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<sst xmlns="http://schemas.openxmlformats.org/spreadsheetml/2006/main" count="197" uniqueCount="100">
  <si>
    <t>L.p.</t>
  </si>
  <si>
    <t>Oznaczenie nieruchomości</t>
  </si>
  <si>
    <t>Sposób zagospodarowania</t>
  </si>
  <si>
    <t>uzbrojenie terenu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</si>
  <si>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</si>
  <si>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</si>
  <si>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</si>
  <si>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</si>
  <si>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</si>
  <si>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</si>
  <si>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</si>
  <si>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</si>
  <si>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</si>
  <si>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</si>
  <si>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</si>
  <si>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</si>
  <si>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</si>
  <si>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</si>
  <si>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pierwsza opłata z tytułu wiecz. użyt. gruntu w wysokości 15% ceny udziału</t>
  </si>
  <si>
    <t>inst. wod - kan
inst. elektr.
Inst. gazowa
inst. c.o.</t>
  </si>
  <si>
    <t>inst. wod - kan
inst. elektr.
inst. gazowa
inst. c.o.</t>
  </si>
  <si>
    <t>cena sprzedaży lokalu, w tym cena udziału w prawie własności gruntu, oddawanego w użytkowanie wieczyste</t>
  </si>
  <si>
    <t xml:space="preserve">inst. wod - kan
inst. elektr.
Inst. gazowa
inst. c.o.
</t>
  </si>
  <si>
    <t>451/10000</t>
  </si>
  <si>
    <t>384/10000</t>
  </si>
  <si>
    <t xml:space="preserve">inst. wod - kan
inst. elektr.
Inst. gazowa
</t>
  </si>
  <si>
    <t>inst. wod - kan
inst. elektr.
Inst. gazowa
ogrzewanie piecowe</t>
  </si>
  <si>
    <t>lokal nr 8
o pow. 44,8 m²
ul. Czechosłowacka 33
obr. Dębiec
ark. 16
dz. 38/19
o pow. 1196 m²
KW PO2P/00111282/2</t>
  </si>
  <si>
    <t>135/10000</t>
  </si>
  <si>
    <t>lokal nr 9
o pow. 44,9 m²
ul. Czechosłowacka 39
obr. Dębiec
ark. 16
dz. 38/19
o pow. 1196 m²
KW PO2P/00111282/2</t>
  </si>
  <si>
    <t>lokal nr 8
o pow. 50,4 m²
ul. Jaworowa 66
obr. Dębiec
ark. 16
dz. 38/1
o pow. 1015 m²
KW PO2P/00058209/7</t>
  </si>
  <si>
    <t>141/10000</t>
  </si>
  <si>
    <r>
      <t xml:space="preserve">lokal nr 6
o pow. 49,6 m²
ul. Kasztanowa 29
obr. Dębiec
ark. 19
dz. 3/15, 2/3
o pow. 1243 m²
</t>
    </r>
    <r>
      <rPr>
        <sz val="11"/>
        <rFont val="Arial CE"/>
        <family val="2"/>
      </rPr>
      <t>KW PO2P/00069249/9</t>
    </r>
  </si>
  <si>
    <t>133/10000</t>
  </si>
  <si>
    <t>291/10000</t>
  </si>
  <si>
    <r>
      <t xml:space="preserve">lokal nr 1
o pow. 47,0 m²
ul. Kosińskiego 27 
obr. Wilda
ark. 14
dz. 140/3
o pow. 2314 m²
</t>
    </r>
    <r>
      <rPr>
        <sz val="11"/>
        <rFont val="Arial CE"/>
        <family val="0"/>
      </rPr>
      <t>KW PO2P/00070061/7</t>
    </r>
  </si>
  <si>
    <t>6/1000</t>
  </si>
  <si>
    <r>
      <t xml:space="preserve">lokal nr 9
o pow. 47,7 m²
ul. Kosińskiego 31
obr. Wilda
ark. 14
dz. 140/3
o pow. 2314 m²
</t>
    </r>
    <r>
      <rPr>
        <sz val="11"/>
        <rFont val="Arial CE"/>
        <family val="0"/>
      </rPr>
      <t>KW P02P/00070061/7</t>
    </r>
  </si>
  <si>
    <r>
      <t xml:space="preserve">lokal nr 3
o pow. 49,3 m²
ul. Limbowa 15
obr. Dębiec
ark. 19
dz. 3/9
o pow. 1922 m²
</t>
    </r>
    <r>
      <rPr>
        <sz val="11"/>
        <rFont val="Arial CE"/>
        <family val="2"/>
      </rPr>
      <t>KW PO2P/00066653/3</t>
    </r>
  </si>
  <si>
    <t>9/1000</t>
  </si>
  <si>
    <r>
      <t xml:space="preserve">lokal nr 15
o pow. 50,4 m²
ul. Limbowa 21
obr. Dębiec
ark. 19
dz. 3/9
o pow. 1922 m²
</t>
    </r>
    <r>
      <rPr>
        <sz val="11"/>
        <rFont val="Arial CE"/>
        <family val="0"/>
      </rPr>
      <t>KW PO2P/00066653/3</t>
    </r>
  </si>
  <si>
    <r>
      <t xml:space="preserve">lokal nr 6
o pow. 48,6 m²
ul. Łozowa 94
obr. Dębiec
ark. 19
dz. 3/11, 4/5, 10/10
o pow. 597 m²
</t>
    </r>
    <r>
      <rPr>
        <sz val="11"/>
        <rFont val="Arial CE"/>
        <family val="2"/>
      </rPr>
      <t>KW PO2P/00069253/0</t>
    </r>
  </si>
  <si>
    <t>26/1000</t>
  </si>
  <si>
    <r>
      <t xml:space="preserve">lokal nr 7
o pow. 70,9 m²
ul. Racjonalizatorów 12
obr. Dębiec
ark. 16
dz. 38/25
o pow. 748m²
</t>
    </r>
    <r>
      <rPr>
        <sz val="11"/>
        <rFont val="Arial CE"/>
        <family val="2"/>
      </rPr>
      <t>KW PO2P/00077070/2</t>
    </r>
  </si>
  <si>
    <t>341/10000</t>
  </si>
  <si>
    <r>
      <t xml:space="preserve">lokal nr 11
o pow. 34,3 m²
ul. Traugutta 27
obr. Wilda
ark. 15
dz. 11/1, 10/1
o pow. 476 m²
</t>
    </r>
    <r>
      <rPr>
        <sz val="11"/>
        <rFont val="Arial CE"/>
        <family val="2"/>
      </rPr>
      <t>KW PO2P/00077038/6</t>
    </r>
  </si>
  <si>
    <t xml:space="preserve">inst. wod - kan
inst. elektr.
inst. gazowa
</t>
  </si>
  <si>
    <t>186/10000</t>
  </si>
  <si>
    <r>
      <t xml:space="preserve">lokal nr 14
o pow. 19,7 m² 
ul. Traugutta 27
obr. Wilda
ark. 15
dz. 11/1, 10/1
o pow. 476 m²
</t>
    </r>
    <r>
      <rPr>
        <sz val="11"/>
        <rFont val="Arial CE"/>
        <family val="2"/>
      </rPr>
      <t>KW PO2P/00077038/6</t>
    </r>
  </si>
  <si>
    <t xml:space="preserve">budownictwo mieszkaniowe      </t>
  </si>
  <si>
    <t>107/10000</t>
  </si>
  <si>
    <r>
      <t xml:space="preserve">lokal nr 5
o pow. 99,8 m² + piw. o pow. 9,1 m² jako pomieszczenie przynależne do lokalu
ul. Wierzbięcice 50
obr. Wilda
ark. 12
dz. 82/1
o pow. 453 m²
</t>
    </r>
    <r>
      <rPr>
        <sz val="11"/>
        <rFont val="Arial CE"/>
        <family val="2"/>
      </rPr>
      <t>KW PO2P/00078947/8</t>
    </r>
  </si>
  <si>
    <t>697/10000</t>
  </si>
  <si>
    <t>lokal nr 2
o pow. 76,2 m²  
ul. Wierzbięcice 56
obr. Wilda
ark. 12
dz. 82/4, 83/3
o pow. 478 m²
KW PO2P/00097049/2</t>
  </si>
  <si>
    <t>517/10000</t>
  </si>
  <si>
    <t>lokal nr 21
o pow. 92,4 m² 
ul. Bukowska 11A
obr. Jeżyce
ark. 13
dz. 117/1
o pow. 670 m²
KW PO1P/00064168/5</t>
  </si>
  <si>
    <t>lokal nr 9
o pow. 136,1 m² 
ul. Bukowska 13
obr. Jeżyce
ark. 13
dz. 115/1
o pow. 743 m²
KW PO1P/00077110/8</t>
  </si>
  <si>
    <t>570/10000</t>
  </si>
  <si>
    <t>lokal nr 12
o pow. 61,5 m² 
ul. Św. Floriana 6
obr. Jeżyce
ark. 10
dz. 12/1, 13/1
o pow. 555 m²
KW PO1P/00069291/1</t>
  </si>
  <si>
    <t>lokal nr 11
o pow. 26,3 m²
ul. Jackowskiego 60
obr. Jeżyce
ark. 16
dz. 45/5, 46/1, 47/3
o pow. 446 m²
KW PO1P/00057620/0</t>
  </si>
  <si>
    <t>inst. wod - kan
inst. elektr.
Inst. gazowa
ogrzewanie elektryczne</t>
  </si>
  <si>
    <t>232/10000</t>
  </si>
  <si>
    <t>lokal nr 1
o pow. 52,5 m² 
ul. Janickiego 28
obr. Jeżyce
ark. 9
dz. 12/5
o pow. 601 m²
KW PO1P/00067589/3</t>
  </si>
  <si>
    <t>inst. wod - kan
inst. elektr.
inst. c.o.                    inst c.w.</t>
  </si>
  <si>
    <t>525/17263</t>
  </si>
  <si>
    <t>lokal nr 10
o pow. 37,5 m² 
ul. Janickiego 26
obr. Jeżyce
ark. 9
dz. 12/5
o pow. 601 m²
KW PO1P/00067589/3</t>
  </si>
  <si>
    <t>inst. wod - kan
inst. elektr.
Inst. c.w
inst. c.o.</t>
  </si>
  <si>
    <t>375/17263</t>
  </si>
  <si>
    <t>lokal nr 11
o pow. 82,8 m² 
ul. Reja 2
obr. Jeżyce
ark. 13
dz. 11/2
o pow. 525 m²
KW PO1P/00065360/8</t>
  </si>
  <si>
    <t>41/1000</t>
  </si>
  <si>
    <t>lokal nr 3
o pow. 46,4 m² 
ul. Szamotulska 77/87
obr. Jeżyce
ark. 18
dz. 9/9
o pow. 533 m²
KW PO1P/00070846/7</t>
  </si>
  <si>
    <t>399/10000</t>
  </si>
  <si>
    <t>480/14862</t>
  </si>
  <si>
    <t>lokal nr 7
o pow. 48,0 m² 
ul. Bukowska 112B
obr. Łazarz
ark. 04
dz. 2/43
o pow. 396 m²
KW PO1P/00095976/8</t>
  </si>
  <si>
    <t>lokal nr 4
o pow. 44,9 m² 
ul. Bukowska 112C
obr. Łazarz
ark. 04
dz. 2/43
o pow. 396 m²
KW PO1P/00095976/8</t>
  </si>
  <si>
    <t>449/14862</t>
  </si>
  <si>
    <t>lokal nr 6
o pow. 44,9 m² 
ul. Bukowska 112C
obr. Łazarz
ark. 04
dz. 2/43
o pow. 396 m²
KW PO1P/00095976/8</t>
  </si>
  <si>
    <t>lokal nr 14
o pow. 26,6 m² 
ul. Bułgarska 132A
obr. Łazarz
ark. 02
dz. 4/4
o pow. 440 m²
KW PO1P/00061419/9</t>
  </si>
  <si>
    <t>151/10000</t>
  </si>
  <si>
    <t>lokal nr 6
o pow. 37,4 m² 
ul. Bułgarska 132C
obr. Łazarz
ark. 02
dz. 4/4
o pow. 440 m²
KW PO1P/00061419/9</t>
  </si>
  <si>
    <t>212/10000</t>
  </si>
  <si>
    <t>lokal nr 15
o pow. 37,1 m² 
ul. Jesienna 14
obr. Łazarz
ark. 02
dz. 52/1
o pow. 564 m²
KW PO1P/00060185/2</t>
  </si>
  <si>
    <t>371/21960</t>
  </si>
  <si>
    <t>lokal nr 7
o pow. 26,1 m² 
ul. Modra 18A
obr. Łazarz
ark. 02
dz. 52/29
o pow. 562 m²
KW PO1P/00075649/1</t>
  </si>
  <si>
    <t>119/10000</t>
  </si>
  <si>
    <t>lokal nr 10
o pow. 61,5 m² 
ul. Świt 48A
obr. Łazarz
ark. 02
dz. 46/5
o pow. 713 m²
KW PO1P/00064365/6</t>
  </si>
  <si>
    <t>222/10000</t>
  </si>
  <si>
    <t>lokal nr 2
o pow. 37,4 m² 
ul. Swoboda 58A
obr. Łazarz
ark. 02
dz. 4/10
o pow. 562 m²
KW PO1P/00068278/7</t>
  </si>
  <si>
    <t>17/1000</t>
  </si>
  <si>
    <t>lokal nr 7
o pow. 43,1 m² 
ul. Bukowska 102 
obr. Łazarz
ark. 04
dz. 2/2
o pow. 392 m²
KW PO1P/00058203/8</t>
  </si>
  <si>
    <t>29/1000</t>
  </si>
  <si>
    <t>lokal nr 3
o pow. 48,5 m² 
ul. Bukowska 114A
obr. Łazarz
ark. 04
dz. 2/12
o pow. 587 m²
KW PO1P/00061954/1</t>
  </si>
  <si>
    <t>207/10000</t>
  </si>
  <si>
    <t>lokal nr 22
o pow. 43,5 m² 
ul. Kotlarska 1
obr. Główna
ark. 10
dz. 10/1, 11/2, 143/1
o pow. 353 m²
KW PO1P/00067546/7</t>
  </si>
  <si>
    <t>345/10000</t>
  </si>
  <si>
    <t>W Y K A Z    nr CCLVIII</t>
  </si>
  <si>
    <t>od poz. 1 do poz. 35</t>
  </si>
  <si>
    <r>
      <t xml:space="preserve">lokal nr 13
o pow. 45,8 m²
ul. Kosińskiego 2A
obr. Wilda
ark. 14
dz. 142/1
o pow. 492 m²
</t>
    </r>
    <r>
      <rPr>
        <sz val="11"/>
        <rFont val="Arial CE"/>
        <family val="0"/>
      </rPr>
      <t>KW PO2P/00077649/2</t>
    </r>
  </si>
  <si>
    <t>załącznik do zarządzenia Nr 58/2009/P</t>
  </si>
  <si>
    <t>z dnia 23.01.2009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</si>
</sst>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="75" zoomScaleNormal="75" workbookViewId="0" topLeftCell="A1">
      <selection activeCell="L2" sqref="L2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8.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>
        <v>58</v>
      </c>
      <c r="L2" s="11" t="s">
        <v>98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10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99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95</v>
      </c>
      <c r="I6" s="40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96</v>
      </c>
      <c r="I7" s="40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11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12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3" t="s">
        <v>0</v>
      </c>
      <c r="B11" s="24" t="s">
        <v>1</v>
      </c>
      <c r="C11" s="24" t="s">
        <v>2</v>
      </c>
      <c r="D11" s="24" t="s">
        <v>3</v>
      </c>
      <c r="E11" s="25" t="s">
        <v>4</v>
      </c>
      <c r="F11" s="25" t="s">
        <v>5</v>
      </c>
      <c r="G11" s="26" t="s">
        <v>13</v>
      </c>
      <c r="H11" s="24" t="s">
        <v>21</v>
      </c>
      <c r="I11" s="24" t="s">
        <v>18</v>
      </c>
      <c r="J11" s="24" t="s">
        <v>14</v>
      </c>
      <c r="K11" s="24" t="s">
        <v>15</v>
      </c>
      <c r="L11" s="24" t="s">
        <v>16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60.5" customHeight="1">
      <c r="A13" s="2" t="s">
        <v>8</v>
      </c>
      <c r="B13" s="3" t="s">
        <v>27</v>
      </c>
      <c r="C13" s="4" t="s">
        <v>7</v>
      </c>
      <c r="D13" s="4" t="s">
        <v>20</v>
      </c>
      <c r="E13" s="16">
        <v>179221</v>
      </c>
      <c r="F13" s="16">
        <v>11803</v>
      </c>
      <c r="G13" s="17">
        <f aca="true" t="shared" si="0" ref="G13:G25">0.22*F13</f>
        <v>2596.66</v>
      </c>
      <c r="H13" s="22">
        <f aca="true" t="shared" si="1" ref="H13:H30">SUM(E13:G13)</f>
        <v>193620.66</v>
      </c>
      <c r="I13" s="19">
        <f aca="true" t="shared" si="2" ref="I13:I30">+SUM(F13,G13)*0.15</f>
        <v>2159.949</v>
      </c>
      <c r="J13" s="19">
        <f aca="true" t="shared" si="3" ref="J13:J30">SUM(F13:G13)*0.01</f>
        <v>143.9966</v>
      </c>
      <c r="K13" s="18" t="s">
        <v>28</v>
      </c>
      <c r="L13" s="5" t="s">
        <v>6</v>
      </c>
      <c r="M13" s="10"/>
      <c r="N13" s="10"/>
    </row>
    <row r="14" spans="1:14" s="1" customFormat="1" ht="162.75" customHeight="1">
      <c r="A14" s="2" t="s">
        <v>9</v>
      </c>
      <c r="B14" s="3" t="s">
        <v>29</v>
      </c>
      <c r="C14" s="4" t="s">
        <v>7</v>
      </c>
      <c r="D14" s="4" t="s">
        <v>20</v>
      </c>
      <c r="E14" s="16">
        <v>174214</v>
      </c>
      <c r="F14" s="16">
        <v>11803</v>
      </c>
      <c r="G14" s="17">
        <f t="shared" si="0"/>
        <v>2596.66</v>
      </c>
      <c r="H14" s="22">
        <f t="shared" si="1"/>
        <v>188613.66</v>
      </c>
      <c r="I14" s="19">
        <f t="shared" si="2"/>
        <v>2159.949</v>
      </c>
      <c r="J14" s="19">
        <f t="shared" si="3"/>
        <v>143.9966</v>
      </c>
      <c r="K14" s="18" t="s">
        <v>28</v>
      </c>
      <c r="L14" s="5" t="s">
        <v>6</v>
      </c>
      <c r="M14" s="10"/>
      <c r="N14" s="10"/>
    </row>
    <row r="15" spans="1:14" s="1" customFormat="1" ht="156" customHeight="1">
      <c r="A15" s="2" t="s">
        <v>17</v>
      </c>
      <c r="B15" s="3" t="s">
        <v>30</v>
      </c>
      <c r="C15" s="4" t="s">
        <v>7</v>
      </c>
      <c r="D15" s="4" t="s">
        <v>20</v>
      </c>
      <c r="E15" s="16">
        <v>198361</v>
      </c>
      <c r="F15" s="16">
        <v>8816</v>
      </c>
      <c r="G15" s="17">
        <f t="shared" si="0"/>
        <v>1939.52</v>
      </c>
      <c r="H15" s="22">
        <f t="shared" si="1"/>
        <v>209116.52</v>
      </c>
      <c r="I15" s="19">
        <f t="shared" si="2"/>
        <v>1613.328</v>
      </c>
      <c r="J15" s="19">
        <f t="shared" si="3"/>
        <v>107.55520000000001</v>
      </c>
      <c r="K15" s="18" t="s">
        <v>31</v>
      </c>
      <c r="L15" s="5" t="s">
        <v>6</v>
      </c>
      <c r="M15" s="10"/>
      <c r="N15" s="10"/>
    </row>
    <row r="16" spans="1:14" s="1" customFormat="1" ht="136.5" customHeight="1">
      <c r="A16" s="2">
        <v>4</v>
      </c>
      <c r="B16" s="3" t="s">
        <v>32</v>
      </c>
      <c r="C16" s="4" t="s">
        <v>7</v>
      </c>
      <c r="D16" s="4" t="s">
        <v>19</v>
      </c>
      <c r="E16" s="16">
        <v>201908</v>
      </c>
      <c r="F16" s="16">
        <v>10184</v>
      </c>
      <c r="G16" s="17">
        <f t="shared" si="0"/>
        <v>2240.48</v>
      </c>
      <c r="H16" s="22">
        <f t="shared" si="1"/>
        <v>214332.48</v>
      </c>
      <c r="I16" s="19">
        <f t="shared" si="2"/>
        <v>1863.6719999999998</v>
      </c>
      <c r="J16" s="19">
        <f t="shared" si="3"/>
        <v>124.2448</v>
      </c>
      <c r="K16" s="18" t="s">
        <v>33</v>
      </c>
      <c r="L16" s="5" t="s">
        <v>6</v>
      </c>
      <c r="M16" s="10"/>
      <c r="N16" s="10"/>
    </row>
    <row r="17" spans="1:14" s="28" customFormat="1" ht="127.5" customHeight="1">
      <c r="A17" s="31">
        <v>5</v>
      </c>
      <c r="B17" s="32" t="s">
        <v>97</v>
      </c>
      <c r="C17" s="33" t="s">
        <v>7</v>
      </c>
      <c r="D17" s="33" t="s">
        <v>20</v>
      </c>
      <c r="E17" s="34">
        <v>165809</v>
      </c>
      <c r="F17" s="34">
        <v>12112</v>
      </c>
      <c r="G17" s="35">
        <f t="shared" si="0"/>
        <v>2664.64</v>
      </c>
      <c r="H17" s="36">
        <f t="shared" si="1"/>
        <v>180585.64</v>
      </c>
      <c r="I17" s="37">
        <f t="shared" si="2"/>
        <v>2216.4959999999996</v>
      </c>
      <c r="J17" s="37">
        <f t="shared" si="3"/>
        <v>147.7664</v>
      </c>
      <c r="K17" s="38" t="s">
        <v>34</v>
      </c>
      <c r="L17" s="39" t="s">
        <v>6</v>
      </c>
      <c r="M17" s="27"/>
      <c r="N17" s="27"/>
    </row>
    <row r="18" spans="1:14" s="1" customFormat="1" ht="137.25" customHeight="1">
      <c r="A18" s="2">
        <v>6</v>
      </c>
      <c r="B18" s="32" t="s">
        <v>35</v>
      </c>
      <c r="C18" s="4" t="s">
        <v>7</v>
      </c>
      <c r="D18" s="4" t="s">
        <v>20</v>
      </c>
      <c r="E18" s="16">
        <v>181293</v>
      </c>
      <c r="F18" s="16">
        <v>12287</v>
      </c>
      <c r="G18" s="17">
        <f t="shared" si="0"/>
        <v>2703.14</v>
      </c>
      <c r="H18" s="22">
        <f t="shared" si="1"/>
        <v>196283.14</v>
      </c>
      <c r="I18" s="19">
        <f t="shared" si="2"/>
        <v>2248.5209999999997</v>
      </c>
      <c r="J18" s="19">
        <f t="shared" si="3"/>
        <v>149.9014</v>
      </c>
      <c r="K18" s="18" t="s">
        <v>36</v>
      </c>
      <c r="L18" s="5" t="s">
        <v>6</v>
      </c>
      <c r="M18" s="10"/>
      <c r="N18" s="10"/>
    </row>
    <row r="19" spans="1:14" s="1" customFormat="1" ht="128.25" customHeight="1">
      <c r="A19" s="2">
        <v>7</v>
      </c>
      <c r="B19" s="32" t="s">
        <v>37</v>
      </c>
      <c r="C19" s="4" t="s">
        <v>7</v>
      </c>
      <c r="D19" s="4" t="s">
        <v>20</v>
      </c>
      <c r="E19" s="16">
        <v>184176</v>
      </c>
      <c r="F19" s="16">
        <v>12287</v>
      </c>
      <c r="G19" s="17">
        <f t="shared" si="0"/>
        <v>2703.14</v>
      </c>
      <c r="H19" s="22">
        <f t="shared" si="1"/>
        <v>199166.14</v>
      </c>
      <c r="I19" s="19">
        <f t="shared" si="2"/>
        <v>2248.5209999999997</v>
      </c>
      <c r="J19" s="19">
        <f t="shared" si="3"/>
        <v>149.9014</v>
      </c>
      <c r="K19" s="18" t="s">
        <v>36</v>
      </c>
      <c r="L19" s="5" t="s">
        <v>6</v>
      </c>
      <c r="M19" s="10"/>
      <c r="N19" s="10"/>
    </row>
    <row r="20" spans="1:14" s="1" customFormat="1" ht="129.75" customHeight="1">
      <c r="A20" s="2">
        <v>8</v>
      </c>
      <c r="B20" s="3" t="s">
        <v>38</v>
      </c>
      <c r="C20" s="4" t="s">
        <v>7</v>
      </c>
      <c r="D20" s="4" t="s">
        <v>20</v>
      </c>
      <c r="E20" s="16">
        <v>191203</v>
      </c>
      <c r="F20" s="16">
        <v>10656</v>
      </c>
      <c r="G20" s="17">
        <f t="shared" si="0"/>
        <v>2344.32</v>
      </c>
      <c r="H20" s="22">
        <f t="shared" si="1"/>
        <v>204203.32</v>
      </c>
      <c r="I20" s="19">
        <f t="shared" si="2"/>
        <v>1950.0479999999998</v>
      </c>
      <c r="J20" s="19">
        <f t="shared" si="3"/>
        <v>130.0032</v>
      </c>
      <c r="K20" s="18" t="s">
        <v>39</v>
      </c>
      <c r="L20" s="5" t="s">
        <v>6</v>
      </c>
      <c r="M20" s="10"/>
      <c r="N20" s="10"/>
    </row>
    <row r="21" spans="1:14" s="30" customFormat="1" ht="129" customHeight="1">
      <c r="A21" s="31">
        <v>9</v>
      </c>
      <c r="B21" s="32" t="s">
        <v>40</v>
      </c>
      <c r="C21" s="33" t="s">
        <v>7</v>
      </c>
      <c r="D21" s="33" t="s">
        <v>20</v>
      </c>
      <c r="E21" s="34">
        <v>184525</v>
      </c>
      <c r="F21" s="34">
        <v>10656</v>
      </c>
      <c r="G21" s="35">
        <f t="shared" si="0"/>
        <v>2344.32</v>
      </c>
      <c r="H21" s="36">
        <f t="shared" si="1"/>
        <v>197525.32</v>
      </c>
      <c r="I21" s="37">
        <f t="shared" si="2"/>
        <v>1950.0479999999998</v>
      </c>
      <c r="J21" s="37">
        <f t="shared" si="3"/>
        <v>130.0032</v>
      </c>
      <c r="K21" s="38" t="s">
        <v>39</v>
      </c>
      <c r="L21" s="39" t="s">
        <v>6</v>
      </c>
      <c r="M21" s="29"/>
      <c r="N21" s="29"/>
    </row>
    <row r="22" spans="1:14" s="28" customFormat="1" ht="129" customHeight="1">
      <c r="A22" s="2">
        <v>10</v>
      </c>
      <c r="B22" s="3" t="s">
        <v>41</v>
      </c>
      <c r="C22" s="4" t="s">
        <v>7</v>
      </c>
      <c r="D22" s="33" t="s">
        <v>20</v>
      </c>
      <c r="E22" s="16">
        <v>190804</v>
      </c>
      <c r="F22" s="16">
        <v>9562</v>
      </c>
      <c r="G22" s="17">
        <f t="shared" si="0"/>
        <v>2103.64</v>
      </c>
      <c r="H22" s="22">
        <f t="shared" si="1"/>
        <v>202469.64</v>
      </c>
      <c r="I22" s="19">
        <f t="shared" si="2"/>
        <v>1749.8459999999998</v>
      </c>
      <c r="J22" s="19">
        <f t="shared" si="3"/>
        <v>116.65639999999999</v>
      </c>
      <c r="K22" s="18" t="s">
        <v>42</v>
      </c>
      <c r="L22" s="5" t="s">
        <v>6</v>
      </c>
      <c r="M22" s="27"/>
      <c r="N22" s="27"/>
    </row>
    <row r="23" spans="1:14" s="1" customFormat="1" ht="150" customHeight="1">
      <c r="A23" s="2">
        <v>11</v>
      </c>
      <c r="B23" s="3" t="s">
        <v>43</v>
      </c>
      <c r="C23" s="4" t="s">
        <v>7</v>
      </c>
      <c r="D23" s="33" t="s">
        <v>20</v>
      </c>
      <c r="E23" s="16">
        <v>275447</v>
      </c>
      <c r="F23" s="16">
        <v>15712</v>
      </c>
      <c r="G23" s="17">
        <f t="shared" si="0"/>
        <v>3456.64</v>
      </c>
      <c r="H23" s="22">
        <f t="shared" si="1"/>
        <v>294615.64</v>
      </c>
      <c r="I23" s="19">
        <f t="shared" si="2"/>
        <v>2875.296</v>
      </c>
      <c r="J23" s="19">
        <f t="shared" si="3"/>
        <v>191.6864</v>
      </c>
      <c r="K23" s="18" t="s">
        <v>44</v>
      </c>
      <c r="L23" s="5" t="s">
        <v>6</v>
      </c>
      <c r="M23" s="10"/>
      <c r="N23" s="10"/>
    </row>
    <row r="24" spans="1:14" s="1" customFormat="1" ht="133.5" customHeight="1">
      <c r="A24" s="2">
        <v>12</v>
      </c>
      <c r="B24" s="3" t="s">
        <v>45</v>
      </c>
      <c r="C24" s="4" t="s">
        <v>7</v>
      </c>
      <c r="D24" s="4" t="s">
        <v>46</v>
      </c>
      <c r="E24" s="16">
        <v>141601</v>
      </c>
      <c r="F24" s="16">
        <v>7835</v>
      </c>
      <c r="G24" s="17">
        <f t="shared" si="0"/>
        <v>1723.7</v>
      </c>
      <c r="H24" s="22">
        <f t="shared" si="1"/>
        <v>151159.7</v>
      </c>
      <c r="I24" s="19">
        <f t="shared" si="2"/>
        <v>1433.805</v>
      </c>
      <c r="J24" s="19">
        <f t="shared" si="3"/>
        <v>95.587</v>
      </c>
      <c r="K24" s="18" t="s">
        <v>47</v>
      </c>
      <c r="L24" s="5" t="s">
        <v>6</v>
      </c>
      <c r="M24" s="10"/>
      <c r="N24" s="10"/>
    </row>
    <row r="25" spans="1:14" s="28" customFormat="1" ht="130.5" customHeight="1">
      <c r="A25" s="2">
        <v>13</v>
      </c>
      <c r="B25" s="3" t="s">
        <v>48</v>
      </c>
      <c r="C25" s="4" t="s">
        <v>49</v>
      </c>
      <c r="D25" s="4" t="s">
        <v>46</v>
      </c>
      <c r="E25" s="16">
        <v>81625</v>
      </c>
      <c r="F25" s="16">
        <v>4507</v>
      </c>
      <c r="G25" s="17">
        <f t="shared" si="0"/>
        <v>991.54</v>
      </c>
      <c r="H25" s="22">
        <f t="shared" si="1"/>
        <v>87123.54</v>
      </c>
      <c r="I25" s="19">
        <f t="shared" si="2"/>
        <v>824.781</v>
      </c>
      <c r="J25" s="19">
        <f t="shared" si="3"/>
        <v>54.9854</v>
      </c>
      <c r="K25" s="18" t="s">
        <v>50</v>
      </c>
      <c r="L25" s="5" t="s">
        <v>6</v>
      </c>
      <c r="M25" s="27"/>
      <c r="N25" s="27"/>
    </row>
    <row r="26" spans="1:14" s="1" customFormat="1" ht="174.75" customHeight="1">
      <c r="A26" s="2">
        <v>14</v>
      </c>
      <c r="B26" s="3" t="s">
        <v>51</v>
      </c>
      <c r="C26" s="4" t="s">
        <v>7</v>
      </c>
      <c r="D26" s="4" t="s">
        <v>25</v>
      </c>
      <c r="E26" s="16">
        <v>342876</v>
      </c>
      <c r="F26" s="16">
        <v>23081</v>
      </c>
      <c r="G26" s="17">
        <f aca="true" t="shared" si="4" ref="G26:G47">0.22*F26</f>
        <v>5077.82</v>
      </c>
      <c r="H26" s="22">
        <f t="shared" si="1"/>
        <v>371034.82</v>
      </c>
      <c r="I26" s="19">
        <f t="shared" si="2"/>
        <v>4223.822999999999</v>
      </c>
      <c r="J26" s="19">
        <f t="shared" si="3"/>
        <v>281.58820000000003</v>
      </c>
      <c r="K26" s="18" t="s">
        <v>52</v>
      </c>
      <c r="L26" s="5" t="s">
        <v>6</v>
      </c>
      <c r="M26" s="10"/>
      <c r="N26" s="10"/>
    </row>
    <row r="27" spans="1:14" s="1" customFormat="1" ht="145.5" customHeight="1">
      <c r="A27" s="2">
        <v>15</v>
      </c>
      <c r="B27" s="3" t="s">
        <v>53</v>
      </c>
      <c r="C27" s="4" t="s">
        <v>7</v>
      </c>
      <c r="D27" s="4" t="s">
        <v>25</v>
      </c>
      <c r="E27" s="16">
        <v>254898</v>
      </c>
      <c r="F27" s="16">
        <v>18065</v>
      </c>
      <c r="G27" s="17">
        <f t="shared" si="4"/>
        <v>3974.3</v>
      </c>
      <c r="H27" s="22">
        <f t="shared" si="1"/>
        <v>276937.3</v>
      </c>
      <c r="I27" s="19">
        <f t="shared" si="2"/>
        <v>3305.895</v>
      </c>
      <c r="J27" s="19">
        <f t="shared" si="3"/>
        <v>220.393</v>
      </c>
      <c r="K27" s="18" t="s">
        <v>54</v>
      </c>
      <c r="L27" s="5" t="s">
        <v>6</v>
      </c>
      <c r="M27" s="10"/>
      <c r="N27" s="10"/>
    </row>
    <row r="28" spans="1:14" s="28" customFormat="1" ht="154.5" customHeight="1">
      <c r="A28" s="2">
        <v>16</v>
      </c>
      <c r="B28" s="3" t="s">
        <v>55</v>
      </c>
      <c r="C28" s="4" t="s">
        <v>7</v>
      </c>
      <c r="D28" s="4" t="s">
        <v>26</v>
      </c>
      <c r="E28" s="16">
        <v>363772</v>
      </c>
      <c r="F28" s="16">
        <v>37227</v>
      </c>
      <c r="G28" s="17">
        <f t="shared" si="4"/>
        <v>8189.94</v>
      </c>
      <c r="H28" s="22">
        <f t="shared" si="1"/>
        <v>409188.94</v>
      </c>
      <c r="I28" s="19">
        <f t="shared" si="2"/>
        <v>6812.541</v>
      </c>
      <c r="J28" s="19">
        <f t="shared" si="3"/>
        <v>454.16940000000005</v>
      </c>
      <c r="K28" s="18" t="s">
        <v>23</v>
      </c>
      <c r="L28" s="5" t="s">
        <v>6</v>
      </c>
      <c r="M28" s="27"/>
      <c r="N28" s="27"/>
    </row>
    <row r="29" spans="1:14" s="30" customFormat="1" ht="150.75" customHeight="1">
      <c r="A29" s="2">
        <v>17</v>
      </c>
      <c r="B29" s="32" t="s">
        <v>56</v>
      </c>
      <c r="C29" s="4" t="s">
        <v>7</v>
      </c>
      <c r="D29" s="4" t="s">
        <v>22</v>
      </c>
      <c r="E29" s="16">
        <v>551448</v>
      </c>
      <c r="F29" s="16">
        <v>52176</v>
      </c>
      <c r="G29" s="17">
        <f t="shared" si="4"/>
        <v>11478.72</v>
      </c>
      <c r="H29" s="22">
        <f>SUM(E29:G29)</f>
        <v>615102.72</v>
      </c>
      <c r="I29" s="19">
        <f>+SUM(F29,G29)*0.15</f>
        <v>9548.208</v>
      </c>
      <c r="J29" s="19">
        <f>SUM(F29:G29)*0.01</f>
        <v>636.5472</v>
      </c>
      <c r="K29" s="18" t="s">
        <v>57</v>
      </c>
      <c r="L29" s="5" t="s">
        <v>6</v>
      </c>
      <c r="M29" s="29"/>
      <c r="N29" s="29"/>
    </row>
    <row r="30" spans="1:14" s="1" customFormat="1" ht="155.25" customHeight="1">
      <c r="A30" s="2">
        <v>18</v>
      </c>
      <c r="B30" s="3" t="s">
        <v>58</v>
      </c>
      <c r="C30" s="4" t="s">
        <v>7</v>
      </c>
      <c r="D30" s="4" t="s">
        <v>19</v>
      </c>
      <c r="E30" s="16">
        <v>247228</v>
      </c>
      <c r="F30" s="16">
        <v>19671</v>
      </c>
      <c r="G30" s="17">
        <f t="shared" si="4"/>
        <v>4327.62</v>
      </c>
      <c r="H30" s="22">
        <f t="shared" si="1"/>
        <v>271226.62</v>
      </c>
      <c r="I30" s="19">
        <f t="shared" si="2"/>
        <v>3599.7929999999997</v>
      </c>
      <c r="J30" s="19">
        <f t="shared" si="3"/>
        <v>239.9862</v>
      </c>
      <c r="K30" s="18" t="s">
        <v>24</v>
      </c>
      <c r="L30" s="5" t="s">
        <v>6</v>
      </c>
      <c r="M30" s="10"/>
      <c r="N30" s="10"/>
    </row>
    <row r="31" spans="1:14" s="1" customFormat="1" ht="154.5" customHeight="1">
      <c r="A31" s="2">
        <v>19</v>
      </c>
      <c r="B31" s="3" t="s">
        <v>59</v>
      </c>
      <c r="C31" s="4" t="s">
        <v>7</v>
      </c>
      <c r="D31" s="4" t="s">
        <v>60</v>
      </c>
      <c r="E31" s="16">
        <v>105677</v>
      </c>
      <c r="F31" s="16">
        <v>9550</v>
      </c>
      <c r="G31" s="17">
        <f t="shared" si="4"/>
        <v>2101</v>
      </c>
      <c r="H31" s="22">
        <f aca="true" t="shared" si="5" ref="H31:H44">SUM(E31:G31)</f>
        <v>117328</v>
      </c>
      <c r="I31" s="19">
        <f aca="true" t="shared" si="6" ref="I31:I44">+SUM(F31,G31)*0.15</f>
        <v>1747.6499999999999</v>
      </c>
      <c r="J31" s="19">
        <f aca="true" t="shared" si="7" ref="J31:J44">SUM(F31:G31)*0.01</f>
        <v>116.51</v>
      </c>
      <c r="K31" s="18" t="s">
        <v>61</v>
      </c>
      <c r="L31" s="5" t="s">
        <v>6</v>
      </c>
      <c r="M31" s="10"/>
      <c r="N31" s="10"/>
    </row>
    <row r="32" spans="1:14" s="1" customFormat="1" ht="150" customHeight="1">
      <c r="A32" s="2">
        <v>20</v>
      </c>
      <c r="B32" s="3" t="s">
        <v>62</v>
      </c>
      <c r="C32" s="4" t="s">
        <v>7</v>
      </c>
      <c r="D32" s="4" t="s">
        <v>63</v>
      </c>
      <c r="E32" s="16">
        <v>201522</v>
      </c>
      <c r="F32" s="16">
        <v>19137</v>
      </c>
      <c r="G32" s="17">
        <f t="shared" si="4"/>
        <v>4210.14</v>
      </c>
      <c r="H32" s="22">
        <f t="shared" si="5"/>
        <v>224869.14</v>
      </c>
      <c r="I32" s="19">
        <f t="shared" si="6"/>
        <v>3502.071</v>
      </c>
      <c r="J32" s="19">
        <f t="shared" si="7"/>
        <v>233.4714</v>
      </c>
      <c r="K32" s="18" t="s">
        <v>64</v>
      </c>
      <c r="L32" s="5" t="s">
        <v>6</v>
      </c>
      <c r="M32" s="10"/>
      <c r="N32" s="10"/>
    </row>
    <row r="33" spans="1:14" s="30" customFormat="1" ht="153.75" customHeight="1">
      <c r="A33" s="2">
        <v>21</v>
      </c>
      <c r="B33" s="3" t="s">
        <v>65</v>
      </c>
      <c r="C33" s="4" t="s">
        <v>7</v>
      </c>
      <c r="D33" s="4" t="s">
        <v>66</v>
      </c>
      <c r="E33" s="16">
        <v>154204</v>
      </c>
      <c r="F33" s="16">
        <v>13669</v>
      </c>
      <c r="G33" s="17">
        <f t="shared" si="4"/>
        <v>3007.18</v>
      </c>
      <c r="H33" s="22">
        <f t="shared" si="5"/>
        <v>170880.18</v>
      </c>
      <c r="I33" s="19">
        <f t="shared" si="6"/>
        <v>2501.427</v>
      </c>
      <c r="J33" s="19">
        <f t="shared" si="7"/>
        <v>166.7618</v>
      </c>
      <c r="K33" s="18" t="s">
        <v>67</v>
      </c>
      <c r="L33" s="5" t="s">
        <v>6</v>
      </c>
      <c r="M33" s="29"/>
      <c r="N33" s="29"/>
    </row>
    <row r="34" spans="1:12" ht="149.25" customHeight="1">
      <c r="A34" s="2">
        <v>22</v>
      </c>
      <c r="B34" s="3" t="s">
        <v>68</v>
      </c>
      <c r="C34" s="4" t="s">
        <v>7</v>
      </c>
      <c r="D34" s="4" t="s">
        <v>26</v>
      </c>
      <c r="E34" s="16">
        <v>304941</v>
      </c>
      <c r="F34" s="16">
        <v>23850</v>
      </c>
      <c r="G34" s="17">
        <f t="shared" si="4"/>
        <v>5247</v>
      </c>
      <c r="H34" s="22">
        <f t="shared" si="5"/>
        <v>334038</v>
      </c>
      <c r="I34" s="19">
        <f t="shared" si="6"/>
        <v>4364.55</v>
      </c>
      <c r="J34" s="19">
        <f t="shared" si="7"/>
        <v>290.97</v>
      </c>
      <c r="K34" s="18" t="s">
        <v>69</v>
      </c>
      <c r="L34" s="5" t="s">
        <v>6</v>
      </c>
    </row>
    <row r="35" spans="1:12" ht="156.75" customHeight="1">
      <c r="A35" s="2">
        <v>23</v>
      </c>
      <c r="B35" s="3" t="s">
        <v>70</v>
      </c>
      <c r="C35" s="4" t="s">
        <v>7</v>
      </c>
      <c r="D35" s="4" t="s">
        <v>19</v>
      </c>
      <c r="E35" s="16">
        <v>181738</v>
      </c>
      <c r="F35" s="16">
        <v>19629</v>
      </c>
      <c r="G35" s="17">
        <f t="shared" si="4"/>
        <v>4318.38</v>
      </c>
      <c r="H35" s="22">
        <f t="shared" si="5"/>
        <v>205685.38</v>
      </c>
      <c r="I35" s="19">
        <f t="shared" si="6"/>
        <v>3592.107</v>
      </c>
      <c r="J35" s="19">
        <f t="shared" si="7"/>
        <v>239.4738</v>
      </c>
      <c r="K35" s="18" t="s">
        <v>71</v>
      </c>
      <c r="L35" s="5" t="s">
        <v>6</v>
      </c>
    </row>
    <row r="36" spans="1:12" ht="145.5" customHeight="1">
      <c r="A36" s="2">
        <v>24</v>
      </c>
      <c r="B36" s="3" t="s">
        <v>73</v>
      </c>
      <c r="C36" s="4" t="s">
        <v>7</v>
      </c>
      <c r="D36" s="4" t="s">
        <v>19</v>
      </c>
      <c r="E36" s="16">
        <v>194555</v>
      </c>
      <c r="F36" s="16">
        <v>10820</v>
      </c>
      <c r="G36" s="17">
        <f t="shared" si="4"/>
        <v>2380.4</v>
      </c>
      <c r="H36" s="22">
        <f t="shared" si="5"/>
        <v>207755.4</v>
      </c>
      <c r="I36" s="19">
        <f t="shared" si="6"/>
        <v>1980.06</v>
      </c>
      <c r="J36" s="19">
        <f t="shared" si="7"/>
        <v>132.004</v>
      </c>
      <c r="K36" s="18" t="s">
        <v>72</v>
      </c>
      <c r="L36" s="5" t="s">
        <v>6</v>
      </c>
    </row>
    <row r="37" spans="1:12" ht="138.75" customHeight="1">
      <c r="A37" s="2">
        <v>25</v>
      </c>
      <c r="B37" s="3" t="s">
        <v>74</v>
      </c>
      <c r="C37" s="4" t="s">
        <v>7</v>
      </c>
      <c r="D37" s="4" t="s">
        <v>19</v>
      </c>
      <c r="E37" s="16">
        <v>181990</v>
      </c>
      <c r="F37" s="16">
        <v>10121</v>
      </c>
      <c r="G37" s="17">
        <f t="shared" si="4"/>
        <v>2226.62</v>
      </c>
      <c r="H37" s="22">
        <f t="shared" si="5"/>
        <v>194337.62</v>
      </c>
      <c r="I37" s="19">
        <f t="shared" si="6"/>
        <v>1852.1429999999998</v>
      </c>
      <c r="J37" s="19">
        <f t="shared" si="7"/>
        <v>123.47619999999999</v>
      </c>
      <c r="K37" s="18" t="s">
        <v>75</v>
      </c>
      <c r="L37" s="5" t="s">
        <v>6</v>
      </c>
    </row>
    <row r="38" spans="1:12" ht="141" customHeight="1">
      <c r="A38" s="2">
        <v>26</v>
      </c>
      <c r="B38" s="3" t="s">
        <v>76</v>
      </c>
      <c r="C38" s="4" t="s">
        <v>7</v>
      </c>
      <c r="D38" s="4" t="s">
        <v>19</v>
      </c>
      <c r="E38" s="16">
        <v>181990</v>
      </c>
      <c r="F38" s="16">
        <v>10121</v>
      </c>
      <c r="G38" s="17">
        <f t="shared" si="4"/>
        <v>2226.62</v>
      </c>
      <c r="H38" s="22">
        <f t="shared" si="5"/>
        <v>194337.62</v>
      </c>
      <c r="I38" s="19">
        <f t="shared" si="6"/>
        <v>1852.1429999999998</v>
      </c>
      <c r="J38" s="19">
        <f t="shared" si="7"/>
        <v>123.47619999999999</v>
      </c>
      <c r="K38" s="18" t="s">
        <v>75</v>
      </c>
      <c r="L38" s="5" t="s">
        <v>6</v>
      </c>
    </row>
    <row r="39" spans="1:12" ht="135">
      <c r="A39" s="2">
        <v>27</v>
      </c>
      <c r="B39" s="3" t="s">
        <v>77</v>
      </c>
      <c r="C39" s="4" t="s">
        <v>7</v>
      </c>
      <c r="D39" s="4" t="s">
        <v>19</v>
      </c>
      <c r="E39" s="16">
        <v>116574</v>
      </c>
      <c r="F39" s="16">
        <v>4857</v>
      </c>
      <c r="G39" s="17">
        <f t="shared" si="4"/>
        <v>1068.54</v>
      </c>
      <c r="H39" s="22">
        <f t="shared" si="5"/>
        <v>122499.54</v>
      </c>
      <c r="I39" s="19">
        <f t="shared" si="6"/>
        <v>888.831</v>
      </c>
      <c r="J39" s="19">
        <f t="shared" si="7"/>
        <v>59.2554</v>
      </c>
      <c r="K39" s="18" t="s">
        <v>78</v>
      </c>
      <c r="L39" s="5" t="s">
        <v>6</v>
      </c>
    </row>
    <row r="40" spans="1:12" ht="135">
      <c r="A40" s="2">
        <v>28</v>
      </c>
      <c r="B40" s="3" t="s">
        <v>79</v>
      </c>
      <c r="C40" s="4" t="s">
        <v>7</v>
      </c>
      <c r="D40" s="4" t="s">
        <v>19</v>
      </c>
      <c r="E40" s="16">
        <v>149012</v>
      </c>
      <c r="F40" s="16">
        <v>6819</v>
      </c>
      <c r="G40" s="17">
        <f t="shared" si="4"/>
        <v>1500.18</v>
      </c>
      <c r="H40" s="22">
        <f t="shared" si="5"/>
        <v>157331.18</v>
      </c>
      <c r="I40" s="19">
        <f t="shared" si="6"/>
        <v>1247.877</v>
      </c>
      <c r="J40" s="19">
        <f t="shared" si="7"/>
        <v>83.1918</v>
      </c>
      <c r="K40" s="18" t="s">
        <v>80</v>
      </c>
      <c r="L40" s="5" t="s">
        <v>6</v>
      </c>
    </row>
    <row r="41" spans="1:12" ht="135">
      <c r="A41" s="2">
        <v>29</v>
      </c>
      <c r="B41" s="3" t="s">
        <v>81</v>
      </c>
      <c r="C41" s="4" t="s">
        <v>7</v>
      </c>
      <c r="D41" s="4" t="s">
        <v>19</v>
      </c>
      <c r="E41" s="16">
        <v>148848</v>
      </c>
      <c r="F41" s="16">
        <v>6965</v>
      </c>
      <c r="G41" s="17">
        <f t="shared" si="4"/>
        <v>1532.3</v>
      </c>
      <c r="H41" s="22">
        <f t="shared" si="5"/>
        <v>157345.3</v>
      </c>
      <c r="I41" s="19">
        <f t="shared" si="6"/>
        <v>1274.5949999999998</v>
      </c>
      <c r="J41" s="19">
        <f t="shared" si="7"/>
        <v>84.973</v>
      </c>
      <c r="K41" s="18" t="s">
        <v>82</v>
      </c>
      <c r="L41" s="5" t="s">
        <v>6</v>
      </c>
    </row>
    <row r="42" spans="1:12" ht="135">
      <c r="A42" s="2">
        <v>30</v>
      </c>
      <c r="B42" s="3" t="s">
        <v>83</v>
      </c>
      <c r="C42" s="4" t="s">
        <v>7</v>
      </c>
      <c r="D42" s="4" t="s">
        <v>19</v>
      </c>
      <c r="E42" s="16">
        <v>126756</v>
      </c>
      <c r="F42" s="16">
        <v>5658</v>
      </c>
      <c r="G42" s="17">
        <f t="shared" si="4"/>
        <v>1244.76</v>
      </c>
      <c r="H42" s="22">
        <f t="shared" si="5"/>
        <v>133658.76</v>
      </c>
      <c r="I42" s="19">
        <f t="shared" si="6"/>
        <v>1035.414</v>
      </c>
      <c r="J42" s="19">
        <f t="shared" si="7"/>
        <v>69.0276</v>
      </c>
      <c r="K42" s="18" t="s">
        <v>84</v>
      </c>
      <c r="L42" s="5" t="s">
        <v>6</v>
      </c>
    </row>
    <row r="43" spans="1:12" ht="135">
      <c r="A43" s="2">
        <v>31</v>
      </c>
      <c r="B43" s="3" t="s">
        <v>85</v>
      </c>
      <c r="C43" s="4" t="s">
        <v>7</v>
      </c>
      <c r="D43" s="4" t="s">
        <v>19</v>
      </c>
      <c r="E43" s="16">
        <v>244131</v>
      </c>
      <c r="F43" s="16">
        <v>13391</v>
      </c>
      <c r="G43" s="17">
        <f t="shared" si="4"/>
        <v>2946.02</v>
      </c>
      <c r="H43" s="22">
        <f t="shared" si="5"/>
        <v>260468.02</v>
      </c>
      <c r="I43" s="19">
        <f t="shared" si="6"/>
        <v>2450.553</v>
      </c>
      <c r="J43" s="19">
        <f t="shared" si="7"/>
        <v>163.3702</v>
      </c>
      <c r="K43" s="18" t="s">
        <v>86</v>
      </c>
      <c r="L43" s="5" t="s">
        <v>6</v>
      </c>
    </row>
    <row r="44" spans="1:12" ht="135">
      <c r="A44" s="2">
        <v>32</v>
      </c>
      <c r="B44" s="3" t="s">
        <v>87</v>
      </c>
      <c r="C44" s="4" t="s">
        <v>7</v>
      </c>
      <c r="D44" s="4" t="s">
        <v>19</v>
      </c>
      <c r="E44" s="16">
        <v>148990</v>
      </c>
      <c r="F44" s="16">
        <v>8083</v>
      </c>
      <c r="G44" s="17">
        <f t="shared" si="4"/>
        <v>1778.26</v>
      </c>
      <c r="H44" s="22">
        <f t="shared" si="5"/>
        <v>158851.26</v>
      </c>
      <c r="I44" s="19">
        <f t="shared" si="6"/>
        <v>1479.189</v>
      </c>
      <c r="J44" s="19">
        <f t="shared" si="7"/>
        <v>98.6126</v>
      </c>
      <c r="K44" s="18" t="s">
        <v>88</v>
      </c>
      <c r="L44" s="5" t="s">
        <v>6</v>
      </c>
    </row>
    <row r="45" spans="1:12" ht="135">
      <c r="A45" s="2">
        <v>33</v>
      </c>
      <c r="B45" s="3" t="s">
        <v>89</v>
      </c>
      <c r="C45" s="4" t="s">
        <v>7</v>
      </c>
      <c r="D45" s="4" t="s">
        <v>19</v>
      </c>
      <c r="E45" s="16">
        <v>168890</v>
      </c>
      <c r="F45" s="16">
        <v>9617</v>
      </c>
      <c r="G45" s="17">
        <f t="shared" si="4"/>
        <v>2115.7400000000002</v>
      </c>
      <c r="H45" s="22">
        <f>SUM(E45:G45)</f>
        <v>180622.74</v>
      </c>
      <c r="I45" s="19">
        <f>+SUM(F45,G45)*0.15</f>
        <v>1759.9109999999998</v>
      </c>
      <c r="J45" s="19">
        <f>SUM(F45:G45)*0.01</f>
        <v>117.3274</v>
      </c>
      <c r="K45" s="18" t="s">
        <v>90</v>
      </c>
      <c r="L45" s="5" t="s">
        <v>6</v>
      </c>
    </row>
    <row r="46" spans="1:12" ht="135">
      <c r="A46" s="2">
        <v>34</v>
      </c>
      <c r="B46" s="3" t="s">
        <v>91</v>
      </c>
      <c r="C46" s="4" t="s">
        <v>7</v>
      </c>
      <c r="D46" s="4" t="s">
        <v>19</v>
      </c>
      <c r="E46" s="16">
        <v>193410</v>
      </c>
      <c r="F46" s="16">
        <v>10280</v>
      </c>
      <c r="G46" s="17">
        <f t="shared" si="4"/>
        <v>2261.6</v>
      </c>
      <c r="H46" s="22">
        <f>SUM(E46:G46)</f>
        <v>205951.6</v>
      </c>
      <c r="I46" s="19">
        <f>+SUM(F46,G46)*0.15</f>
        <v>1881.24</v>
      </c>
      <c r="J46" s="19">
        <f>SUM(F46:G46)*0.01</f>
        <v>125.41600000000001</v>
      </c>
      <c r="K46" s="18" t="s">
        <v>92</v>
      </c>
      <c r="L46" s="5" t="s">
        <v>6</v>
      </c>
    </row>
    <row r="47" spans="1:12" ht="135">
      <c r="A47" s="2">
        <v>35</v>
      </c>
      <c r="B47" s="3" t="s">
        <v>93</v>
      </c>
      <c r="C47" s="4" t="s">
        <v>7</v>
      </c>
      <c r="D47" s="4" t="s">
        <v>19</v>
      </c>
      <c r="E47" s="16">
        <v>164582</v>
      </c>
      <c r="F47" s="16">
        <v>11728</v>
      </c>
      <c r="G47" s="17">
        <f t="shared" si="4"/>
        <v>2580.16</v>
      </c>
      <c r="H47" s="22">
        <f>SUM(E47:G47)</f>
        <v>178890.16</v>
      </c>
      <c r="I47" s="19">
        <f>+SUM(F47,G47)*0.15</f>
        <v>2146.2239999999997</v>
      </c>
      <c r="J47" s="19">
        <f>SUM(F47:G47)*0.01</f>
        <v>143.0816</v>
      </c>
      <c r="K47" s="18" t="s">
        <v>94</v>
      </c>
      <c r="L47" s="5" t="s">
        <v>6</v>
      </c>
    </row>
    <row r="48" spans="4:8" ht="15">
      <c r="D48" s="1"/>
      <c r="H48" s="21"/>
    </row>
    <row r="49" spans="4:8" ht="15">
      <c r="D49" s="1"/>
      <c r="H49" s="21"/>
    </row>
    <row r="50" spans="4:8" ht="15">
      <c r="D50" s="1"/>
      <c r="H50" s="21"/>
    </row>
    <row r="51" spans="4:8" ht="15">
      <c r="D51" s="1"/>
      <c r="H51" s="21"/>
    </row>
    <row r="52" spans="4:8" ht="15">
      <c r="D52" s="1"/>
      <c r="H52" s="21"/>
    </row>
    <row r="53" spans="4:8" ht="15">
      <c r="D53" s="1"/>
      <c r="H53" s="21"/>
    </row>
    <row r="54" spans="4:8" ht="15">
      <c r="D54" s="1"/>
      <c r="H54" s="21"/>
    </row>
    <row r="55" spans="4:8" ht="15">
      <c r="D55" s="1"/>
      <c r="H55" s="21"/>
    </row>
    <row r="56" spans="4:8" ht="15">
      <c r="D56" s="1"/>
      <c r="H56" s="21"/>
    </row>
    <row r="57" spans="4:8" ht="15">
      <c r="D57" s="1"/>
      <c r="H57" s="21"/>
    </row>
    <row r="58" spans="4:8" ht="15">
      <c r="D58" s="1"/>
      <c r="H58" s="21"/>
    </row>
    <row r="59" spans="4:8" ht="15">
      <c r="D59" s="1"/>
      <c r="H59" s="2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2009-01-13T09:36:42Z</cp:lastPrinted>
  <dcterms:created xsi:type="dcterms:W3CDTF">2005-07-07T17:20:47Z</dcterms:created>
  <dcterms:modified xsi:type="dcterms:W3CDTF">2009-01-24T13:15:44Z</dcterms:modified>
  <cp:category/>
  <cp:version/>
  <cp:contentType/>
  <cp:contentStatus/>
</cp:coreProperties>
</file>