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<sst xmlns="http://schemas.openxmlformats.org/spreadsheetml/2006/main" count="344" uniqueCount="155">
  <si>
    <t>L.p.</t>
  </si>
  <si>
    <t>Oznaczenie nieruchomości</t>
  </si>
  <si>
    <t>Sposób zagospodarowania</t>
  </si>
  <si>
    <t>uzbrojenie terenu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</si>
  <si>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</si>
  <si>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</si>
  <si>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</si>
  <si>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</si>
  <si>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</si>
  <si>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</si>
  <si>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</si>
  <si>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</si>
  <si>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</si>
  <si>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</si>
  <si>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</si>
  <si>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</si>
  <si>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</si>
  <si>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</si>
  <si>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>pierwsza opłata z tytułu wiecz. użyt. gruntu w wysokości 15% ceny udziału</t>
  </si>
  <si>
    <t>inst. wod - kan
inst. elektr.
Inst. gazowa
inst. c.o.</t>
  </si>
  <si>
    <t>inst. wod - kan
inst. elektr.
inst. gazowa
inst. c.o.</t>
  </si>
  <si>
    <t>cena sprzedaży lokalu, w tym cena udziału w prawie własności gruntu, oddawanego w użytkowanie wieczyste</t>
  </si>
  <si>
    <t xml:space="preserve">inst. wod - kan
inst. elektr.
Inst. gazowa
inst. c.o.
</t>
  </si>
  <si>
    <t>141/10000</t>
  </si>
  <si>
    <t xml:space="preserve">budownictwo mieszkaniowe      </t>
  </si>
  <si>
    <t>17/1000</t>
  </si>
  <si>
    <t xml:space="preserve">od poz. 1 do poz. </t>
  </si>
  <si>
    <t>lokal nr 5
o pow. 43,4 m²
ul. Azaliowa 2
obr. Dębiec
ark. 19
dz. 10/8
o pow. 825 m²
KW PO2P/00067037/6</t>
  </si>
  <si>
    <t>lokal nr 11
o pow. 45,1 m²
ul. Czechosłowacka 31
obr. Dębiec
ark. 16
dz. 38/19
o pow. 1196 m²
KW PO2P/00111282/2</t>
  </si>
  <si>
    <t>136/10000</t>
  </si>
  <si>
    <t>lokal nr 8
o pow. 51,5 m²
ul. 28 Czerwca 1956r. Nr 138/140B
obr. Wilda
ark. 14
dz. 155/1, 145/2, 154/2, 146/2
o pow. 618 m²
KW PO2P/00066643/0</t>
  </si>
  <si>
    <t>211/10000</t>
  </si>
  <si>
    <r>
      <t xml:space="preserve">lokal nr 4
o pow. 37,9 m²
ul. Kassyusza 9
obr. Jeżyce
ark. 15
dz. 42/2, 43/2, 44/2, 45/2
o pow. 1132 m²
</t>
    </r>
    <r>
      <rPr>
        <sz val="11"/>
        <rFont val="Arial CE"/>
        <family val="2"/>
      </rPr>
      <t>KW PO1P/00062725/4</t>
    </r>
  </si>
  <si>
    <t>132/10000</t>
  </si>
  <si>
    <r>
      <t xml:space="preserve">lokal nr 6
o pow. 44,7 m²
ul. Kassyusza 15
obr. Jeżyce
ark. 15
dz. 42/2, 43/2, 44/2, 45/2
o pow. 1132 m²
</t>
    </r>
    <r>
      <rPr>
        <sz val="11"/>
        <rFont val="Arial CE"/>
        <family val="0"/>
      </rPr>
      <t>KW PO1P/00062725/4</t>
    </r>
  </si>
  <si>
    <t>156/10000</t>
  </si>
  <si>
    <r>
      <t xml:space="preserve">lokal nr 9
o pow. 50,8 m²
ul. Orzechowa 3
obr. Dębiec
ark. 19
dz. 2/2, 3/2
o pow. 594 m²
</t>
    </r>
    <r>
      <rPr>
        <sz val="11"/>
        <rFont val="Arial CE"/>
        <family val="0"/>
      </rPr>
      <t>KW PO2P/00059534/1</t>
    </r>
  </si>
  <si>
    <t>297/10000</t>
  </si>
  <si>
    <r>
      <t xml:space="preserve">lokal nr 11
o pow. 35,1 m²
ul. Wierzbięcice 37
obr. Wilda
ark. 13
dz. 66/2
o pow. 215 m²
</t>
    </r>
    <r>
      <rPr>
        <sz val="11"/>
        <rFont val="Arial CE"/>
        <family val="0"/>
      </rPr>
      <t>KW P02P/00071530/3</t>
    </r>
  </si>
  <si>
    <t>413/10000</t>
  </si>
  <si>
    <r>
      <t xml:space="preserve">lokal nr 21
o pow. 50,0 m²
ul. Długosza 24D
obr. Jeżyce
ark. 16
dz. 4/3, 4/9
o pow. 482 m²
</t>
    </r>
    <r>
      <rPr>
        <sz val="11"/>
        <rFont val="Arial CE"/>
        <family val="2"/>
      </rPr>
      <t>KW PO1P/00066578/6</t>
    </r>
  </si>
  <si>
    <t>423/10000</t>
  </si>
  <si>
    <r>
      <t xml:space="preserve">lokal nr 13
o pow. 67,5 m² + piwnica o pow. 4,1 jako pomieszczenie przynależne do lokalu
ul. Długosza 30B
obr. Jeżyce
ark. 16
dz. 6/1, 5/1, 5/12
o pow. 444 m²
</t>
    </r>
    <r>
      <rPr>
        <sz val="11"/>
        <rFont val="Arial CE"/>
        <family val="0"/>
      </rPr>
      <t>KW PO1P/00059350/0</t>
    </r>
  </si>
  <si>
    <t>inst. wod - kan
inst. elektr.
inst. gazowa
ogrzewanie centralne</t>
  </si>
  <si>
    <t>716/12846</t>
  </si>
  <si>
    <r>
      <t xml:space="preserve">lokal nr 6
o pow. 48,9 m² + piwnica o pow. 1,9 jako pomieszczenie przynależne do lokalu
ul. Piątkowska 141
obr. Golęcin
ark. 28
dz. 16/8, 17/3
o pow. 476 m²
</t>
    </r>
    <r>
      <rPr>
        <sz val="11"/>
        <rFont val="Arial CE"/>
        <family val="2"/>
      </rPr>
      <t>KW PO1P/00127551/7</t>
    </r>
  </si>
  <si>
    <t>201/10000</t>
  </si>
  <si>
    <r>
      <t xml:space="preserve">lokal nr 15
o pow. 45,9 m²
ul. Przybyszewskiego 26
obr. Jeżyce
ark. 18
dz. 76/2, 78/2, 80/2
o pow. 534 m²
</t>
    </r>
    <r>
      <rPr>
        <sz val="11"/>
        <rFont val="Arial CE"/>
        <family val="2"/>
      </rPr>
      <t>KW PO1P/00060312/2</t>
    </r>
  </si>
  <si>
    <t>296/10000</t>
  </si>
  <si>
    <r>
      <t xml:space="preserve">lokal nr 19
o pow. 42,9 m²
ul. Szamarzewskiego 60
obr. Jeżyce
ark. 16
dz. 2/4
o pow. 858 m²
</t>
    </r>
    <r>
      <rPr>
        <sz val="11"/>
        <rFont val="Arial CE"/>
        <family val="2"/>
      </rPr>
      <t>KW PO1P/00067113/6</t>
    </r>
  </si>
  <si>
    <t>inst. wod - kan
inst. elektr.
inst. gazowa
ogrzewanie mieszane</t>
  </si>
  <si>
    <t>167/10000</t>
  </si>
  <si>
    <r>
      <t xml:space="preserve">lokal nr 17
o pow. 51,4 m² 
ul. Szpitalna 15
obr. Jeżyce
ark. 18, 19
dz. 2/11, 1/5
o pow. 633 m²
</t>
    </r>
    <r>
      <rPr>
        <sz val="11"/>
        <rFont val="Arial CE"/>
        <family val="2"/>
      </rPr>
      <t>KW PO1P/00061502/8</t>
    </r>
  </si>
  <si>
    <t>223/10000</t>
  </si>
  <si>
    <r>
      <t xml:space="preserve">lokal nr 14
o pow. 38,1 m² 
ul. Urbanowska 36A
obr. Golęcin
ark. 31
dz. 115/1
o pow. 736 m²
</t>
    </r>
    <r>
      <rPr>
        <sz val="11"/>
        <rFont val="Arial CE"/>
        <family val="2"/>
      </rPr>
      <t>KW PO1P/00077044/4</t>
    </r>
  </si>
  <si>
    <t>lokal nr 1
o pow. 37,1 m²  
pl. Waryńskiego 1
obr. Jeżyce
ark. 18, 20
dz. 2/19, 1/1, 237/5
o pow. 632 m²
KW PO1P/00077108/1</t>
  </si>
  <si>
    <t>lokal nr 23
o pow. 53,7 m² 
pl. Waryńskiego 2A
obr. Jeżyce
ark. 18
dz. 2/1
o pow. 629 m²
KW PO1P/00080610/7</t>
  </si>
  <si>
    <t>24/1000</t>
  </si>
  <si>
    <t>lokal nr 12
o pow. 49,9 m² 
pl. Waryńskiego 9
obr. Jeżyce
ark. 18
dz. 9/5, 9/7, 86
o pow. 608 m²
KW PO1P/00069198/9</t>
  </si>
  <si>
    <t>152/10000</t>
  </si>
  <si>
    <t>lokal nr 2
o pow. 36,8 m² 
ul. 23 Lutego 9A
obr. Poznań
ark. 13
dz. 10
o pow. 688 m²
KW PO1P/00110997/3</t>
  </si>
  <si>
    <t>368/17662</t>
  </si>
  <si>
    <t>lokal nr 2
o pow. 37,3 m² 
ul. Świt 48E
obr. Łazarz
ark. 02
dz. 46/5
o pow. 713 m²
KW PO1P/00064365/6</t>
  </si>
  <si>
    <t>135/10000</t>
  </si>
  <si>
    <t>lokal nr 4
o pow. 44,8 m² 
ul. Bukowska 130F
obr. Łazarz
ark. 02
dz. 4/14
o pow. 831 m²
KW PO1P/00067530/5</t>
  </si>
  <si>
    <t>14/1000</t>
  </si>
  <si>
    <t>W Y K A Z    nr  CCLV</t>
  </si>
  <si>
    <t>lokal nr 7
o pow. 37,3 m² 
ul. Bukowska 136
obr. Łazarz
ark. 02
dz. 4/43
o pow. 443 m²
KW PO1P/00077132/8</t>
  </si>
  <si>
    <t>212/10000</t>
  </si>
  <si>
    <t>lokal nr 13
o pow. 48,1 m² 
ul. Bukowska 112B
obr. Łazarz
ark. 04
dz. 2/43
o pow. 396 m²
KW PO1P/00095976/8</t>
  </si>
  <si>
    <t>481/14862</t>
  </si>
  <si>
    <t>lokal nr 26
o pow. 48,9 m² 
ul. Biała 1B
obr. Łazarz
ark. 13
dz. 59/1
o pow. 720 m²
KW PO1P/00079814/7</t>
  </si>
  <si>
    <t>215/10000</t>
  </si>
  <si>
    <t>lokal nr 7
o pow. 43,2 m² 
ul. Grochowska 93A
obr. Łazarz
ark. 02
dz. 52/17
o pow. 393 m²
KW PO1P/00061717/8</t>
  </si>
  <si>
    <t>432/14882</t>
  </si>
  <si>
    <t>lokal nr 1
o pow. 42,8 m² 
ul. Grochowska 84
obr. Łazarz
ark. 04
dz. 4/26
o pow. 391 m²
KW PO1P/00072409/6</t>
  </si>
  <si>
    <t>29/1000</t>
  </si>
  <si>
    <t>lokal nr 14
o pow. 37,5 m² 
ul. Włodkowica 31
obr. Łazarz
ark. 16
dz. 3/7, 3/10
o pow. 861 m²
KW PO1P/00065475/7</t>
  </si>
  <si>
    <t>130/10000</t>
  </si>
  <si>
    <t>lokal nr 6
o pow. 44,6 m² 
ul. Marcelińska 72
obr. Łazarz
ark. 16
dz. 11/1
o pow. 392 m²
KW PO1P/00070724/6</t>
  </si>
  <si>
    <t>300/10000</t>
  </si>
  <si>
    <t>lokal nr 9
o pow. 44,9 m² 
ul. Marcelińska 72
obr. Łazarz
ark. 16
dz. 11/1
o pow. 392 m²
KW PO1P/00070724/6</t>
  </si>
  <si>
    <t>302/10000</t>
  </si>
  <si>
    <t>lokal nr 7
o pow. 47,8 m² 
ul. Swoboda 51
obr. Łazarz
ark. 02
dz. 52/15
o pow. 565 m²
KW PO1P/00066581/0</t>
  </si>
  <si>
    <t>217/10000</t>
  </si>
  <si>
    <t>lokal nr 12
o pow. 37,0 m² 
ul. Swoboda 45
obr. Łazarz
ark. 02
dz. 52/15
o pow. 565 m²
KW PO1P/00066581/0</t>
  </si>
  <si>
    <t>169/10000</t>
  </si>
  <si>
    <t>lokal nr 4
o pow. 44,8 m² 
ul. Poranek 13 A
obr. Łazarz
ark. 02
dz. 52/23
o pow. 394 m²
KW PO1P/00077076/7</t>
  </si>
  <si>
    <t>301/10000</t>
  </si>
  <si>
    <t>lokal nr 3
o pow. 47,0 m² 
ul. Owsiana 26
obr. Winiary
ark. 33
dz. 30/1
o pow. 542 m²
KW PO1P/00066660/8</t>
  </si>
  <si>
    <t>356/10000</t>
  </si>
  <si>
    <t>lokal nr 2
o pow. 41,1 m² 
ul. Cześnikowska 28
obr. Łazarz
ark. 17
dz. 8/10
o pow. 506 m²
KW PO1P/00067573/8</t>
  </si>
  <si>
    <t>lokal nr 20
o pow. 54,2 m² 
ul. Rycerska 26
obr. Łazarz
ark. 17
dz. 2/5, 2/6, 5/1
o pow. 736 m²
KW PO1P/00066582/7</t>
  </si>
  <si>
    <t>203/10000</t>
  </si>
  <si>
    <t>lokal nr 4
o pow. 61,2 m² 
ul. Marcelińska 83 D
obr. Łazarz
ark. 02
dz. 4/27, 4/77
o pow. 582 m²
KW PO1P/00073291/2</t>
  </si>
  <si>
    <t>278/10000</t>
  </si>
  <si>
    <t>lokal nr 18
o pow. 37,4 m² 
ul. Świt 31
obr. Łazarz
ark. 04
dz. 4/1
o pow. 627 m²
KW PO1P/00060306/7</t>
  </si>
  <si>
    <t>113/10000</t>
  </si>
  <si>
    <t>lokal nr 4
o pow. 26,3 m² 
ul. Modra 8
obr. Łazarz
ark. 02
dz. 46/3
o pow. 713 m²
KW PO1P/00059004/0</t>
  </si>
  <si>
    <t>10/1000</t>
  </si>
  <si>
    <t>lokal nr 1
o pow. 26,3 m² 
ul. Modra 18
obr. Łazarz
ark. 02
dz. 52/19
o pow. 563 m²
KW PO1P/00070820/9</t>
  </si>
  <si>
    <t>12/1000</t>
  </si>
  <si>
    <t>lokal nr 9
o pow. 50,2 m² 
ul. Modra 20
obr. Łazarz
ark. 02
dz. 52/19
o pow. 563 m²
KW PO1P/00070820/9</t>
  </si>
  <si>
    <t>23/1000</t>
  </si>
  <si>
    <t>lokal nr 1
o pow. 26,2 m² 
ul. Modra 3
obr. Łazarz
ark. 02
dz. 46/9
o pow. 713 m²
KW PO1P/00067582/4</t>
  </si>
  <si>
    <t>95/10000</t>
  </si>
  <si>
    <t>lokal nr 7
o pow. 37,2 m² 
ul. Bukowska 114C
obr. Łazarz
ark. 04
dz. 2/12
o pow. 587 m²
KW PO1P/00061954/1</t>
  </si>
  <si>
    <t>159/10000</t>
  </si>
  <si>
    <t>lokal nr 5
o pow. 28,1 m² 
ul. Świt 4
obr. Łazarz
ark. 04
dz. 2/31
o pow. 392 m²
KW PO1P/00074318/5</t>
  </si>
  <si>
    <t>189/10000</t>
  </si>
  <si>
    <t>lokal nr 5
o pow. 28,7 m² 
ul. Poranek 17B
obr. Łazarz
ark. 02
dz. 52/21
o pow. 394 m²
KW PO1P/00070841/2</t>
  </si>
  <si>
    <t>193/10000</t>
  </si>
  <si>
    <t>lokal nr 45
o pow. 33,8 m² 
ul. Zawady 2
obr. Śródka
ark. 5
dz. 32/3
o pow. 814 m²
KW PO2P/00069245/1</t>
  </si>
  <si>
    <t>126/10000</t>
  </si>
  <si>
    <t>lokal nr 10
o pow. 33,8 m² 
ul. Zawady 4
obr. Śródka
ark. 5
dz. 32/3
o pow. 814 m²
KW PO2P/00069245/1</t>
  </si>
  <si>
    <t>lokal nr 6
o pow. 49,8 m² 
ul. Krańcowa 55
obr. Główna
ark. 30
dz. 7/2
o pow. 421 m²
KW PO2P/00110909/7</t>
  </si>
  <si>
    <t>565/10000</t>
  </si>
  <si>
    <t>lokal nr 17
o pow. 43,0 m² 
al.. Niepodległości 28
obr. Poznań
ark. 10
dz. 9/1, 11/5
o pow. 255 m²
KW PO1P/00091632/7</t>
  </si>
  <si>
    <t>507/10000</t>
  </si>
  <si>
    <t>lokal nr 5
o pow. 65,8 m² 
ul. Masztalarska 5
obr. Poznań
ark. 14
dz. 32/3
o pow. 453 m²
KW PO1P/00074269/6</t>
  </si>
  <si>
    <t>658/11419</t>
  </si>
  <si>
    <t>lokal nr 7
o pow. 60,4 m² 
ul. Masztalarska 5
obr. Poznań
ark. 14
dz. 32/3
o pow. 453 m²
KW PO1P/00074269/6</t>
  </si>
  <si>
    <t>604/11419</t>
  </si>
  <si>
    <t>lokal nr 8
o pow. 45,9m² 
ul. Masztalarska 5
obr. Poznań
ark. 14
dz. 32/3
o pow. 453 m²
KW PO1P/00074269/6</t>
  </si>
  <si>
    <t>459/11419</t>
  </si>
  <si>
    <t>lokal nr 1
o pow. 50,4m² 
ul. Masztalarska 5
obr. Poznań
ark. 14
dz. 32/3
o pow. 453 m²
KW PO1P/00074269/6</t>
  </si>
  <si>
    <t>504/11419</t>
  </si>
  <si>
    <t>lokal nr 5
o pow. 35,5m² 
ul. Wroniecka 6
obr. Poznań
ark. 14
dz. 32/3
o pow. 453 m²
KW PO1P/00074269/6</t>
  </si>
  <si>
    <t>355/11419</t>
  </si>
  <si>
    <t>lokal nr 7
o pow. 34,4m² 
ul. Wroniecka 6
obr. Poznań
ark. 14
dz. 32/3
o pow. 453 m²
KW PO1P/00074269/6</t>
  </si>
  <si>
    <t>344/11419</t>
  </si>
  <si>
    <t>lokal nr 10
o pow.37,0m² 
ul. Ognik 28
obr. Łazarz
ark. 02
dz. 4/56
o pow. 594 m²
KW PO1P/00072728/8</t>
  </si>
  <si>
    <t>16/1000</t>
  </si>
  <si>
    <t>lokal nr 3
o pow.37,0m² 
ul. Ognik 30
obr. Łazarz
ark. 02
dz. 4/56
o pow. 594 m²
KW PO1P/00072728/8</t>
  </si>
  <si>
    <t>lokal nr 6
o pow. 45,0m² 
ul. Grochowska 80
obr. Łazarz
ark. 04
dz. 4/22
o pow.391 m²
KW PO1P/00070740/4</t>
  </si>
  <si>
    <t>303/10000</t>
  </si>
  <si>
    <t>lokal nr 15
o pow. 50,4m² 
ul. Grochowska 42
obr. Łazarz
ark. 16
dz. 6/2
o pow.505 m²
KW PO1P/00060304/3</t>
  </si>
  <si>
    <t>273/10000</t>
  </si>
  <si>
    <t>lokal nr 13
o pow.48,3m² 
ul. Jutrzenka 4
obr. Łazarz
ark. 04
dz. 2/18
o pow.440 m²
KW PO1P/00069547/1</t>
  </si>
  <si>
    <t>208/10000</t>
  </si>
  <si>
    <t>lokal nr 15
o pow. 53,3m² 
ul. Nowowiejskiego 22
obr. Poznań
ark. 11
dz. 4/2, 5/2, 4/1, 5/1
o pow.1377 m²
KW PO1P/00060309/8</t>
  </si>
  <si>
    <t>lokal nr 11
o pow. 37,1 m² 
ul. Bułgarska 126 C
obr. Łazarz
ark. 02
dz. 4/23
o pow.439 m²
KW PO1P/00073289/5</t>
  </si>
  <si>
    <t>371/17609</t>
  </si>
  <si>
    <t>lokal nr 13
o pow. 48,2 m² 
ul. Grochowska 87 B
obr. Łazarz
ark. 02
dz. 52/3
o pow. 393 m²
KW PO1P/00060751/1</t>
  </si>
  <si>
    <t>324/10000</t>
  </si>
  <si>
    <t>lokal nr 7
o pow. 37,1 m² 
ul. Szamotulska 41
obr. Łazarz
ark. 04
dz. 2/27
o pow. 438 m²
KW PO1P/00070844/3</t>
  </si>
  <si>
    <t>371/12556</t>
  </si>
  <si>
    <t>lokal nr 25
o pow. 27,1 m² 
ul. Grochowska 133
obr. Łazarz
ark. 02
dz. 46/1
o pow. 2570 m²
KW PO1P/00057621/7</t>
  </si>
  <si>
    <t>34/10000</t>
  </si>
  <si>
    <t>lokal nr 7
o pow. 82,7 m² 
ul. Grottgera 14
obr. Łazarz
ark. 12
dz. 15/1
o pow. 2100 m²
KW PO1P/00069252/6</t>
  </si>
  <si>
    <t>827/64162</t>
  </si>
  <si>
    <t>118/</t>
  </si>
  <si>
    <t>załącznik do zarządzenia Nr.118/2009/P</t>
  </si>
  <si>
    <t>26.02.</t>
  </si>
  <si>
    <t>z dnia 26.02.2009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</si>
</sst>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75" zoomScaleNormal="75" workbookViewId="0" topLeftCell="G1">
      <selection activeCell="K4" sqref="K4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8.625" style="0" customWidth="1"/>
    <col min="4" max="4" width="17.00390625" style="0" customWidth="1"/>
    <col min="5" max="5" width="17.125" style="0" customWidth="1" outlineLevel="1"/>
    <col min="6" max="6" width="14.625" style="0" customWidth="1" outlineLevel="1"/>
    <col min="7" max="7" width="13.25390625" style="0" customWidth="1" outlineLevel="1"/>
    <col min="8" max="8" width="18.875" style="0" customWidth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 t="s">
        <v>151</v>
      </c>
      <c r="L2" s="11" t="s">
        <v>152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10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 t="s">
        <v>153</v>
      </c>
      <c r="L4" s="11" t="s">
        <v>154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66</v>
      </c>
      <c r="I6" s="39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26</v>
      </c>
      <c r="I7" s="39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11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12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3</v>
      </c>
      <c r="E11" s="24" t="s">
        <v>4</v>
      </c>
      <c r="F11" s="24" t="s">
        <v>5</v>
      </c>
      <c r="G11" s="25" t="s">
        <v>13</v>
      </c>
      <c r="H11" s="23" t="s">
        <v>21</v>
      </c>
      <c r="I11" s="23" t="s">
        <v>18</v>
      </c>
      <c r="J11" s="23" t="s">
        <v>14</v>
      </c>
      <c r="K11" s="23" t="s">
        <v>15</v>
      </c>
      <c r="L11" s="23" t="s">
        <v>16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1" customHeight="1">
      <c r="A13" s="2" t="s">
        <v>8</v>
      </c>
      <c r="B13" s="3" t="s">
        <v>27</v>
      </c>
      <c r="C13" s="4" t="s">
        <v>7</v>
      </c>
      <c r="D13" s="4" t="s">
        <v>20</v>
      </c>
      <c r="E13" s="16">
        <v>176416</v>
      </c>
      <c r="F13" s="16">
        <v>8639</v>
      </c>
      <c r="G13" s="17">
        <f aca="true" t="shared" si="0" ref="G13:G25">0.22*F13</f>
        <v>1900.58</v>
      </c>
      <c r="H13" s="21">
        <f aca="true" t="shared" si="1" ref="H13:H28">SUM(E13:G13)</f>
        <v>186955.58</v>
      </c>
      <c r="I13" s="19">
        <f aca="true" t="shared" si="2" ref="I13:I28">+SUM(F13,G13)*0.15</f>
        <v>1580.937</v>
      </c>
      <c r="J13" s="19">
        <f aca="true" t="shared" si="3" ref="J13:J28">SUM(F13:G13)*0.01</f>
        <v>105.39580000000001</v>
      </c>
      <c r="K13" s="18" t="s">
        <v>25</v>
      </c>
      <c r="L13" s="5" t="s">
        <v>6</v>
      </c>
      <c r="M13" s="10"/>
      <c r="N13" s="10"/>
    </row>
    <row r="14" spans="1:14" s="1" customFormat="1" ht="151.5" customHeight="1">
      <c r="A14" s="2" t="s">
        <v>9</v>
      </c>
      <c r="B14" s="3" t="s">
        <v>28</v>
      </c>
      <c r="C14" s="4" t="s">
        <v>7</v>
      </c>
      <c r="D14" s="4" t="s">
        <v>20</v>
      </c>
      <c r="E14" s="16">
        <v>174956</v>
      </c>
      <c r="F14" s="16">
        <v>11890</v>
      </c>
      <c r="G14" s="17">
        <f t="shared" si="0"/>
        <v>2615.8</v>
      </c>
      <c r="H14" s="21">
        <f t="shared" si="1"/>
        <v>189461.8</v>
      </c>
      <c r="I14" s="19">
        <f t="shared" si="2"/>
        <v>2175.87</v>
      </c>
      <c r="J14" s="19">
        <f t="shared" si="3"/>
        <v>145.058</v>
      </c>
      <c r="K14" s="18" t="s">
        <v>29</v>
      </c>
      <c r="L14" s="5" t="s">
        <v>6</v>
      </c>
      <c r="M14" s="10"/>
      <c r="N14" s="10"/>
    </row>
    <row r="15" spans="1:14" s="1" customFormat="1" ht="168" customHeight="1">
      <c r="A15" s="2" t="s">
        <v>17</v>
      </c>
      <c r="B15" s="3" t="s">
        <v>30</v>
      </c>
      <c r="C15" s="4" t="s">
        <v>7</v>
      </c>
      <c r="D15" s="4" t="s">
        <v>20</v>
      </c>
      <c r="E15" s="16">
        <v>194549</v>
      </c>
      <c r="F15" s="16">
        <v>11540</v>
      </c>
      <c r="G15" s="17">
        <f t="shared" si="0"/>
        <v>2538.8</v>
      </c>
      <c r="H15" s="21">
        <f t="shared" si="1"/>
        <v>208627.8</v>
      </c>
      <c r="I15" s="19">
        <f t="shared" si="2"/>
        <v>2111.8199999999997</v>
      </c>
      <c r="J15" s="19">
        <f t="shared" si="3"/>
        <v>140.78799999999998</v>
      </c>
      <c r="K15" s="18" t="s">
        <v>31</v>
      </c>
      <c r="L15" s="5" t="s">
        <v>6</v>
      </c>
      <c r="M15" s="10"/>
      <c r="N15" s="10"/>
    </row>
    <row r="16" spans="1:14" s="1" customFormat="1" ht="135" customHeight="1">
      <c r="A16" s="2">
        <v>4</v>
      </c>
      <c r="B16" s="3" t="s">
        <v>32</v>
      </c>
      <c r="C16" s="4" t="s">
        <v>7</v>
      </c>
      <c r="D16" s="4" t="s">
        <v>19</v>
      </c>
      <c r="E16" s="16">
        <v>143280</v>
      </c>
      <c r="F16" s="16">
        <v>12402</v>
      </c>
      <c r="G16" s="17">
        <f t="shared" si="0"/>
        <v>2728.44</v>
      </c>
      <c r="H16" s="21">
        <f t="shared" si="1"/>
        <v>158410.44</v>
      </c>
      <c r="I16" s="19">
        <f t="shared" si="2"/>
        <v>2269.566</v>
      </c>
      <c r="J16" s="19">
        <f t="shared" si="3"/>
        <v>151.30440000000002</v>
      </c>
      <c r="K16" s="18" t="s">
        <v>33</v>
      </c>
      <c r="L16" s="5" t="s">
        <v>6</v>
      </c>
      <c r="M16" s="10"/>
      <c r="N16" s="10"/>
    </row>
    <row r="17" spans="1:14" s="27" customFormat="1" ht="137.25" customHeight="1">
      <c r="A17" s="30">
        <v>5</v>
      </c>
      <c r="B17" s="31" t="s">
        <v>34</v>
      </c>
      <c r="C17" s="32" t="s">
        <v>7</v>
      </c>
      <c r="D17" s="32" t="s">
        <v>20</v>
      </c>
      <c r="E17" s="33">
        <v>175071</v>
      </c>
      <c r="F17" s="33">
        <v>14657</v>
      </c>
      <c r="G17" s="34">
        <f t="shared" si="0"/>
        <v>3224.54</v>
      </c>
      <c r="H17" s="35">
        <f t="shared" si="1"/>
        <v>192952.54</v>
      </c>
      <c r="I17" s="36">
        <f t="shared" si="2"/>
        <v>2682.231</v>
      </c>
      <c r="J17" s="36">
        <f t="shared" si="3"/>
        <v>178.8154</v>
      </c>
      <c r="K17" s="37" t="s">
        <v>35</v>
      </c>
      <c r="L17" s="38" t="s">
        <v>6</v>
      </c>
      <c r="M17" s="26"/>
      <c r="N17" s="26"/>
    </row>
    <row r="18" spans="1:14" s="1" customFormat="1" ht="122.25" customHeight="1">
      <c r="A18" s="2">
        <v>6</v>
      </c>
      <c r="B18" s="31" t="s">
        <v>36</v>
      </c>
      <c r="C18" s="4" t="s">
        <v>7</v>
      </c>
      <c r="D18" s="4" t="s">
        <v>20</v>
      </c>
      <c r="E18" s="16">
        <v>205741</v>
      </c>
      <c r="F18" s="16">
        <v>10867</v>
      </c>
      <c r="G18" s="17">
        <f t="shared" si="0"/>
        <v>2390.7400000000002</v>
      </c>
      <c r="H18" s="21">
        <f t="shared" si="1"/>
        <v>218998.74</v>
      </c>
      <c r="I18" s="19">
        <f t="shared" si="2"/>
        <v>1988.6609999999998</v>
      </c>
      <c r="J18" s="19">
        <f t="shared" si="3"/>
        <v>132.5774</v>
      </c>
      <c r="K18" s="18" t="s">
        <v>37</v>
      </c>
      <c r="L18" s="5" t="s">
        <v>6</v>
      </c>
      <c r="M18" s="10"/>
      <c r="N18" s="10"/>
    </row>
    <row r="19" spans="1:14" s="1" customFormat="1" ht="124.5" customHeight="1">
      <c r="A19" s="2">
        <v>7</v>
      </c>
      <c r="B19" s="31" t="s">
        <v>38</v>
      </c>
      <c r="C19" s="4" t="s">
        <v>7</v>
      </c>
      <c r="D19" s="4" t="s">
        <v>20</v>
      </c>
      <c r="E19" s="16">
        <v>142182</v>
      </c>
      <c r="F19" s="16">
        <v>6491</v>
      </c>
      <c r="G19" s="17">
        <f t="shared" si="0"/>
        <v>1428.02</v>
      </c>
      <c r="H19" s="21">
        <f t="shared" si="1"/>
        <v>150101.02</v>
      </c>
      <c r="I19" s="19">
        <f t="shared" si="2"/>
        <v>1187.853</v>
      </c>
      <c r="J19" s="19">
        <f t="shared" si="3"/>
        <v>79.1902</v>
      </c>
      <c r="K19" s="18" t="s">
        <v>39</v>
      </c>
      <c r="L19" s="5" t="s">
        <v>6</v>
      </c>
      <c r="M19" s="10"/>
      <c r="N19" s="10"/>
    </row>
    <row r="20" spans="1:14" s="1" customFormat="1" ht="123.75" customHeight="1">
      <c r="A20" s="2">
        <v>8</v>
      </c>
      <c r="B20" s="3" t="s">
        <v>40</v>
      </c>
      <c r="C20" s="4" t="s">
        <v>7</v>
      </c>
      <c r="D20" s="4" t="s">
        <v>20</v>
      </c>
      <c r="E20" s="16">
        <v>203115</v>
      </c>
      <c r="F20" s="16">
        <v>20715</v>
      </c>
      <c r="G20" s="17">
        <f t="shared" si="0"/>
        <v>4557.3</v>
      </c>
      <c r="H20" s="21">
        <f t="shared" si="1"/>
        <v>228387.3</v>
      </c>
      <c r="I20" s="19">
        <f t="shared" si="2"/>
        <v>3790.845</v>
      </c>
      <c r="J20" s="19">
        <f t="shared" si="3"/>
        <v>252.72299999999998</v>
      </c>
      <c r="K20" s="18" t="s">
        <v>41</v>
      </c>
      <c r="L20" s="5" t="s">
        <v>6</v>
      </c>
      <c r="M20" s="10"/>
      <c r="N20" s="10"/>
    </row>
    <row r="21" spans="1:14" s="29" customFormat="1" ht="164.25" customHeight="1">
      <c r="A21" s="30">
        <v>9</v>
      </c>
      <c r="B21" s="31" t="s">
        <v>42</v>
      </c>
      <c r="C21" s="32" t="s">
        <v>7</v>
      </c>
      <c r="D21" s="32" t="s">
        <v>43</v>
      </c>
      <c r="E21" s="33">
        <v>263038</v>
      </c>
      <c r="F21" s="33">
        <v>25143</v>
      </c>
      <c r="G21" s="34">
        <f t="shared" si="0"/>
        <v>5531.46</v>
      </c>
      <c r="H21" s="35">
        <f t="shared" si="1"/>
        <v>293712.46</v>
      </c>
      <c r="I21" s="36">
        <f t="shared" si="2"/>
        <v>4601.169</v>
      </c>
      <c r="J21" s="36">
        <f t="shared" si="3"/>
        <v>306.7446</v>
      </c>
      <c r="K21" s="37" t="s">
        <v>44</v>
      </c>
      <c r="L21" s="38" t="s">
        <v>6</v>
      </c>
      <c r="M21" s="28"/>
      <c r="N21" s="28"/>
    </row>
    <row r="22" spans="1:14" s="27" customFormat="1" ht="165.75" customHeight="1">
      <c r="A22" s="2">
        <v>10</v>
      </c>
      <c r="B22" s="3" t="s">
        <v>45</v>
      </c>
      <c r="C22" s="4" t="s">
        <v>7</v>
      </c>
      <c r="D22" s="32" t="s">
        <v>20</v>
      </c>
      <c r="E22" s="16">
        <v>217542</v>
      </c>
      <c r="F22" s="16">
        <v>8400</v>
      </c>
      <c r="G22" s="17">
        <f t="shared" si="0"/>
        <v>1848</v>
      </c>
      <c r="H22" s="21">
        <f t="shared" si="1"/>
        <v>227790</v>
      </c>
      <c r="I22" s="19">
        <f t="shared" si="2"/>
        <v>1537.2</v>
      </c>
      <c r="J22" s="19">
        <f t="shared" si="3"/>
        <v>102.48</v>
      </c>
      <c r="K22" s="18" t="s">
        <v>46</v>
      </c>
      <c r="L22" s="5" t="s">
        <v>6</v>
      </c>
      <c r="M22" s="26"/>
      <c r="N22" s="26"/>
    </row>
    <row r="23" spans="1:14" s="1" customFormat="1" ht="137.25" customHeight="1">
      <c r="A23" s="2">
        <v>11</v>
      </c>
      <c r="B23" s="3" t="s">
        <v>47</v>
      </c>
      <c r="C23" s="4" t="s">
        <v>7</v>
      </c>
      <c r="D23" s="32" t="s">
        <v>20</v>
      </c>
      <c r="E23" s="16">
        <v>178330</v>
      </c>
      <c r="F23" s="16">
        <v>14589</v>
      </c>
      <c r="G23" s="17">
        <f t="shared" si="0"/>
        <v>3209.58</v>
      </c>
      <c r="H23" s="21">
        <f t="shared" si="1"/>
        <v>196128.58</v>
      </c>
      <c r="I23" s="19">
        <f t="shared" si="2"/>
        <v>2669.7870000000003</v>
      </c>
      <c r="J23" s="19">
        <f t="shared" si="3"/>
        <v>177.9858</v>
      </c>
      <c r="K23" s="18" t="s">
        <v>48</v>
      </c>
      <c r="L23" s="5" t="s">
        <v>6</v>
      </c>
      <c r="M23" s="10"/>
      <c r="N23" s="10"/>
    </row>
    <row r="24" spans="1:14" s="1" customFormat="1" ht="136.5" customHeight="1">
      <c r="A24" s="2">
        <v>12</v>
      </c>
      <c r="B24" s="3" t="s">
        <v>49</v>
      </c>
      <c r="C24" s="4" t="s">
        <v>7</v>
      </c>
      <c r="D24" s="4" t="s">
        <v>50</v>
      </c>
      <c r="E24" s="16">
        <v>167085</v>
      </c>
      <c r="F24" s="16">
        <v>13225</v>
      </c>
      <c r="G24" s="17">
        <f t="shared" si="0"/>
        <v>2909.5</v>
      </c>
      <c r="H24" s="21">
        <f t="shared" si="1"/>
        <v>183219.5</v>
      </c>
      <c r="I24" s="19">
        <f t="shared" si="2"/>
        <v>2420.1749999999997</v>
      </c>
      <c r="J24" s="19">
        <f t="shared" si="3"/>
        <v>161.345</v>
      </c>
      <c r="K24" s="18" t="s">
        <v>51</v>
      </c>
      <c r="L24" s="5" t="s">
        <v>6</v>
      </c>
      <c r="M24" s="10"/>
      <c r="N24" s="10"/>
    </row>
    <row r="25" spans="1:14" s="27" customFormat="1" ht="121.5" customHeight="1">
      <c r="A25" s="2">
        <v>13</v>
      </c>
      <c r="B25" s="3" t="s">
        <v>52</v>
      </c>
      <c r="C25" s="4" t="s">
        <v>24</v>
      </c>
      <c r="D25" s="4" t="s">
        <v>43</v>
      </c>
      <c r="E25" s="16">
        <v>203007</v>
      </c>
      <c r="F25" s="16">
        <v>13029</v>
      </c>
      <c r="G25" s="17">
        <f t="shared" si="0"/>
        <v>2866.38</v>
      </c>
      <c r="H25" s="21">
        <f t="shared" si="1"/>
        <v>218902.38</v>
      </c>
      <c r="I25" s="19">
        <f t="shared" si="2"/>
        <v>2384.3070000000002</v>
      </c>
      <c r="J25" s="19">
        <f t="shared" si="3"/>
        <v>158.9538</v>
      </c>
      <c r="K25" s="18" t="s">
        <v>53</v>
      </c>
      <c r="L25" s="5" t="s">
        <v>6</v>
      </c>
      <c r="M25" s="26"/>
      <c r="N25" s="26"/>
    </row>
    <row r="26" spans="1:14" s="1" customFormat="1" ht="125.25" customHeight="1">
      <c r="A26" s="2">
        <v>14</v>
      </c>
      <c r="B26" s="3" t="s">
        <v>54</v>
      </c>
      <c r="C26" s="4" t="s">
        <v>7</v>
      </c>
      <c r="D26" s="4" t="s">
        <v>20</v>
      </c>
      <c r="E26" s="16">
        <v>164006</v>
      </c>
      <c r="F26" s="16">
        <v>7140</v>
      </c>
      <c r="G26" s="17">
        <f aca="true" t="shared" si="4" ref="G26:G76">0.22*F26</f>
        <v>1570.8</v>
      </c>
      <c r="H26" s="21">
        <f t="shared" si="1"/>
        <v>172716.8</v>
      </c>
      <c r="I26" s="19">
        <f t="shared" si="2"/>
        <v>1306.62</v>
      </c>
      <c r="J26" s="19">
        <f t="shared" si="3"/>
        <v>87.10799999999999</v>
      </c>
      <c r="K26" s="18" t="s">
        <v>23</v>
      </c>
      <c r="L26" s="5" t="s">
        <v>6</v>
      </c>
      <c r="M26" s="10"/>
      <c r="N26" s="10"/>
    </row>
    <row r="27" spans="1:14" s="1" customFormat="1" ht="137.25" customHeight="1">
      <c r="A27" s="2">
        <v>15</v>
      </c>
      <c r="B27" s="3" t="s">
        <v>55</v>
      </c>
      <c r="C27" s="4" t="s">
        <v>7</v>
      </c>
      <c r="D27" s="4" t="s">
        <v>20</v>
      </c>
      <c r="E27" s="16">
        <v>156165</v>
      </c>
      <c r="F27" s="16">
        <v>9917</v>
      </c>
      <c r="G27" s="17">
        <f t="shared" si="4"/>
        <v>2181.7400000000002</v>
      </c>
      <c r="H27" s="21">
        <f t="shared" si="1"/>
        <v>168263.74</v>
      </c>
      <c r="I27" s="19">
        <f t="shared" si="2"/>
        <v>1814.811</v>
      </c>
      <c r="J27" s="19">
        <f t="shared" si="3"/>
        <v>120.9874</v>
      </c>
      <c r="K27" s="18" t="s">
        <v>25</v>
      </c>
      <c r="L27" s="5" t="s">
        <v>6</v>
      </c>
      <c r="M27" s="10"/>
      <c r="N27" s="10"/>
    </row>
    <row r="28" spans="1:14" s="27" customFormat="1" ht="135.75" customHeight="1">
      <c r="A28" s="2">
        <v>16</v>
      </c>
      <c r="B28" s="3" t="s">
        <v>56</v>
      </c>
      <c r="C28" s="4" t="s">
        <v>7</v>
      </c>
      <c r="D28" s="4" t="s">
        <v>20</v>
      </c>
      <c r="E28" s="16">
        <v>226459</v>
      </c>
      <c r="F28" s="16">
        <v>13934</v>
      </c>
      <c r="G28" s="17">
        <f t="shared" si="4"/>
        <v>3065.48</v>
      </c>
      <c r="H28" s="21">
        <f t="shared" si="1"/>
        <v>243458.48</v>
      </c>
      <c r="I28" s="19">
        <f t="shared" si="2"/>
        <v>2549.922</v>
      </c>
      <c r="J28" s="19">
        <f t="shared" si="3"/>
        <v>169.9948</v>
      </c>
      <c r="K28" s="18" t="s">
        <v>57</v>
      </c>
      <c r="L28" s="5" t="s">
        <v>6</v>
      </c>
      <c r="M28" s="26"/>
      <c r="N28" s="26"/>
    </row>
    <row r="29" spans="1:14" s="29" customFormat="1" ht="138" customHeight="1">
      <c r="A29" s="2">
        <v>17</v>
      </c>
      <c r="B29" s="31" t="s">
        <v>58</v>
      </c>
      <c r="C29" s="4" t="s">
        <v>7</v>
      </c>
      <c r="D29" s="4" t="s">
        <v>22</v>
      </c>
      <c r="E29" s="16">
        <v>213420</v>
      </c>
      <c r="F29" s="16">
        <v>9962</v>
      </c>
      <c r="G29" s="17">
        <f t="shared" si="4"/>
        <v>2191.64</v>
      </c>
      <c r="H29" s="21">
        <f aca="true" t="shared" si="5" ref="H29:H38">SUM(E29:G29)</f>
        <v>225573.64</v>
      </c>
      <c r="I29" s="19">
        <f aca="true" t="shared" si="6" ref="I29:I38">+SUM(F29,G29)*0.15</f>
        <v>1823.0459999999998</v>
      </c>
      <c r="J29" s="19">
        <f aca="true" t="shared" si="7" ref="J29:J38">SUM(F29:G29)*0.01</f>
        <v>121.5364</v>
      </c>
      <c r="K29" s="18" t="s">
        <v>59</v>
      </c>
      <c r="L29" s="5" t="s">
        <v>6</v>
      </c>
      <c r="M29" s="28"/>
      <c r="N29" s="28"/>
    </row>
    <row r="30" spans="1:14" s="1" customFormat="1" ht="136.5" customHeight="1">
      <c r="A30" s="2">
        <v>18</v>
      </c>
      <c r="B30" s="31" t="s">
        <v>60</v>
      </c>
      <c r="C30" s="4" t="s">
        <v>7</v>
      </c>
      <c r="D30" s="4" t="s">
        <v>22</v>
      </c>
      <c r="E30" s="16">
        <v>137185</v>
      </c>
      <c r="F30" s="16">
        <v>31293</v>
      </c>
      <c r="G30" s="17">
        <f t="shared" si="4"/>
        <v>6884.46</v>
      </c>
      <c r="H30" s="21">
        <f t="shared" si="5"/>
        <v>175362.46</v>
      </c>
      <c r="I30" s="19">
        <f t="shared" si="6"/>
        <v>5726.619</v>
      </c>
      <c r="J30" s="19">
        <f t="shared" si="7"/>
        <v>381.7746</v>
      </c>
      <c r="K30" s="18" t="s">
        <v>61</v>
      </c>
      <c r="L30" s="5" t="s">
        <v>6</v>
      </c>
      <c r="M30" s="10"/>
      <c r="N30" s="10"/>
    </row>
    <row r="31" spans="1:14" s="1" customFormat="1" ht="136.5" customHeight="1">
      <c r="A31" s="2">
        <v>19</v>
      </c>
      <c r="B31" s="31" t="s">
        <v>62</v>
      </c>
      <c r="C31" s="4" t="s">
        <v>7</v>
      </c>
      <c r="D31" s="4" t="s">
        <v>22</v>
      </c>
      <c r="E31" s="16">
        <v>147581</v>
      </c>
      <c r="F31" s="16">
        <v>8143</v>
      </c>
      <c r="G31" s="17">
        <f t="shared" si="4"/>
        <v>1791.46</v>
      </c>
      <c r="H31" s="21">
        <f t="shared" si="5"/>
        <v>157515.46</v>
      </c>
      <c r="I31" s="19">
        <f t="shared" si="6"/>
        <v>1490.1689999999999</v>
      </c>
      <c r="J31" s="19">
        <f t="shared" si="7"/>
        <v>99.3446</v>
      </c>
      <c r="K31" s="18" t="s">
        <v>63</v>
      </c>
      <c r="L31" s="5" t="s">
        <v>6</v>
      </c>
      <c r="M31" s="10"/>
      <c r="N31" s="10"/>
    </row>
    <row r="32" spans="1:14" s="1" customFormat="1" ht="135" customHeight="1">
      <c r="A32" s="2">
        <v>20</v>
      </c>
      <c r="B32" s="31" t="s">
        <v>64</v>
      </c>
      <c r="C32" s="4" t="s">
        <v>7</v>
      </c>
      <c r="D32" s="4" t="s">
        <v>22</v>
      </c>
      <c r="E32" s="16">
        <v>190616</v>
      </c>
      <c r="F32" s="16">
        <v>8504</v>
      </c>
      <c r="G32" s="17">
        <f t="shared" si="4"/>
        <v>1870.88</v>
      </c>
      <c r="H32" s="21">
        <f t="shared" si="5"/>
        <v>200990.88</v>
      </c>
      <c r="I32" s="19">
        <f t="shared" si="6"/>
        <v>1556.2320000000002</v>
      </c>
      <c r="J32" s="19">
        <f t="shared" si="7"/>
        <v>103.74880000000002</v>
      </c>
      <c r="K32" s="18" t="s">
        <v>65</v>
      </c>
      <c r="L32" s="5" t="s">
        <v>6</v>
      </c>
      <c r="M32" s="10"/>
      <c r="N32" s="10"/>
    </row>
    <row r="33" spans="1:14" s="29" customFormat="1" ht="138" customHeight="1">
      <c r="A33" s="2">
        <v>21</v>
      </c>
      <c r="B33" s="31" t="s">
        <v>67</v>
      </c>
      <c r="C33" s="4" t="s">
        <v>7</v>
      </c>
      <c r="D33" s="4" t="s">
        <v>22</v>
      </c>
      <c r="E33" s="16">
        <v>154741</v>
      </c>
      <c r="F33" s="16">
        <v>6865</v>
      </c>
      <c r="G33" s="17">
        <f t="shared" si="4"/>
        <v>1510.3</v>
      </c>
      <c r="H33" s="21">
        <f t="shared" si="5"/>
        <v>163116.3</v>
      </c>
      <c r="I33" s="19">
        <f t="shared" si="6"/>
        <v>1256.2949999999998</v>
      </c>
      <c r="J33" s="19">
        <f t="shared" si="7"/>
        <v>83.753</v>
      </c>
      <c r="K33" s="18" t="s">
        <v>68</v>
      </c>
      <c r="L33" s="5" t="s">
        <v>6</v>
      </c>
      <c r="M33" s="28"/>
      <c r="N33" s="28"/>
    </row>
    <row r="34" spans="1:12" ht="133.5" customHeight="1">
      <c r="A34" s="2">
        <v>22</v>
      </c>
      <c r="B34" s="31" t="s">
        <v>69</v>
      </c>
      <c r="C34" s="4" t="s">
        <v>7</v>
      </c>
      <c r="D34" s="4" t="s">
        <v>22</v>
      </c>
      <c r="E34" s="16">
        <v>181985</v>
      </c>
      <c r="F34" s="16">
        <v>10843</v>
      </c>
      <c r="G34" s="17">
        <f t="shared" si="4"/>
        <v>2385.46</v>
      </c>
      <c r="H34" s="21">
        <f t="shared" si="5"/>
        <v>195213.46</v>
      </c>
      <c r="I34" s="19">
        <f t="shared" si="6"/>
        <v>1984.2689999999998</v>
      </c>
      <c r="J34" s="19">
        <f t="shared" si="7"/>
        <v>132.28459999999998</v>
      </c>
      <c r="K34" s="18" t="s">
        <v>70</v>
      </c>
      <c r="L34" s="5" t="s">
        <v>6</v>
      </c>
    </row>
    <row r="35" spans="1:12" ht="139.5" customHeight="1">
      <c r="A35" s="2">
        <v>23</v>
      </c>
      <c r="B35" s="31" t="s">
        <v>71</v>
      </c>
      <c r="C35" s="4" t="s">
        <v>7</v>
      </c>
      <c r="D35" s="4" t="s">
        <v>22</v>
      </c>
      <c r="E35" s="16">
        <v>173812</v>
      </c>
      <c r="F35" s="16">
        <v>13700</v>
      </c>
      <c r="G35" s="17">
        <f t="shared" si="4"/>
        <v>3014</v>
      </c>
      <c r="H35" s="21">
        <f t="shared" si="5"/>
        <v>190526</v>
      </c>
      <c r="I35" s="19">
        <f t="shared" si="6"/>
        <v>2507.1</v>
      </c>
      <c r="J35" s="19">
        <f t="shared" si="7"/>
        <v>167.14000000000001</v>
      </c>
      <c r="K35" s="18" t="s">
        <v>72</v>
      </c>
      <c r="L35" s="5" t="s">
        <v>6</v>
      </c>
    </row>
    <row r="36" spans="1:12" ht="133.5" customHeight="1">
      <c r="A36" s="2">
        <v>24</v>
      </c>
      <c r="B36" s="31" t="s">
        <v>73</v>
      </c>
      <c r="C36" s="4" t="s">
        <v>7</v>
      </c>
      <c r="D36" s="4" t="s">
        <v>22</v>
      </c>
      <c r="E36" s="16">
        <v>169270</v>
      </c>
      <c r="F36" s="16">
        <v>9651</v>
      </c>
      <c r="G36" s="17">
        <f t="shared" si="4"/>
        <v>2123.22</v>
      </c>
      <c r="H36" s="21">
        <f t="shared" si="5"/>
        <v>181044.22</v>
      </c>
      <c r="I36" s="19">
        <f t="shared" si="6"/>
        <v>1766.1329999999998</v>
      </c>
      <c r="J36" s="19">
        <f t="shared" si="7"/>
        <v>117.7422</v>
      </c>
      <c r="K36" s="18" t="s">
        <v>74</v>
      </c>
      <c r="L36" s="5" t="s">
        <v>6</v>
      </c>
    </row>
    <row r="37" spans="1:12" ht="138.75" customHeight="1">
      <c r="A37" s="2">
        <v>25</v>
      </c>
      <c r="B37" s="31" t="s">
        <v>75</v>
      </c>
      <c r="C37" s="4" t="s">
        <v>7</v>
      </c>
      <c r="D37" s="4" t="s">
        <v>22</v>
      </c>
      <c r="E37" s="16">
        <v>169093</v>
      </c>
      <c r="F37" s="16">
        <v>9593</v>
      </c>
      <c r="G37" s="17">
        <f t="shared" si="4"/>
        <v>2110.46</v>
      </c>
      <c r="H37" s="21">
        <f t="shared" si="5"/>
        <v>180796.46</v>
      </c>
      <c r="I37" s="19">
        <f t="shared" si="6"/>
        <v>1755.5189999999998</v>
      </c>
      <c r="J37" s="19">
        <f t="shared" si="7"/>
        <v>117.0346</v>
      </c>
      <c r="K37" s="18" t="s">
        <v>76</v>
      </c>
      <c r="L37" s="5" t="s">
        <v>6</v>
      </c>
    </row>
    <row r="38" spans="1:12" ht="140.25" customHeight="1">
      <c r="A38" s="2">
        <v>26</v>
      </c>
      <c r="B38" s="31" t="s">
        <v>77</v>
      </c>
      <c r="C38" s="4" t="s">
        <v>7</v>
      </c>
      <c r="D38" s="4" t="s">
        <v>22</v>
      </c>
      <c r="E38" s="16">
        <v>140865</v>
      </c>
      <c r="F38" s="16">
        <v>9469</v>
      </c>
      <c r="G38" s="17">
        <f t="shared" si="4"/>
        <v>2083.18</v>
      </c>
      <c r="H38" s="21">
        <f t="shared" si="5"/>
        <v>152417.18</v>
      </c>
      <c r="I38" s="19">
        <f t="shared" si="6"/>
        <v>1732.827</v>
      </c>
      <c r="J38" s="19">
        <f t="shared" si="7"/>
        <v>115.5218</v>
      </c>
      <c r="K38" s="18" t="s">
        <v>78</v>
      </c>
      <c r="L38" s="5" t="s">
        <v>6</v>
      </c>
    </row>
    <row r="39" spans="1:12" ht="135">
      <c r="A39" s="2">
        <v>27</v>
      </c>
      <c r="B39" s="31" t="s">
        <v>79</v>
      </c>
      <c r="C39" s="4" t="s">
        <v>7</v>
      </c>
      <c r="D39" s="4" t="s">
        <v>22</v>
      </c>
      <c r="E39" s="16">
        <v>188282</v>
      </c>
      <c r="F39" s="16">
        <v>9949</v>
      </c>
      <c r="G39" s="17">
        <f t="shared" si="4"/>
        <v>2188.78</v>
      </c>
      <c r="H39" s="21">
        <f aca="true" t="shared" si="8" ref="H39:H50">SUM(E39:G39)</f>
        <v>200419.78</v>
      </c>
      <c r="I39" s="19">
        <f aca="true" t="shared" si="9" ref="I39:I50">+SUM(F39,G39)*0.15</f>
        <v>1820.6670000000001</v>
      </c>
      <c r="J39" s="19">
        <f aca="true" t="shared" si="10" ref="J39:J50">SUM(F39:G39)*0.01</f>
        <v>121.37780000000001</v>
      </c>
      <c r="K39" s="18" t="s">
        <v>80</v>
      </c>
      <c r="L39" s="5" t="s">
        <v>6</v>
      </c>
    </row>
    <row r="40" spans="1:12" ht="135">
      <c r="A40" s="2">
        <v>28</v>
      </c>
      <c r="B40" s="31" t="s">
        <v>81</v>
      </c>
      <c r="C40" s="4" t="s">
        <v>7</v>
      </c>
      <c r="D40" s="4" t="s">
        <v>22</v>
      </c>
      <c r="E40" s="16">
        <v>189550</v>
      </c>
      <c r="F40" s="16">
        <v>10015</v>
      </c>
      <c r="G40" s="17">
        <f t="shared" si="4"/>
        <v>2203.3</v>
      </c>
      <c r="H40" s="21">
        <f t="shared" si="8"/>
        <v>201768.3</v>
      </c>
      <c r="I40" s="19">
        <f t="shared" si="9"/>
        <v>1832.745</v>
      </c>
      <c r="J40" s="19">
        <f t="shared" si="10"/>
        <v>122.18299999999999</v>
      </c>
      <c r="K40" s="18" t="s">
        <v>82</v>
      </c>
      <c r="L40" s="5" t="s">
        <v>6</v>
      </c>
    </row>
    <row r="41" spans="1:12" ht="135">
      <c r="A41" s="2">
        <v>29</v>
      </c>
      <c r="B41" s="31" t="s">
        <v>83</v>
      </c>
      <c r="C41" s="4" t="s">
        <v>7</v>
      </c>
      <c r="D41" s="4" t="s">
        <v>22</v>
      </c>
      <c r="E41" s="16">
        <v>204661</v>
      </c>
      <c r="F41" s="16">
        <v>10372</v>
      </c>
      <c r="G41" s="17">
        <f t="shared" si="4"/>
        <v>2281.84</v>
      </c>
      <c r="H41" s="21">
        <f t="shared" si="8"/>
        <v>217314.84</v>
      </c>
      <c r="I41" s="19">
        <f t="shared" si="9"/>
        <v>1898.076</v>
      </c>
      <c r="J41" s="19">
        <f t="shared" si="10"/>
        <v>126.53840000000001</v>
      </c>
      <c r="K41" s="18" t="s">
        <v>84</v>
      </c>
      <c r="L41" s="5" t="s">
        <v>6</v>
      </c>
    </row>
    <row r="42" spans="1:12" ht="135">
      <c r="A42" s="2">
        <v>30</v>
      </c>
      <c r="B42" s="31" t="s">
        <v>85</v>
      </c>
      <c r="C42" s="4" t="s">
        <v>7</v>
      </c>
      <c r="D42" s="4" t="s">
        <v>22</v>
      </c>
      <c r="E42" s="16">
        <v>151307</v>
      </c>
      <c r="F42" s="16">
        <v>8078</v>
      </c>
      <c r="G42" s="17">
        <f t="shared" si="4"/>
        <v>1777.16</v>
      </c>
      <c r="H42" s="21">
        <f t="shared" si="8"/>
        <v>161162.16</v>
      </c>
      <c r="I42" s="19">
        <f t="shared" si="9"/>
        <v>1478.274</v>
      </c>
      <c r="J42" s="19">
        <f t="shared" si="10"/>
        <v>98.55160000000001</v>
      </c>
      <c r="K42" s="18" t="s">
        <v>86</v>
      </c>
      <c r="L42" s="5" t="s">
        <v>6</v>
      </c>
    </row>
    <row r="43" spans="1:12" ht="135">
      <c r="A43" s="2">
        <v>31</v>
      </c>
      <c r="B43" s="31" t="s">
        <v>87</v>
      </c>
      <c r="C43" s="4" t="s">
        <v>7</v>
      </c>
      <c r="D43" s="4" t="s">
        <v>22</v>
      </c>
      <c r="E43" s="16">
        <v>190203</v>
      </c>
      <c r="F43" s="16">
        <v>10033</v>
      </c>
      <c r="G43" s="17">
        <f t="shared" si="4"/>
        <v>2207.26</v>
      </c>
      <c r="H43" s="21">
        <f t="shared" si="8"/>
        <v>202443.26</v>
      </c>
      <c r="I43" s="19">
        <f t="shared" si="9"/>
        <v>1836.039</v>
      </c>
      <c r="J43" s="19">
        <f t="shared" si="10"/>
        <v>122.4026</v>
      </c>
      <c r="K43" s="18" t="s">
        <v>88</v>
      </c>
      <c r="L43" s="5" t="s">
        <v>6</v>
      </c>
    </row>
    <row r="44" spans="1:12" ht="135">
      <c r="A44" s="2">
        <v>32</v>
      </c>
      <c r="B44" s="31" t="s">
        <v>89</v>
      </c>
      <c r="C44" s="4" t="s">
        <v>7</v>
      </c>
      <c r="D44" s="4" t="s">
        <v>22</v>
      </c>
      <c r="E44" s="16">
        <v>190323</v>
      </c>
      <c r="F44" s="16">
        <v>13931</v>
      </c>
      <c r="G44" s="17">
        <f t="shared" si="4"/>
        <v>3064.82</v>
      </c>
      <c r="H44" s="21">
        <f t="shared" si="8"/>
        <v>207318.82</v>
      </c>
      <c r="I44" s="19">
        <f t="shared" si="9"/>
        <v>2549.373</v>
      </c>
      <c r="J44" s="19">
        <f t="shared" si="10"/>
        <v>169.9582</v>
      </c>
      <c r="K44" s="18" t="s">
        <v>90</v>
      </c>
      <c r="L44" s="5" t="s">
        <v>6</v>
      </c>
    </row>
    <row r="45" spans="1:12" ht="135">
      <c r="A45" s="2">
        <v>33</v>
      </c>
      <c r="B45" s="31" t="s">
        <v>91</v>
      </c>
      <c r="C45" s="4" t="s">
        <v>7</v>
      </c>
      <c r="D45" s="4" t="s">
        <v>22</v>
      </c>
      <c r="E45" s="16">
        <v>162302</v>
      </c>
      <c r="F45" s="16">
        <v>9628</v>
      </c>
      <c r="G45" s="17">
        <f t="shared" si="4"/>
        <v>2118.16</v>
      </c>
      <c r="H45" s="21">
        <f t="shared" si="8"/>
        <v>174048.16</v>
      </c>
      <c r="I45" s="19">
        <f t="shared" si="9"/>
        <v>1761.924</v>
      </c>
      <c r="J45" s="19">
        <f t="shared" si="10"/>
        <v>117.4616</v>
      </c>
      <c r="K45" s="18" t="s">
        <v>72</v>
      </c>
      <c r="L45" s="5" t="s">
        <v>6</v>
      </c>
    </row>
    <row r="46" spans="1:12" ht="135">
      <c r="A46" s="2">
        <v>34</v>
      </c>
      <c r="B46" s="31" t="s">
        <v>92</v>
      </c>
      <c r="C46" s="4" t="s">
        <v>7</v>
      </c>
      <c r="D46" s="4" t="s">
        <v>22</v>
      </c>
      <c r="E46" s="16">
        <v>213640</v>
      </c>
      <c r="F46" s="16">
        <v>12640</v>
      </c>
      <c r="G46" s="17">
        <f t="shared" si="4"/>
        <v>2780.8</v>
      </c>
      <c r="H46" s="21">
        <f t="shared" si="8"/>
        <v>229060.8</v>
      </c>
      <c r="I46" s="19">
        <f t="shared" si="9"/>
        <v>2313.12</v>
      </c>
      <c r="J46" s="19">
        <f t="shared" si="10"/>
        <v>154.208</v>
      </c>
      <c r="K46" s="18" t="s">
        <v>93</v>
      </c>
      <c r="L46" s="5" t="s">
        <v>6</v>
      </c>
    </row>
    <row r="47" spans="1:12" ht="135">
      <c r="A47" s="2">
        <v>35</v>
      </c>
      <c r="B47" s="31" t="s">
        <v>94</v>
      </c>
      <c r="C47" s="4" t="s">
        <v>7</v>
      </c>
      <c r="D47" s="4" t="s">
        <v>22</v>
      </c>
      <c r="E47" s="16">
        <v>248927</v>
      </c>
      <c r="F47" s="16">
        <v>13688</v>
      </c>
      <c r="G47" s="17">
        <f t="shared" si="4"/>
        <v>3011.36</v>
      </c>
      <c r="H47" s="21">
        <f t="shared" si="8"/>
        <v>265626.36</v>
      </c>
      <c r="I47" s="19">
        <f t="shared" si="9"/>
        <v>2504.904</v>
      </c>
      <c r="J47" s="19">
        <f t="shared" si="10"/>
        <v>166.99360000000001</v>
      </c>
      <c r="K47" s="18" t="s">
        <v>95</v>
      </c>
      <c r="L47" s="5" t="s">
        <v>6</v>
      </c>
    </row>
    <row r="48" spans="1:12" ht="135">
      <c r="A48" s="40">
        <v>36</v>
      </c>
      <c r="B48" s="31" t="s">
        <v>96</v>
      </c>
      <c r="C48" s="4" t="s">
        <v>7</v>
      </c>
      <c r="D48" s="4" t="s">
        <v>22</v>
      </c>
      <c r="E48" s="16">
        <v>149711</v>
      </c>
      <c r="F48" s="16">
        <v>5179</v>
      </c>
      <c r="G48" s="17">
        <f t="shared" si="4"/>
        <v>1139.38</v>
      </c>
      <c r="H48" s="21">
        <f t="shared" si="8"/>
        <v>156029.38</v>
      </c>
      <c r="I48" s="19">
        <f t="shared" si="9"/>
        <v>947.757</v>
      </c>
      <c r="J48" s="19">
        <f t="shared" si="10"/>
        <v>63.183800000000005</v>
      </c>
      <c r="K48" s="18" t="s">
        <v>97</v>
      </c>
      <c r="L48" s="5" t="s">
        <v>6</v>
      </c>
    </row>
    <row r="49" spans="1:12" ht="135">
      <c r="A49" s="40">
        <v>37</v>
      </c>
      <c r="B49" s="3" t="s">
        <v>98</v>
      </c>
      <c r="C49" s="4" t="s">
        <v>7</v>
      </c>
      <c r="D49" s="4" t="s">
        <v>22</v>
      </c>
      <c r="E49" s="16">
        <v>127397</v>
      </c>
      <c r="F49" s="16">
        <v>6032</v>
      </c>
      <c r="G49" s="17">
        <f t="shared" si="4"/>
        <v>1327.04</v>
      </c>
      <c r="H49" s="21">
        <f t="shared" si="8"/>
        <v>134756.04</v>
      </c>
      <c r="I49" s="19">
        <f t="shared" si="9"/>
        <v>1103.856</v>
      </c>
      <c r="J49" s="19">
        <f t="shared" si="10"/>
        <v>73.5904</v>
      </c>
      <c r="K49" s="18" t="s">
        <v>99</v>
      </c>
      <c r="L49" s="5" t="s">
        <v>6</v>
      </c>
    </row>
    <row r="50" spans="1:12" ht="135">
      <c r="A50" s="40">
        <v>38</v>
      </c>
      <c r="B50" s="31" t="s">
        <v>100</v>
      </c>
      <c r="C50" s="4" t="s">
        <v>7</v>
      </c>
      <c r="D50" s="4" t="s">
        <v>22</v>
      </c>
      <c r="E50" s="16">
        <v>120232</v>
      </c>
      <c r="F50" s="16">
        <v>5716</v>
      </c>
      <c r="G50" s="17">
        <f t="shared" si="4"/>
        <v>1257.52</v>
      </c>
      <c r="H50" s="21">
        <f t="shared" si="8"/>
        <v>127205.52</v>
      </c>
      <c r="I50" s="19">
        <f t="shared" si="9"/>
        <v>1046.028</v>
      </c>
      <c r="J50" s="19">
        <f t="shared" si="10"/>
        <v>69.7352</v>
      </c>
      <c r="K50" s="18" t="s">
        <v>101</v>
      </c>
      <c r="L50" s="5" t="s">
        <v>6</v>
      </c>
    </row>
    <row r="51" spans="1:12" ht="135">
      <c r="A51" s="40">
        <v>39</v>
      </c>
      <c r="B51" s="31" t="s">
        <v>102</v>
      </c>
      <c r="C51" s="4" t="s">
        <v>7</v>
      </c>
      <c r="D51" s="4" t="s">
        <v>22</v>
      </c>
      <c r="E51" s="16">
        <v>204458</v>
      </c>
      <c r="F51" s="16">
        <v>10955</v>
      </c>
      <c r="G51" s="17">
        <f t="shared" si="4"/>
        <v>2410.1</v>
      </c>
      <c r="H51" s="21">
        <f aca="true" t="shared" si="11" ref="H51:H59">SUM(E51:G51)</f>
        <v>217823.1</v>
      </c>
      <c r="I51" s="19">
        <f aca="true" t="shared" si="12" ref="I51:I59">+SUM(F51,G51)*0.15</f>
        <v>2004.7649999999999</v>
      </c>
      <c r="J51" s="19">
        <f aca="true" t="shared" si="13" ref="J51:J59">SUM(F51:G51)*0.01</f>
        <v>133.651</v>
      </c>
      <c r="K51" s="18" t="s">
        <v>103</v>
      </c>
      <c r="L51" s="5" t="s">
        <v>6</v>
      </c>
    </row>
    <row r="52" spans="1:12" ht="135">
      <c r="A52" s="40">
        <v>40</v>
      </c>
      <c r="B52" s="31" t="s">
        <v>104</v>
      </c>
      <c r="C52" s="4" t="s">
        <v>7</v>
      </c>
      <c r="D52" s="4" t="s">
        <v>22</v>
      </c>
      <c r="E52" s="16">
        <v>122183</v>
      </c>
      <c r="F52" s="16">
        <v>5730</v>
      </c>
      <c r="G52" s="17">
        <f t="shared" si="4"/>
        <v>1260.6</v>
      </c>
      <c r="H52" s="21">
        <f t="shared" si="11"/>
        <v>129173.6</v>
      </c>
      <c r="I52" s="19">
        <f t="shared" si="12"/>
        <v>1048.59</v>
      </c>
      <c r="J52" s="19">
        <f t="shared" si="13"/>
        <v>69.906</v>
      </c>
      <c r="K52" s="18" t="s">
        <v>105</v>
      </c>
      <c r="L52" s="5" t="s">
        <v>6</v>
      </c>
    </row>
    <row r="53" spans="1:12" ht="135">
      <c r="A53" s="40">
        <v>41</v>
      </c>
      <c r="B53" s="31" t="s">
        <v>106</v>
      </c>
      <c r="C53" s="4" t="s">
        <v>7</v>
      </c>
      <c r="D53" s="4" t="s">
        <v>22</v>
      </c>
      <c r="E53" s="16">
        <v>157445</v>
      </c>
      <c r="F53" s="16">
        <v>7896</v>
      </c>
      <c r="G53" s="17">
        <f t="shared" si="4"/>
        <v>1737.1200000000001</v>
      </c>
      <c r="H53" s="21">
        <f t="shared" si="11"/>
        <v>167078.12</v>
      </c>
      <c r="I53" s="19">
        <f t="shared" si="12"/>
        <v>1444.968</v>
      </c>
      <c r="J53" s="19">
        <f t="shared" si="13"/>
        <v>96.33120000000001</v>
      </c>
      <c r="K53" s="18" t="s">
        <v>107</v>
      </c>
      <c r="L53" s="5" t="s">
        <v>6</v>
      </c>
    </row>
    <row r="54" spans="1:12" ht="135">
      <c r="A54" s="40">
        <v>42</v>
      </c>
      <c r="B54" s="31" t="s">
        <v>108</v>
      </c>
      <c r="C54" s="4" t="s">
        <v>7</v>
      </c>
      <c r="D54" s="4" t="s">
        <v>22</v>
      </c>
      <c r="E54" s="16">
        <v>130921</v>
      </c>
      <c r="F54" s="16">
        <v>6268</v>
      </c>
      <c r="G54" s="17">
        <f t="shared" si="4"/>
        <v>1378.96</v>
      </c>
      <c r="H54" s="21">
        <f t="shared" si="11"/>
        <v>138567.96</v>
      </c>
      <c r="I54" s="19">
        <f t="shared" si="12"/>
        <v>1147.0439999999999</v>
      </c>
      <c r="J54" s="19">
        <f t="shared" si="13"/>
        <v>76.4696</v>
      </c>
      <c r="K54" s="18" t="s">
        <v>109</v>
      </c>
      <c r="L54" s="5" t="s">
        <v>6</v>
      </c>
    </row>
    <row r="55" spans="1:12" ht="135">
      <c r="A55" s="40">
        <v>43</v>
      </c>
      <c r="B55" s="31" t="s">
        <v>110</v>
      </c>
      <c r="C55" s="4" t="s">
        <v>7</v>
      </c>
      <c r="D55" s="4" t="s">
        <v>22</v>
      </c>
      <c r="E55" s="16">
        <v>139172</v>
      </c>
      <c r="F55" s="16">
        <v>6433</v>
      </c>
      <c r="G55" s="17">
        <f t="shared" si="4"/>
        <v>1415.26</v>
      </c>
      <c r="H55" s="21">
        <f t="shared" si="11"/>
        <v>147020.26</v>
      </c>
      <c r="I55" s="19">
        <f t="shared" si="12"/>
        <v>1177.239</v>
      </c>
      <c r="J55" s="19">
        <f t="shared" si="13"/>
        <v>78.4826</v>
      </c>
      <c r="K55" s="18" t="s">
        <v>111</v>
      </c>
      <c r="L55" s="5" t="s">
        <v>6</v>
      </c>
    </row>
    <row r="56" spans="1:12" ht="135">
      <c r="A56" s="40">
        <v>44</v>
      </c>
      <c r="B56" s="31" t="s">
        <v>112</v>
      </c>
      <c r="C56" s="4" t="s">
        <v>7</v>
      </c>
      <c r="D56" s="4" t="s">
        <v>22</v>
      </c>
      <c r="E56" s="16">
        <v>122866</v>
      </c>
      <c r="F56" s="16">
        <v>9200</v>
      </c>
      <c r="G56" s="17">
        <f t="shared" si="4"/>
        <v>2024</v>
      </c>
      <c r="H56" s="21">
        <f t="shared" si="11"/>
        <v>134090</v>
      </c>
      <c r="I56" s="19">
        <f t="shared" si="12"/>
        <v>1683.6</v>
      </c>
      <c r="J56" s="19">
        <f t="shared" si="13"/>
        <v>112.24000000000001</v>
      </c>
      <c r="K56" s="18" t="s">
        <v>113</v>
      </c>
      <c r="L56" s="5" t="s">
        <v>6</v>
      </c>
    </row>
    <row r="57" spans="1:12" ht="135">
      <c r="A57" s="40">
        <v>45</v>
      </c>
      <c r="B57" s="31" t="s">
        <v>114</v>
      </c>
      <c r="C57" s="4" t="s">
        <v>7</v>
      </c>
      <c r="D57" s="4" t="s">
        <v>22</v>
      </c>
      <c r="E57" s="16">
        <v>121271</v>
      </c>
      <c r="F57" s="16">
        <v>9200</v>
      </c>
      <c r="G57" s="17">
        <f t="shared" si="4"/>
        <v>2024</v>
      </c>
      <c r="H57" s="21">
        <f t="shared" si="11"/>
        <v>132495</v>
      </c>
      <c r="I57" s="19">
        <f t="shared" si="12"/>
        <v>1683.6</v>
      </c>
      <c r="J57" s="19">
        <f t="shared" si="13"/>
        <v>112.24000000000001</v>
      </c>
      <c r="K57" s="18" t="s">
        <v>113</v>
      </c>
      <c r="L57" s="5" t="s">
        <v>6</v>
      </c>
    </row>
    <row r="58" spans="1:12" ht="135">
      <c r="A58" s="40">
        <v>46</v>
      </c>
      <c r="B58" s="31" t="s">
        <v>115</v>
      </c>
      <c r="C58" s="4" t="s">
        <v>7</v>
      </c>
      <c r="D58" s="4" t="s">
        <v>22</v>
      </c>
      <c r="E58" s="16">
        <v>185166</v>
      </c>
      <c r="F58" s="16">
        <v>29281</v>
      </c>
      <c r="G58" s="17">
        <f t="shared" si="4"/>
        <v>6441.82</v>
      </c>
      <c r="H58" s="21">
        <f t="shared" si="11"/>
        <v>220888.82</v>
      </c>
      <c r="I58" s="19">
        <f t="shared" si="12"/>
        <v>5358.423</v>
      </c>
      <c r="J58" s="19">
        <f t="shared" si="13"/>
        <v>357.2282</v>
      </c>
      <c r="K58" s="18" t="s">
        <v>116</v>
      </c>
      <c r="L58" s="5" t="s">
        <v>6</v>
      </c>
    </row>
    <row r="59" spans="1:12" ht="135">
      <c r="A59" s="40">
        <v>47</v>
      </c>
      <c r="B59" s="31" t="s">
        <v>117</v>
      </c>
      <c r="C59" s="4" t="s">
        <v>7</v>
      </c>
      <c r="D59" s="4" t="s">
        <v>22</v>
      </c>
      <c r="E59" s="16">
        <v>178930</v>
      </c>
      <c r="F59" s="16">
        <v>29193</v>
      </c>
      <c r="G59" s="17">
        <f t="shared" si="4"/>
        <v>6422.46</v>
      </c>
      <c r="H59" s="21">
        <f t="shared" si="11"/>
        <v>214545.46</v>
      </c>
      <c r="I59" s="19">
        <f t="shared" si="12"/>
        <v>5342.3189999999995</v>
      </c>
      <c r="J59" s="19">
        <f t="shared" si="13"/>
        <v>356.1546</v>
      </c>
      <c r="K59" s="18" t="s">
        <v>118</v>
      </c>
      <c r="L59" s="5" t="s">
        <v>6</v>
      </c>
    </row>
    <row r="60" spans="1:12" ht="135">
      <c r="A60" s="40">
        <v>48</v>
      </c>
      <c r="B60" s="31" t="s">
        <v>119</v>
      </c>
      <c r="C60" s="4" t="s">
        <v>7</v>
      </c>
      <c r="D60" s="4" t="s">
        <v>22</v>
      </c>
      <c r="E60" s="16">
        <v>242255</v>
      </c>
      <c r="F60" s="16">
        <v>76222</v>
      </c>
      <c r="G60" s="17">
        <f t="shared" si="4"/>
        <v>16768.84</v>
      </c>
      <c r="H60" s="21">
        <f aca="true" t="shared" si="14" ref="H60:H71">SUM(E60:G60)</f>
        <v>335245.84</v>
      </c>
      <c r="I60" s="19">
        <f aca="true" t="shared" si="15" ref="I60:I71">+SUM(F60,G60)*0.15</f>
        <v>13948.625999999998</v>
      </c>
      <c r="J60" s="19">
        <f aca="true" t="shared" si="16" ref="J60:J71">SUM(F60:G60)*0.01</f>
        <v>929.9084</v>
      </c>
      <c r="K60" s="18" t="s">
        <v>120</v>
      </c>
      <c r="L60" s="5" t="s">
        <v>6</v>
      </c>
    </row>
    <row r="61" spans="1:12" ht="135">
      <c r="A61" s="40">
        <v>49</v>
      </c>
      <c r="B61" s="31" t="s">
        <v>121</v>
      </c>
      <c r="C61" s="4" t="s">
        <v>7</v>
      </c>
      <c r="D61" s="4" t="s">
        <v>22</v>
      </c>
      <c r="E61" s="16">
        <v>247736</v>
      </c>
      <c r="F61" s="16">
        <v>69966</v>
      </c>
      <c r="G61" s="17">
        <f t="shared" si="4"/>
        <v>15392.52</v>
      </c>
      <c r="H61" s="21">
        <f t="shared" si="14"/>
        <v>333094.52</v>
      </c>
      <c r="I61" s="19">
        <f t="shared" si="15"/>
        <v>12803.778</v>
      </c>
      <c r="J61" s="19">
        <f t="shared" si="16"/>
        <v>853.5852000000001</v>
      </c>
      <c r="K61" s="18" t="s">
        <v>122</v>
      </c>
      <c r="L61" s="5" t="s">
        <v>6</v>
      </c>
    </row>
    <row r="62" spans="1:12" ht="135">
      <c r="A62" s="40">
        <v>50</v>
      </c>
      <c r="B62" s="31" t="s">
        <v>123</v>
      </c>
      <c r="C62" s="4" t="s">
        <v>7</v>
      </c>
      <c r="D62" s="4" t="s">
        <v>22</v>
      </c>
      <c r="E62" s="16">
        <v>168990</v>
      </c>
      <c r="F62" s="16">
        <v>53170</v>
      </c>
      <c r="G62" s="17">
        <f t="shared" si="4"/>
        <v>11697.4</v>
      </c>
      <c r="H62" s="21">
        <f t="shared" si="14"/>
        <v>233857.4</v>
      </c>
      <c r="I62" s="19">
        <f t="shared" si="15"/>
        <v>9730.11</v>
      </c>
      <c r="J62" s="19">
        <f t="shared" si="16"/>
        <v>648.674</v>
      </c>
      <c r="K62" s="18" t="s">
        <v>124</v>
      </c>
      <c r="L62" s="5" t="s">
        <v>6</v>
      </c>
    </row>
    <row r="63" spans="1:12" ht="135">
      <c r="A63" s="40">
        <v>51</v>
      </c>
      <c r="B63" s="31" t="s">
        <v>125</v>
      </c>
      <c r="C63" s="4" t="s">
        <v>7</v>
      </c>
      <c r="D63" s="4" t="s">
        <v>22</v>
      </c>
      <c r="E63" s="16">
        <v>198755</v>
      </c>
      <c r="F63" s="16">
        <v>58383</v>
      </c>
      <c r="G63" s="17">
        <f t="shared" si="4"/>
        <v>12844.26</v>
      </c>
      <c r="H63" s="21">
        <f t="shared" si="14"/>
        <v>269982.26</v>
      </c>
      <c r="I63" s="19">
        <f t="shared" si="15"/>
        <v>10684.088999999998</v>
      </c>
      <c r="J63" s="19">
        <f t="shared" si="16"/>
        <v>712.2726</v>
      </c>
      <c r="K63" s="18" t="s">
        <v>126</v>
      </c>
      <c r="L63" s="5" t="s">
        <v>6</v>
      </c>
    </row>
    <row r="64" spans="1:12" ht="135">
      <c r="A64" s="40">
        <v>52</v>
      </c>
      <c r="B64" s="31" t="s">
        <v>127</v>
      </c>
      <c r="C64" s="4" t="s">
        <v>7</v>
      </c>
      <c r="D64" s="4" t="s">
        <v>22</v>
      </c>
      <c r="E64" s="16">
        <v>141920</v>
      </c>
      <c r="F64" s="16">
        <v>41123</v>
      </c>
      <c r="G64" s="17">
        <f t="shared" si="4"/>
        <v>9047.06</v>
      </c>
      <c r="H64" s="21">
        <f t="shared" si="14"/>
        <v>192090.06</v>
      </c>
      <c r="I64" s="19">
        <f t="shared" si="15"/>
        <v>7525.508999999999</v>
      </c>
      <c r="J64" s="19">
        <f t="shared" si="16"/>
        <v>501.7006</v>
      </c>
      <c r="K64" s="18" t="s">
        <v>128</v>
      </c>
      <c r="L64" s="5" t="s">
        <v>6</v>
      </c>
    </row>
    <row r="65" spans="1:12" ht="135">
      <c r="A65" s="40">
        <v>53</v>
      </c>
      <c r="B65" s="31" t="s">
        <v>129</v>
      </c>
      <c r="C65" s="4" t="s">
        <v>7</v>
      </c>
      <c r="D65" s="4" t="s">
        <v>22</v>
      </c>
      <c r="E65" s="16">
        <v>137523</v>
      </c>
      <c r="F65" s="16">
        <v>39848</v>
      </c>
      <c r="G65" s="17">
        <f t="shared" si="4"/>
        <v>8766.56</v>
      </c>
      <c r="H65" s="21">
        <f t="shared" si="14"/>
        <v>186137.56</v>
      </c>
      <c r="I65" s="19">
        <f t="shared" si="15"/>
        <v>7292.183999999999</v>
      </c>
      <c r="J65" s="19">
        <f t="shared" si="16"/>
        <v>486.1456</v>
      </c>
      <c r="K65" s="18" t="s">
        <v>130</v>
      </c>
      <c r="L65" s="5" t="s">
        <v>6</v>
      </c>
    </row>
    <row r="66" spans="1:12" ht="135">
      <c r="A66" s="40">
        <v>54</v>
      </c>
      <c r="B66" s="31" t="s">
        <v>131</v>
      </c>
      <c r="C66" s="4" t="s">
        <v>7</v>
      </c>
      <c r="D66" s="4" t="s">
        <v>22</v>
      </c>
      <c r="E66" s="16">
        <v>149213</v>
      </c>
      <c r="F66" s="16">
        <v>6947</v>
      </c>
      <c r="G66" s="17">
        <f t="shared" si="4"/>
        <v>1528.34</v>
      </c>
      <c r="H66" s="21">
        <f t="shared" si="14"/>
        <v>157688.34</v>
      </c>
      <c r="I66" s="19">
        <f t="shared" si="15"/>
        <v>1271.301</v>
      </c>
      <c r="J66" s="19">
        <f t="shared" si="16"/>
        <v>84.7534</v>
      </c>
      <c r="K66" s="18" t="s">
        <v>132</v>
      </c>
      <c r="L66" s="5" t="s">
        <v>6</v>
      </c>
    </row>
    <row r="67" spans="1:12" ht="135">
      <c r="A67" s="40">
        <v>55</v>
      </c>
      <c r="B67" s="31" t="s">
        <v>133</v>
      </c>
      <c r="C67" s="4" t="s">
        <v>7</v>
      </c>
      <c r="D67" s="4" t="s">
        <v>22</v>
      </c>
      <c r="E67" s="16">
        <v>144300</v>
      </c>
      <c r="F67" s="16">
        <v>6947</v>
      </c>
      <c r="G67" s="17">
        <f t="shared" si="4"/>
        <v>1528.34</v>
      </c>
      <c r="H67" s="21">
        <f t="shared" si="14"/>
        <v>152775.34</v>
      </c>
      <c r="I67" s="19">
        <f t="shared" si="15"/>
        <v>1271.301</v>
      </c>
      <c r="J67" s="19">
        <f t="shared" si="16"/>
        <v>84.7534</v>
      </c>
      <c r="K67" s="18" t="s">
        <v>132</v>
      </c>
      <c r="L67" s="5" t="s">
        <v>6</v>
      </c>
    </row>
    <row r="68" spans="1:12" ht="135">
      <c r="A68" s="40">
        <v>56</v>
      </c>
      <c r="B68" s="31" t="s">
        <v>134</v>
      </c>
      <c r="C68" s="4" t="s">
        <v>7</v>
      </c>
      <c r="D68" s="4" t="s">
        <v>22</v>
      </c>
      <c r="E68" s="16">
        <v>189986</v>
      </c>
      <c r="F68" s="16">
        <v>10023</v>
      </c>
      <c r="G68" s="17">
        <f t="shared" si="4"/>
        <v>2205.06</v>
      </c>
      <c r="H68" s="21">
        <f t="shared" si="14"/>
        <v>202214.06</v>
      </c>
      <c r="I68" s="19">
        <f t="shared" si="15"/>
        <v>1834.2089999999998</v>
      </c>
      <c r="J68" s="19">
        <f t="shared" si="16"/>
        <v>122.28059999999999</v>
      </c>
      <c r="K68" s="18" t="s">
        <v>135</v>
      </c>
      <c r="L68" s="5" t="s">
        <v>6</v>
      </c>
    </row>
    <row r="69" spans="1:12" ht="135">
      <c r="A69" s="40">
        <v>57</v>
      </c>
      <c r="B69" s="31" t="s">
        <v>136</v>
      </c>
      <c r="C69" s="4" t="s">
        <v>7</v>
      </c>
      <c r="D69" s="4" t="s">
        <v>22</v>
      </c>
      <c r="E69" s="16">
        <v>196451</v>
      </c>
      <c r="F69" s="16">
        <v>11663</v>
      </c>
      <c r="G69" s="17">
        <f t="shared" si="4"/>
        <v>2565.86</v>
      </c>
      <c r="H69" s="21">
        <f t="shared" si="14"/>
        <v>210679.86</v>
      </c>
      <c r="I69" s="19">
        <f t="shared" si="15"/>
        <v>2134.329</v>
      </c>
      <c r="J69" s="19">
        <f t="shared" si="16"/>
        <v>142.2886</v>
      </c>
      <c r="K69" s="18" t="s">
        <v>137</v>
      </c>
      <c r="L69" s="5" t="s">
        <v>6</v>
      </c>
    </row>
    <row r="70" spans="1:12" ht="135">
      <c r="A70" s="40">
        <v>58</v>
      </c>
      <c r="B70" s="31" t="s">
        <v>138</v>
      </c>
      <c r="C70" s="4" t="s">
        <v>7</v>
      </c>
      <c r="D70" s="4" t="s">
        <v>22</v>
      </c>
      <c r="E70" s="16">
        <v>201522</v>
      </c>
      <c r="F70" s="16">
        <v>7743</v>
      </c>
      <c r="G70" s="17">
        <f t="shared" si="4"/>
        <v>1703.46</v>
      </c>
      <c r="H70" s="21">
        <f t="shared" si="14"/>
        <v>210968.46</v>
      </c>
      <c r="I70" s="19">
        <f t="shared" si="15"/>
        <v>1416.9689999999998</v>
      </c>
      <c r="J70" s="19">
        <f t="shared" si="16"/>
        <v>94.46459999999999</v>
      </c>
      <c r="K70" s="18" t="s">
        <v>139</v>
      </c>
      <c r="L70" s="5" t="s">
        <v>6</v>
      </c>
    </row>
    <row r="71" spans="1:12" ht="135">
      <c r="A71" s="40">
        <v>59</v>
      </c>
      <c r="B71" s="31" t="s">
        <v>140</v>
      </c>
      <c r="C71" s="4" t="s">
        <v>7</v>
      </c>
      <c r="D71" s="4" t="s">
        <v>22</v>
      </c>
      <c r="E71" s="16">
        <v>199294</v>
      </c>
      <c r="F71" s="16">
        <v>50260</v>
      </c>
      <c r="G71" s="17">
        <f t="shared" si="4"/>
        <v>11057.2</v>
      </c>
      <c r="H71" s="21">
        <f t="shared" si="14"/>
        <v>260611.2</v>
      </c>
      <c r="I71" s="19">
        <f t="shared" si="15"/>
        <v>9197.58</v>
      </c>
      <c r="J71" s="19">
        <f t="shared" si="16"/>
        <v>613.172</v>
      </c>
      <c r="K71" s="18" t="s">
        <v>93</v>
      </c>
      <c r="L71" s="5" t="s">
        <v>6</v>
      </c>
    </row>
    <row r="72" spans="1:12" ht="135">
      <c r="A72" s="40">
        <v>60</v>
      </c>
      <c r="B72" s="31" t="s">
        <v>141</v>
      </c>
      <c r="C72" s="4" t="s">
        <v>7</v>
      </c>
      <c r="D72" s="4" t="s">
        <v>22</v>
      </c>
      <c r="E72" s="16">
        <v>148898</v>
      </c>
      <c r="F72" s="16">
        <v>6761</v>
      </c>
      <c r="G72" s="17">
        <f t="shared" si="4"/>
        <v>1487.42</v>
      </c>
      <c r="H72" s="21">
        <f>SUM(E72:G72)</f>
        <v>157146.42</v>
      </c>
      <c r="I72" s="19">
        <f>+SUM(F72,G72)*0.15</f>
        <v>1237.263</v>
      </c>
      <c r="J72" s="19">
        <f>SUM(F72:G72)*0.01</f>
        <v>82.4842</v>
      </c>
      <c r="K72" s="18" t="s">
        <v>142</v>
      </c>
      <c r="L72" s="5" t="s">
        <v>6</v>
      </c>
    </row>
    <row r="73" spans="1:12" ht="135">
      <c r="A73" s="40">
        <v>61</v>
      </c>
      <c r="B73" s="31" t="s">
        <v>143</v>
      </c>
      <c r="C73" s="4" t="s">
        <v>7</v>
      </c>
      <c r="D73" s="4" t="s">
        <v>22</v>
      </c>
      <c r="E73" s="16">
        <v>182457</v>
      </c>
      <c r="F73" s="16">
        <v>10772</v>
      </c>
      <c r="G73" s="17">
        <f t="shared" si="4"/>
        <v>2369.84</v>
      </c>
      <c r="H73" s="21">
        <f>SUM(E73:G73)</f>
        <v>195598.84</v>
      </c>
      <c r="I73" s="19">
        <f>+SUM(F73,G73)*0.15</f>
        <v>1971.2759999999998</v>
      </c>
      <c r="J73" s="19">
        <f>SUM(F73:G73)*0.01</f>
        <v>131.4184</v>
      </c>
      <c r="K73" s="18" t="s">
        <v>144</v>
      </c>
      <c r="L73" s="5" t="s">
        <v>6</v>
      </c>
    </row>
    <row r="74" spans="1:12" ht="135">
      <c r="A74" s="40">
        <v>62</v>
      </c>
      <c r="B74" s="31" t="s">
        <v>145</v>
      </c>
      <c r="C74" s="4" t="s">
        <v>7</v>
      </c>
      <c r="D74" s="4" t="s">
        <v>22</v>
      </c>
      <c r="E74" s="16">
        <v>153948</v>
      </c>
      <c r="F74" s="16">
        <v>10949</v>
      </c>
      <c r="G74" s="17">
        <f t="shared" si="4"/>
        <v>2408.78</v>
      </c>
      <c r="H74" s="21">
        <f>SUM(E74:G74)</f>
        <v>167305.78</v>
      </c>
      <c r="I74" s="19">
        <f>+SUM(F74,G74)*0.15</f>
        <v>2003.667</v>
      </c>
      <c r="J74" s="19">
        <f>SUM(F74:G74)*0.01</f>
        <v>133.5778</v>
      </c>
      <c r="K74" s="18" t="s">
        <v>146</v>
      </c>
      <c r="L74" s="5" t="s">
        <v>6</v>
      </c>
    </row>
    <row r="75" spans="1:12" ht="135">
      <c r="A75" s="40">
        <v>63</v>
      </c>
      <c r="B75" s="31" t="s">
        <v>147</v>
      </c>
      <c r="C75" s="4" t="s">
        <v>7</v>
      </c>
      <c r="D75" s="4" t="s">
        <v>22</v>
      </c>
      <c r="E75" s="16">
        <v>121503</v>
      </c>
      <c r="F75" s="16">
        <v>7392</v>
      </c>
      <c r="G75" s="17">
        <f t="shared" si="4"/>
        <v>1626.24</v>
      </c>
      <c r="H75" s="21">
        <f>SUM(E75:G75)</f>
        <v>130521.24</v>
      </c>
      <c r="I75" s="19">
        <f>+SUM(F75,G75)*0.15</f>
        <v>1352.7359999999999</v>
      </c>
      <c r="J75" s="19">
        <f>SUM(F75:G75)*0.01</f>
        <v>90.1824</v>
      </c>
      <c r="K75" s="18" t="s">
        <v>148</v>
      </c>
      <c r="L75" s="5" t="s">
        <v>6</v>
      </c>
    </row>
    <row r="76" spans="1:12" ht="135">
      <c r="A76" s="40">
        <v>64</v>
      </c>
      <c r="B76" s="31" t="s">
        <v>149</v>
      </c>
      <c r="C76" s="4" t="s">
        <v>7</v>
      </c>
      <c r="D76" s="4" t="s">
        <v>22</v>
      </c>
      <c r="E76" s="16">
        <v>288362</v>
      </c>
      <c r="F76" s="16">
        <v>23955</v>
      </c>
      <c r="G76" s="17">
        <f t="shared" si="4"/>
        <v>5270.1</v>
      </c>
      <c r="H76" s="21">
        <f>SUM(E76:G76)</f>
        <v>317587.1</v>
      </c>
      <c r="I76" s="19">
        <f>+SUM(F76,G76)*0.15</f>
        <v>4383.764999999999</v>
      </c>
      <c r="J76" s="19">
        <f>SUM(F76:G76)*0.01</f>
        <v>292.251</v>
      </c>
      <c r="K76" s="18" t="s">
        <v>150</v>
      </c>
      <c r="L76" s="5" t="s">
        <v>6</v>
      </c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2009-01-28T09:10:41Z</cp:lastPrinted>
  <dcterms:created xsi:type="dcterms:W3CDTF">2005-07-07T17:20:47Z</dcterms:created>
  <dcterms:modified xsi:type="dcterms:W3CDTF">2009-02-26T13:56:02Z</dcterms:modified>
  <cp:category/>
  <cp:version/>
  <cp:contentType/>
  <cp:contentStatus/>
</cp:coreProperties>
</file>