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<sst xmlns="http://schemas.openxmlformats.org/spreadsheetml/2006/main" count="197" uniqueCount="99">
  <si>
    <t>L.p.</t>
  </si>
  <si>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</si>
  <si>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</si>
  <si>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</si>
  <si>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</si>
  <si>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</si>
  <si>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</si>
  <si>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 xml:space="preserve">
1</t>
  </si>
  <si>
    <t xml:space="preserve">
2</t>
  </si>
  <si>
    <t>PREZYDENTA MIASTA POZNANIA</t>
  </si>
  <si>
    <t>lokali mieszkalnych przeznaczonych do sprzedaży</t>
  </si>
  <si>
    <t>z równoczesnym oddaniem gruntu w użytkowanie wieczyste</t>
  </si>
  <si>
    <t>22% od wart. Udziału</t>
  </si>
  <si>
    <t>Opłaty roczne z tyt. wiecz. użyt. gruntu w wysokości 1% ceny udziału</t>
  </si>
  <si>
    <t>Udział w gruncie</t>
  </si>
  <si>
    <t>Inne koszty</t>
  </si>
  <si>
    <t xml:space="preserve">
3</t>
  </si>
  <si>
    <t>inst. wod - kan
inst. elektr.
Inst. gazowa
inst. c.o.</t>
  </si>
  <si>
    <t>inst. wod - kan
inst. elektr.
inst. gazowa
inst. c.o.</t>
  </si>
  <si>
    <t xml:space="preserve">inst. wod - kan
inst. elektr.
Inst. gazowa
inst. c.o.
</t>
  </si>
  <si>
    <t xml:space="preserve">budownictwo mieszkaniowe      </t>
  </si>
  <si>
    <t>169/10000</t>
  </si>
  <si>
    <t>23/1000</t>
  </si>
  <si>
    <t>171/10000</t>
  </si>
  <si>
    <t>inst. wod - kan
inst. elektr.
inst. gazowa
piece</t>
  </si>
  <si>
    <t xml:space="preserve">inst. wod - kan
inst. elektr.
Inst. gazowa
ogrzewanie piecowe
</t>
  </si>
  <si>
    <t xml:space="preserve">od poz. 1 do poz. 29 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</si>
  <si>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</si>
  <si>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</si>
  <si>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</si>
  <si>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W Y K A Z    nr  CCLXVIII</t>
  </si>
  <si>
    <t>lokal nr 3
o pow. 44,2 m²
ul. Kanałowa 9
obr. Łazarz
ark. 10
dz. 44
o pow. 795 m²
KW PO1P/00101066/2</t>
  </si>
  <si>
    <t xml:space="preserve">inst. wod - kan
inst. elektr.
inst. gazowa
</t>
  </si>
  <si>
    <t>442/21164</t>
  </si>
  <si>
    <t>lokal nr 12
o pow. 58,7 m²
ul. Rycerska 18
obr. Łazarz
ark. 16
dz. 53/3, 13/1
o pow. 732 m²
KW PO1P/00063437/5</t>
  </si>
  <si>
    <t>lokal nr 8
o pow. 61,1 m²
ul. Marcelińska 83 D
obr. Łazarz
ark. 02
dz. 4/27, 4/77
o pow. 582 m²
KW PO1P/00073291/2</t>
  </si>
  <si>
    <t>277/10000</t>
  </si>
  <si>
    <t>lokal nr 11
o pow. 37,3 m²
ul. Marcelińska 83 C
obr. Łazarz
ark. 02
dz. 4/27, 4/77
o pow. 582 m²
KW PO1P/00073291/2</t>
  </si>
  <si>
    <r>
      <t xml:space="preserve">lokal nr 8
o pow. 28,5 m²
ul. Grochowska 87 B
obr. Łazarz
ark. 02
dz. 52/3
o pow. 393 m²
</t>
    </r>
    <r>
      <rPr>
        <sz val="11"/>
        <rFont val="Arial CE"/>
        <family val="2"/>
      </rPr>
      <t>KW PO1P/00060751/1</t>
    </r>
  </si>
  <si>
    <t>191/10000</t>
  </si>
  <si>
    <r>
      <t xml:space="preserve">lokal nr 8
o pow. 45,0 m²
ul. Grochowska 87 A
obr. Łazarz
ark. 02
dz. 52/3
o pow. 393 m²
</t>
    </r>
    <r>
      <rPr>
        <sz val="11"/>
        <rFont val="Arial CE"/>
        <family val="2"/>
      </rPr>
      <t>KW PO1P/00060751/1</t>
    </r>
  </si>
  <si>
    <r>
      <t xml:space="preserve">lokal nr 4
o pow. 48,2 m²
ul. Świt 31
obr. Łazarz
ark. 04
dz. 4/1
o pow. 627 m²
</t>
    </r>
    <r>
      <rPr>
        <sz val="11"/>
        <rFont val="Arial CE"/>
        <family val="0"/>
      </rPr>
      <t>KW P01P/00060306/7</t>
    </r>
  </si>
  <si>
    <t>145/10000</t>
  </si>
  <si>
    <r>
      <t xml:space="preserve">lokal nr 6
o pow. 34,2 m²
ul. Grochowska 127
obr. Łazarz
ark. 02
dz. 46/1
o pow. 2570 m²
</t>
    </r>
    <r>
      <rPr>
        <sz val="11"/>
        <rFont val="Arial CE"/>
        <family val="0"/>
      </rPr>
      <t>KW PO1P/00057621/7</t>
    </r>
  </si>
  <si>
    <t>43/10000</t>
  </si>
  <si>
    <r>
      <t xml:space="preserve">lokal nr 13
o pow. 48,0 m² 
ul. Poranek 15 B
obr. Łazarz
ark. 02
dz. 52/31
o pow. 392 m²
</t>
    </r>
    <r>
      <rPr>
        <sz val="11"/>
        <rFont val="Arial CE"/>
        <family val="0"/>
      </rPr>
      <t>KW PO1P/00077123/2</t>
    </r>
  </si>
  <si>
    <t>323/10000</t>
  </si>
  <si>
    <r>
      <t xml:space="preserve">lokal nr 10
o pow. 44,8 m² 
ul. Poranek 15 A
obr. Łazarz
ark. 02
dz. 52/31
o pow. 392 m²
</t>
    </r>
    <r>
      <rPr>
        <sz val="11"/>
        <rFont val="Arial CE"/>
        <family val="0"/>
      </rPr>
      <t>KW PO1P/00077123/2</t>
    </r>
  </si>
  <si>
    <t>302/10000</t>
  </si>
  <si>
    <r>
      <t xml:space="preserve">lokal nr 10
o pow. 34,0 m²
ul. Chlebowa 1
obr. Śródka
ark. 5
dz. 32/1
o pow. 1528 m²
</t>
    </r>
    <r>
      <rPr>
        <sz val="11"/>
        <rFont val="Arial CE"/>
        <family val="2"/>
      </rPr>
      <t>KW PO2P/00059626/3</t>
    </r>
  </si>
  <si>
    <t>66/10000</t>
  </si>
  <si>
    <r>
      <t xml:space="preserve">lokal nr 6
o pow. 54,2m² 
ul. Chociszewskiego 26a
obr. Łazarz
ark. 29b
dz. 20/7
o pow. 807 m²
</t>
    </r>
    <r>
      <rPr>
        <sz val="11"/>
        <rFont val="Arial CE"/>
        <family val="2"/>
      </rPr>
      <t>KW PO1P/00065474/0</t>
    </r>
  </si>
  <si>
    <t>253/10000</t>
  </si>
  <si>
    <r>
      <t xml:space="preserve">lokal nr 6
o pow. 49,7 m² 
ul. Chociszewskiego 32
obr.Łazarz
ark. 29
dz. 20/11
o pow. 807 m²
</t>
    </r>
    <r>
      <rPr>
        <sz val="11"/>
        <rFont val="Arial CE"/>
        <family val="2"/>
      </rPr>
      <t>KW PO1P/00070725/3</t>
    </r>
  </si>
  <si>
    <t>227/10000</t>
  </si>
  <si>
    <t>lokal nr 7
o pow. 102,6m²  
ul. Szewska 9
obr. Poznań
ark. 15
dz. 70/1
o pow. 506 m²
KW PO1P/00072225/2</t>
  </si>
  <si>
    <t>1026/17154</t>
  </si>
  <si>
    <t>lokal nr 4
o pow. 37,2m² 
ul. Bukowska 114a
obr. Łazarz
ark. 04
dz. 2/12
o pow. 587m²
KW PO1P/00061954/1</t>
  </si>
  <si>
    <t>159/10000</t>
  </si>
  <si>
    <t>lokal nr 20
o pow. 19,2m² 
al. Niepodległości 28
obr. Poznań
ark. 10
dz. 9/1, 11/5
o pow. 255m²
KW PO1P/00091632/7</t>
  </si>
  <si>
    <t>226/10000</t>
  </si>
  <si>
    <r>
      <t xml:space="preserve">lokal nr 10
o pow. 37,5m²
ul. Chociszewskiego 28
obr. Łazarz
ark. 29 
dz.  20/11
o pow. 807 m²
</t>
    </r>
    <r>
      <rPr>
        <sz val="11"/>
        <rFont val="Arial CE"/>
        <family val="2"/>
      </rPr>
      <t>KW PO1P/00070725/3</t>
    </r>
  </si>
  <si>
    <t>lokal nr 7
o pow. 44,8 m² 
ul. Grochowska 88
obr. Łazarz
ark. 04
dz. 4/26
o pow. 391 m²
KW PO1P/00072409/6</t>
  </si>
  <si>
    <t>30/1000</t>
  </si>
  <si>
    <t>lokal nr 2
o pow. 67,2 m² 
ul. Hetmańska 36
obr. Łazarz
ark. 36
dz. 49/1, 49/2
o pow. 1640 m²
KW PO1P/00086140/3</t>
  </si>
  <si>
    <t>672/15810</t>
  </si>
  <si>
    <t>lokal nr 12
o pow. 54,0 m² 
ul. Husarska 13
obr. Łazarz
ark. 16
dz. 55/1
o pow. 726 m²
KW PO1P/00060042/8</t>
  </si>
  <si>
    <t>203/10000</t>
  </si>
  <si>
    <t>lokal nr 3
o pow. 50,3 m² 
ul. Jesienna 26
obr. Łazarz
ark. 02
dz. 52/25
o pow. 564 m²
KW PO1P/00074275/1</t>
  </si>
  <si>
    <t>230/10000</t>
  </si>
  <si>
    <t>lokal nr 7
o pow. 85,0 m² 
ul. Grottgera 11
obr. Łazarz
ark. 12
dz. 6/3
o pow. 1107 m²
KW PO1P/00077118/4</t>
  </si>
  <si>
    <t xml:space="preserve">inst. wod - kan
inst. elektr.
Inst. gazowa
piece
</t>
  </si>
  <si>
    <t>255/10000</t>
  </si>
  <si>
    <t>lokal nr 12
o pow. 58,5 m² 
ul. Sczanieckiej 5B
obr. Łazarz
ark. 31
dz. 21/2
o pow. 269 m²
KW PO1P/00070792/3</t>
  </si>
  <si>
    <t>58/1000</t>
  </si>
  <si>
    <t>190/10000</t>
  </si>
  <si>
    <t>17/1000</t>
  </si>
  <si>
    <t>lokal nr 9
o pow. 37,9 m² 
ul. Łukaszewicza 28A
obr. Łazarz
ark. 33
dz. 120/1, 120/4, 125/1, 125/4
o pow. 499 m²
KW PO1P/00111128/8</t>
  </si>
  <si>
    <t>28/1000</t>
  </si>
  <si>
    <t>160/10000</t>
  </si>
  <si>
    <t>75/10000</t>
  </si>
  <si>
    <t>lokal nr 10
o pow. 53,0 m² 
ul. 28 Czerwca1956r. Nr 138/140B
obr. Wilda
ark. 14
dz. 155/1, 145/2, 154/2, 146/2
o pow. 618 m²
KW PO2P/00066643/0</t>
  </si>
  <si>
    <t>218/10000</t>
  </si>
  <si>
    <t>lokal nr 4
o pow. 44,2 m² 
ul. Kosińskiego 2
obr. Wilda
ark. 14
dz. 142/1
o pow. 492 m²
KW PO2P/00077649/2</t>
  </si>
  <si>
    <t>281/10000</t>
  </si>
  <si>
    <t>lokal nr 8
o pow. 36,6 m² 
ul. Laskowa 12
obr. Dębiec
ark. 19
dz. 16/3, 10/14
o pow. 742 m²
KW PO2P/00072401/7</t>
  </si>
  <si>
    <t>172/10000</t>
  </si>
  <si>
    <t>lokal nr 4
o pow. 37,3 m² 
ul. Świt 10B
obr. Łazarz
ark. 04
dz. 2/10
o pow. 588 m²
KW PO1P/00064139/3</t>
  </si>
  <si>
    <t>lokal nr 6
o pow. 37,1 m² 
ul. Świt 30
obr. Łazarz
ark. 04
dz. 2/19
o pow. 441 m²
KW PO1P/00069548/8</t>
  </si>
  <si>
    <t>lokal nr 11
o pow. 37,3 m² 
ul. Jesienna 30
obr. Łazarz
ark. 02
dz. 52/5
o pow. 564 m²
KW PO1P/00064404/2</t>
  </si>
  <si>
    <t>lokal nr 3
o pow. 44,9 m² 
ul. Grochowska 82
obr. Łazarz
ark. 04
dz. 4/22
o pow. 391 m²
KW PO1P/00070740/4</t>
  </si>
  <si>
    <t>lokal nr 14
o pow. 28,2 m² 
ul. Bukowska 124B
obr. Łazarz
ark. 02
dz. 46/7
o pow. 391 m²
KW PO1P/00065799/4</t>
  </si>
  <si>
    <t>lokal nr 11
o pow. 55,9 m² 
ul. Nowy Świat 2
obr. Jeżyce
ark. 18
dz. 2/21
o pow. 584 m²
KW PO1P/00077130/4</t>
  </si>
  <si>
    <t>258/10000</t>
  </si>
  <si>
    <t>lokal nr 18
o pow. 78,5 m² 
ul. Sienkiewicza 9A
obr. Jeżyce
ark. 13
dz. 13/1
o pow. 448 m²
KW PO1P/00063648/7</t>
  </si>
  <si>
    <t>518/10000</t>
  </si>
  <si>
    <t>l1/9</t>
  </si>
  <si>
    <t>załącznik do zarządzenia Nr 338/2009/P</t>
  </si>
  <si>
    <t>z dnia 03.06.2009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</si>
</sst>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1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b/>
      <sz val="14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="75" zoomScaleNormal="75" workbookViewId="0" topLeftCell="B1">
      <selection activeCell="L8" sqref="L8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97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9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98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30</v>
      </c>
      <c r="I6" s="39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26</v>
      </c>
      <c r="I7" s="41">
        <v>35</v>
      </c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10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11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0</v>
      </c>
      <c r="B11" s="23" t="s">
        <v>1</v>
      </c>
      <c r="C11" s="23" t="s">
        <v>2</v>
      </c>
      <c r="D11" s="23" t="s">
        <v>27</v>
      </c>
      <c r="E11" s="24" t="s">
        <v>3</v>
      </c>
      <c r="F11" s="24" t="s">
        <v>4</v>
      </c>
      <c r="G11" s="25" t="s">
        <v>12</v>
      </c>
      <c r="H11" s="23" t="s">
        <v>28</v>
      </c>
      <c r="I11" s="23" t="s">
        <v>29</v>
      </c>
      <c r="J11" s="23" t="s">
        <v>13</v>
      </c>
      <c r="K11" s="23" t="s">
        <v>14</v>
      </c>
      <c r="L11" s="23" t="s">
        <v>15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41" customHeight="1">
      <c r="A13" s="2" t="s">
        <v>7</v>
      </c>
      <c r="B13" s="3" t="s">
        <v>31</v>
      </c>
      <c r="C13" s="4" t="s">
        <v>6</v>
      </c>
      <c r="D13" s="4" t="s">
        <v>32</v>
      </c>
      <c r="E13" s="16">
        <v>153808</v>
      </c>
      <c r="F13" s="16">
        <v>16005</v>
      </c>
      <c r="G13" s="17">
        <f aca="true" t="shared" si="0" ref="G13:G25">0.22*F13</f>
        <v>3521.1</v>
      </c>
      <c r="H13" s="21">
        <f aca="true" t="shared" si="1" ref="H13:H28">SUM(E13:G13)</f>
        <v>173334.1</v>
      </c>
      <c r="I13" s="19">
        <f aca="true" t="shared" si="2" ref="I13:I28">+SUM(F13,G13)*0.15</f>
        <v>2928.9149999999995</v>
      </c>
      <c r="J13" s="19">
        <f aca="true" t="shared" si="3" ref="J13:J28">SUM(F13:G13)*0.01</f>
        <v>195.261</v>
      </c>
      <c r="K13" s="18" t="s">
        <v>33</v>
      </c>
      <c r="L13" s="5" t="s">
        <v>5</v>
      </c>
      <c r="M13" s="10"/>
      <c r="N13" s="10"/>
    </row>
    <row r="14" spans="1:14" s="1" customFormat="1" ht="141" customHeight="1">
      <c r="A14" s="2" t="s">
        <v>8</v>
      </c>
      <c r="B14" s="3" t="s">
        <v>34</v>
      </c>
      <c r="C14" s="4" t="s">
        <v>6</v>
      </c>
      <c r="D14" s="4" t="s">
        <v>18</v>
      </c>
      <c r="E14" s="16">
        <v>226938</v>
      </c>
      <c r="F14" s="16">
        <v>14984</v>
      </c>
      <c r="G14" s="17">
        <f t="shared" si="0"/>
        <v>3296.48</v>
      </c>
      <c r="H14" s="21">
        <f t="shared" si="1"/>
        <v>245218.48</v>
      </c>
      <c r="I14" s="19">
        <f t="shared" si="2"/>
        <v>2742.0719999999997</v>
      </c>
      <c r="J14" s="19">
        <f t="shared" si="3"/>
        <v>182.8048</v>
      </c>
      <c r="K14" s="18" t="s">
        <v>22</v>
      </c>
      <c r="L14" s="5" t="s">
        <v>5</v>
      </c>
      <c r="M14" s="10"/>
      <c r="N14" s="10"/>
    </row>
    <row r="15" spans="1:14" s="1" customFormat="1" ht="147.75" customHeight="1">
      <c r="A15" s="2" t="s">
        <v>16</v>
      </c>
      <c r="B15" s="3" t="s">
        <v>35</v>
      </c>
      <c r="C15" s="4" t="s">
        <v>6</v>
      </c>
      <c r="D15" s="4" t="s">
        <v>18</v>
      </c>
      <c r="E15" s="16">
        <v>240510</v>
      </c>
      <c r="F15" s="16">
        <v>14316</v>
      </c>
      <c r="G15" s="17">
        <f t="shared" si="0"/>
        <v>3149.52</v>
      </c>
      <c r="H15" s="21">
        <f t="shared" si="1"/>
        <v>257975.52</v>
      </c>
      <c r="I15" s="19">
        <f t="shared" si="2"/>
        <v>2619.828</v>
      </c>
      <c r="J15" s="19">
        <f t="shared" si="3"/>
        <v>174.6552</v>
      </c>
      <c r="K15" s="18" t="s">
        <v>36</v>
      </c>
      <c r="L15" s="5" t="s">
        <v>5</v>
      </c>
      <c r="M15" s="10"/>
      <c r="N15" s="10"/>
    </row>
    <row r="16" spans="1:14" s="1" customFormat="1" ht="135.75" customHeight="1">
      <c r="A16" s="2">
        <v>4</v>
      </c>
      <c r="B16" s="3" t="s">
        <v>37</v>
      </c>
      <c r="C16" s="4" t="s">
        <v>6</v>
      </c>
      <c r="D16" s="4" t="s">
        <v>17</v>
      </c>
      <c r="E16" s="16">
        <v>151237</v>
      </c>
      <c r="F16" s="16">
        <v>8006</v>
      </c>
      <c r="G16" s="17">
        <f t="shared" si="0"/>
        <v>1761.32</v>
      </c>
      <c r="H16" s="21">
        <f t="shared" si="1"/>
        <v>161004.32</v>
      </c>
      <c r="I16" s="19">
        <f t="shared" si="2"/>
        <v>1465.098</v>
      </c>
      <c r="J16" s="19">
        <f t="shared" si="3"/>
        <v>97.6732</v>
      </c>
      <c r="K16" s="18" t="s">
        <v>21</v>
      </c>
      <c r="L16" s="5" t="s">
        <v>5</v>
      </c>
      <c r="M16" s="10"/>
      <c r="N16" s="10"/>
    </row>
    <row r="17" spans="1:14" s="27" customFormat="1" ht="137.25" customHeight="1">
      <c r="A17" s="30">
        <v>5</v>
      </c>
      <c r="B17" s="3" t="s">
        <v>38</v>
      </c>
      <c r="C17" s="32" t="s">
        <v>6</v>
      </c>
      <c r="D17" s="32" t="s">
        <v>18</v>
      </c>
      <c r="E17" s="33">
        <v>123222</v>
      </c>
      <c r="F17" s="33">
        <v>6666</v>
      </c>
      <c r="G17" s="34">
        <f t="shared" si="0"/>
        <v>1466.52</v>
      </c>
      <c r="H17" s="35">
        <f t="shared" si="1"/>
        <v>131354.52</v>
      </c>
      <c r="I17" s="36">
        <f t="shared" si="2"/>
        <v>1219.878</v>
      </c>
      <c r="J17" s="36">
        <f t="shared" si="3"/>
        <v>81.32520000000001</v>
      </c>
      <c r="K17" s="37" t="s">
        <v>39</v>
      </c>
      <c r="L17" s="38" t="s">
        <v>5</v>
      </c>
      <c r="M17" s="26"/>
      <c r="N17" s="26"/>
    </row>
    <row r="18" spans="1:14" s="1" customFormat="1" ht="139.5" customHeight="1">
      <c r="A18" s="2">
        <v>6</v>
      </c>
      <c r="B18" s="3" t="s">
        <v>40</v>
      </c>
      <c r="C18" s="4" t="s">
        <v>6</v>
      </c>
      <c r="D18" s="4" t="s">
        <v>18</v>
      </c>
      <c r="E18" s="16">
        <v>181577</v>
      </c>
      <c r="F18" s="16">
        <v>10539</v>
      </c>
      <c r="G18" s="17">
        <f t="shared" si="0"/>
        <v>2318.58</v>
      </c>
      <c r="H18" s="21">
        <f t="shared" si="1"/>
        <v>194434.58</v>
      </c>
      <c r="I18" s="19">
        <f t="shared" si="2"/>
        <v>1928.637</v>
      </c>
      <c r="J18" s="19">
        <f t="shared" si="3"/>
        <v>128.57580000000002</v>
      </c>
      <c r="K18" s="18" t="s">
        <v>48</v>
      </c>
      <c r="L18" s="5" t="s">
        <v>5</v>
      </c>
      <c r="M18" s="10"/>
      <c r="N18" s="10"/>
    </row>
    <row r="19" spans="1:14" s="1" customFormat="1" ht="128.25" customHeight="1">
      <c r="A19" s="2">
        <v>7</v>
      </c>
      <c r="B19" s="31" t="s">
        <v>41</v>
      </c>
      <c r="C19" s="4" t="s">
        <v>6</v>
      </c>
      <c r="D19" s="4" t="s">
        <v>18</v>
      </c>
      <c r="E19" s="16">
        <v>202141</v>
      </c>
      <c r="F19" s="16">
        <v>7400</v>
      </c>
      <c r="G19" s="17">
        <f t="shared" si="0"/>
        <v>1628</v>
      </c>
      <c r="H19" s="21">
        <f t="shared" si="1"/>
        <v>211169</v>
      </c>
      <c r="I19" s="19">
        <f t="shared" si="2"/>
        <v>1354.2</v>
      </c>
      <c r="J19" s="19">
        <f t="shared" si="3"/>
        <v>90.28</v>
      </c>
      <c r="K19" s="18" t="s">
        <v>42</v>
      </c>
      <c r="L19" s="5" t="s">
        <v>5</v>
      </c>
      <c r="M19" s="10"/>
      <c r="N19" s="10"/>
    </row>
    <row r="20" spans="1:14" s="1" customFormat="1" ht="147" customHeight="1">
      <c r="A20" s="2">
        <v>8</v>
      </c>
      <c r="B20" s="31" t="s">
        <v>43</v>
      </c>
      <c r="C20" s="32" t="s">
        <v>6</v>
      </c>
      <c r="D20" s="4" t="s">
        <v>18</v>
      </c>
      <c r="E20" s="16">
        <v>143219</v>
      </c>
      <c r="F20" s="16">
        <v>8996</v>
      </c>
      <c r="G20" s="17">
        <f t="shared" si="0"/>
        <v>1979.1200000000001</v>
      </c>
      <c r="H20" s="21">
        <f t="shared" si="1"/>
        <v>154194.12</v>
      </c>
      <c r="I20" s="19">
        <f t="shared" si="2"/>
        <v>1646.268</v>
      </c>
      <c r="J20" s="19">
        <f t="shared" si="3"/>
        <v>109.75120000000001</v>
      </c>
      <c r="K20" s="18" t="s">
        <v>44</v>
      </c>
      <c r="L20" s="5" t="s">
        <v>5</v>
      </c>
      <c r="M20" s="10"/>
      <c r="N20" s="10"/>
    </row>
    <row r="21" spans="1:14" s="29" customFormat="1" ht="141.75" customHeight="1">
      <c r="A21" s="30">
        <v>9</v>
      </c>
      <c r="B21" s="31" t="s">
        <v>45</v>
      </c>
      <c r="C21" s="32" t="s">
        <v>6</v>
      </c>
      <c r="D21" s="4" t="s">
        <v>19</v>
      </c>
      <c r="E21" s="33">
        <v>189933</v>
      </c>
      <c r="F21" s="33">
        <v>11244</v>
      </c>
      <c r="G21" s="34">
        <f t="shared" si="0"/>
        <v>2473.68</v>
      </c>
      <c r="H21" s="35">
        <f t="shared" si="1"/>
        <v>203650.68</v>
      </c>
      <c r="I21" s="36">
        <f t="shared" si="2"/>
        <v>2057.652</v>
      </c>
      <c r="J21" s="36">
        <f t="shared" si="3"/>
        <v>137.17680000000001</v>
      </c>
      <c r="K21" s="37" t="s">
        <v>46</v>
      </c>
      <c r="L21" s="38" t="s">
        <v>5</v>
      </c>
      <c r="M21" s="28"/>
      <c r="N21" s="28"/>
    </row>
    <row r="22" spans="1:14" s="27" customFormat="1" ht="136.5" customHeight="1">
      <c r="A22" s="2">
        <v>10</v>
      </c>
      <c r="B22" s="31" t="s">
        <v>47</v>
      </c>
      <c r="C22" s="4" t="s">
        <v>6</v>
      </c>
      <c r="D22" s="32" t="s">
        <v>18</v>
      </c>
      <c r="E22" s="16">
        <v>177253</v>
      </c>
      <c r="F22" s="16">
        <v>10512</v>
      </c>
      <c r="G22" s="17">
        <f t="shared" si="0"/>
        <v>2312.64</v>
      </c>
      <c r="H22" s="21">
        <f t="shared" si="1"/>
        <v>190077.64</v>
      </c>
      <c r="I22" s="19">
        <f t="shared" si="2"/>
        <v>1923.696</v>
      </c>
      <c r="J22" s="19">
        <f t="shared" si="3"/>
        <v>128.2464</v>
      </c>
      <c r="K22" s="18" t="s">
        <v>48</v>
      </c>
      <c r="L22" s="5" t="s">
        <v>5</v>
      </c>
      <c r="M22" s="26"/>
      <c r="N22" s="26"/>
    </row>
    <row r="23" spans="1:14" s="1" customFormat="1" ht="123" customHeight="1">
      <c r="A23" s="2">
        <v>11</v>
      </c>
      <c r="B23" s="3" t="s">
        <v>49</v>
      </c>
      <c r="C23" s="4" t="s">
        <v>6</v>
      </c>
      <c r="D23" s="32" t="s">
        <v>32</v>
      </c>
      <c r="E23" s="16">
        <v>140509</v>
      </c>
      <c r="F23" s="16">
        <v>8108</v>
      </c>
      <c r="G23" s="17">
        <f t="shared" si="0"/>
        <v>1783.76</v>
      </c>
      <c r="H23" s="21">
        <f t="shared" si="1"/>
        <v>150400.76</v>
      </c>
      <c r="I23" s="19">
        <f t="shared" si="2"/>
        <v>1483.764</v>
      </c>
      <c r="J23" s="19">
        <f t="shared" si="3"/>
        <v>98.91760000000001</v>
      </c>
      <c r="K23" s="18" t="s">
        <v>50</v>
      </c>
      <c r="L23" s="5" t="s">
        <v>5</v>
      </c>
      <c r="M23" s="10"/>
      <c r="N23" s="10"/>
    </row>
    <row r="24" spans="1:14" s="1" customFormat="1" ht="135" customHeight="1">
      <c r="A24" s="2">
        <v>12</v>
      </c>
      <c r="B24" s="3" t="s">
        <v>61</v>
      </c>
      <c r="C24" s="4" t="s">
        <v>6</v>
      </c>
      <c r="D24" s="4" t="s">
        <v>18</v>
      </c>
      <c r="E24" s="16">
        <v>146361</v>
      </c>
      <c r="F24" s="16">
        <v>14352</v>
      </c>
      <c r="G24" s="17">
        <f t="shared" si="0"/>
        <v>3157.44</v>
      </c>
      <c r="H24" s="21">
        <f t="shared" si="1"/>
        <v>163870.44</v>
      </c>
      <c r="I24" s="19">
        <f t="shared" si="2"/>
        <v>2626.4159999999997</v>
      </c>
      <c r="J24" s="19">
        <f t="shared" si="3"/>
        <v>175.09439999999998</v>
      </c>
      <c r="K24" s="18" t="s">
        <v>23</v>
      </c>
      <c r="L24" s="5" t="s">
        <v>5</v>
      </c>
      <c r="M24" s="10"/>
      <c r="N24" s="10"/>
    </row>
    <row r="25" spans="1:14" s="27" customFormat="1" ht="140.25" customHeight="1">
      <c r="A25" s="2">
        <v>13</v>
      </c>
      <c r="B25" s="3" t="s">
        <v>51</v>
      </c>
      <c r="C25" s="4" t="s">
        <v>20</v>
      </c>
      <c r="D25" s="32" t="s">
        <v>18</v>
      </c>
      <c r="E25" s="16">
        <v>207487</v>
      </c>
      <c r="F25" s="16">
        <v>21234</v>
      </c>
      <c r="G25" s="17">
        <f t="shared" si="0"/>
        <v>4671.4800000000005</v>
      </c>
      <c r="H25" s="21">
        <f t="shared" si="1"/>
        <v>233392.48</v>
      </c>
      <c r="I25" s="19">
        <f t="shared" si="2"/>
        <v>3885.8219999999997</v>
      </c>
      <c r="J25" s="19">
        <f t="shared" si="3"/>
        <v>259.0548</v>
      </c>
      <c r="K25" s="18" t="s">
        <v>52</v>
      </c>
      <c r="L25" s="5" t="s">
        <v>5</v>
      </c>
      <c r="M25" s="26"/>
      <c r="N25" s="26"/>
    </row>
    <row r="26" spans="1:14" s="1" customFormat="1" ht="139.5" customHeight="1">
      <c r="A26" s="2">
        <v>14</v>
      </c>
      <c r="B26" s="3" t="s">
        <v>53</v>
      </c>
      <c r="C26" s="4" t="s">
        <v>6</v>
      </c>
      <c r="D26" s="4" t="s">
        <v>24</v>
      </c>
      <c r="E26" s="16">
        <v>199461</v>
      </c>
      <c r="F26" s="16">
        <v>19052</v>
      </c>
      <c r="G26" s="17">
        <f aca="true" t="shared" si="4" ref="G26:G47">0.22*F26</f>
        <v>4191.44</v>
      </c>
      <c r="H26" s="21">
        <f t="shared" si="1"/>
        <v>222704.44</v>
      </c>
      <c r="I26" s="19">
        <f t="shared" si="2"/>
        <v>3486.5159999999996</v>
      </c>
      <c r="J26" s="19">
        <f t="shared" si="3"/>
        <v>232.43439999999998</v>
      </c>
      <c r="K26" s="18" t="s">
        <v>54</v>
      </c>
      <c r="L26" s="5" t="s">
        <v>5</v>
      </c>
      <c r="M26" s="10"/>
      <c r="N26" s="10"/>
    </row>
    <row r="27" spans="1:14" s="1" customFormat="1" ht="137.25" customHeight="1">
      <c r="A27" s="2">
        <v>15</v>
      </c>
      <c r="B27" s="3" t="s">
        <v>55</v>
      </c>
      <c r="C27" s="4" t="s">
        <v>6</v>
      </c>
      <c r="D27" s="4" t="s">
        <v>18</v>
      </c>
      <c r="E27" s="16">
        <v>419704</v>
      </c>
      <c r="F27" s="16">
        <v>92882</v>
      </c>
      <c r="G27" s="17">
        <f t="shared" si="4"/>
        <v>20434.04</v>
      </c>
      <c r="H27" s="21">
        <f t="shared" si="1"/>
        <v>533020.04</v>
      </c>
      <c r="I27" s="19">
        <f t="shared" si="2"/>
        <v>16997.406</v>
      </c>
      <c r="J27" s="19">
        <f t="shared" si="3"/>
        <v>1133.1604000000002</v>
      </c>
      <c r="K27" s="18" t="s">
        <v>56</v>
      </c>
      <c r="L27" s="5" t="s">
        <v>5</v>
      </c>
      <c r="M27" s="10"/>
      <c r="N27" s="10"/>
    </row>
    <row r="28" spans="1:14" s="27" customFormat="1" ht="141.75" customHeight="1">
      <c r="A28" s="2">
        <v>16</v>
      </c>
      <c r="B28" s="3" t="s">
        <v>57</v>
      </c>
      <c r="C28" s="4" t="s">
        <v>6</v>
      </c>
      <c r="D28" s="4" t="s">
        <v>18</v>
      </c>
      <c r="E28" s="16">
        <v>150014</v>
      </c>
      <c r="F28" s="16">
        <v>7579</v>
      </c>
      <c r="G28" s="17">
        <f t="shared" si="4"/>
        <v>1667.38</v>
      </c>
      <c r="H28" s="21">
        <f t="shared" si="1"/>
        <v>159260.38</v>
      </c>
      <c r="I28" s="19">
        <f t="shared" si="2"/>
        <v>1386.957</v>
      </c>
      <c r="J28" s="19">
        <f t="shared" si="3"/>
        <v>92.4638</v>
      </c>
      <c r="K28" s="18" t="s">
        <v>58</v>
      </c>
      <c r="L28" s="5" t="s">
        <v>5</v>
      </c>
      <c r="M28" s="26"/>
      <c r="N28" s="26"/>
    </row>
    <row r="29" spans="1:14" s="29" customFormat="1" ht="138" customHeight="1">
      <c r="A29" s="2">
        <v>17</v>
      </c>
      <c r="B29" s="3" t="s">
        <v>59</v>
      </c>
      <c r="C29" s="4" t="s">
        <v>6</v>
      </c>
      <c r="D29" s="4" t="s">
        <v>19</v>
      </c>
      <c r="E29" s="16">
        <v>85999</v>
      </c>
      <c r="F29" s="16">
        <v>16834</v>
      </c>
      <c r="G29" s="17">
        <f t="shared" si="4"/>
        <v>3703.48</v>
      </c>
      <c r="H29" s="21">
        <f aca="true" t="shared" si="5" ref="H29:H38">SUM(E29:G29)</f>
        <v>106536.48</v>
      </c>
      <c r="I29" s="19">
        <f aca="true" t="shared" si="6" ref="I29:I38">+SUM(F29,G29)*0.15</f>
        <v>3080.622</v>
      </c>
      <c r="J29" s="19">
        <f aca="true" t="shared" si="7" ref="J29:J38">SUM(F29:G29)*0.01</f>
        <v>205.3748</v>
      </c>
      <c r="K29" s="18" t="s">
        <v>60</v>
      </c>
      <c r="L29" s="5" t="s">
        <v>5</v>
      </c>
      <c r="M29" s="28"/>
      <c r="N29" s="28"/>
    </row>
    <row r="30" spans="1:14" s="27" customFormat="1" ht="129" customHeight="1">
      <c r="A30" s="30">
        <v>18</v>
      </c>
      <c r="B30" s="31" t="s">
        <v>62</v>
      </c>
      <c r="C30" s="32" t="s">
        <v>6</v>
      </c>
      <c r="D30" s="32" t="s">
        <v>19</v>
      </c>
      <c r="E30" s="33">
        <v>185948</v>
      </c>
      <c r="F30" s="33">
        <v>9548</v>
      </c>
      <c r="G30" s="34">
        <f t="shared" si="4"/>
        <v>2100.56</v>
      </c>
      <c r="H30" s="35">
        <f t="shared" si="5"/>
        <v>197596.56</v>
      </c>
      <c r="I30" s="36">
        <f t="shared" si="6"/>
        <v>1747.2839999999999</v>
      </c>
      <c r="J30" s="36">
        <f t="shared" si="7"/>
        <v>116.48559999999999</v>
      </c>
      <c r="K30" s="37" t="s">
        <v>63</v>
      </c>
      <c r="L30" s="38" t="s">
        <v>5</v>
      </c>
      <c r="M30" s="26"/>
      <c r="N30" s="26"/>
    </row>
    <row r="31" spans="1:14" s="1" customFormat="1" ht="129.75" customHeight="1">
      <c r="A31" s="2">
        <v>19</v>
      </c>
      <c r="B31" s="31" t="s">
        <v>64</v>
      </c>
      <c r="C31" s="4" t="s">
        <v>6</v>
      </c>
      <c r="D31" s="4" t="s">
        <v>19</v>
      </c>
      <c r="E31" s="16">
        <v>227253</v>
      </c>
      <c r="F31" s="16">
        <v>56603</v>
      </c>
      <c r="G31" s="17">
        <f t="shared" si="4"/>
        <v>12452.66</v>
      </c>
      <c r="H31" s="21">
        <f t="shared" si="5"/>
        <v>296308.66</v>
      </c>
      <c r="I31" s="19">
        <f t="shared" si="6"/>
        <v>10358.349</v>
      </c>
      <c r="J31" s="19">
        <f t="shared" si="7"/>
        <v>690.5566</v>
      </c>
      <c r="K31" s="18" t="s">
        <v>65</v>
      </c>
      <c r="L31" s="5" t="s">
        <v>5</v>
      </c>
      <c r="M31" s="10"/>
      <c r="N31" s="10"/>
    </row>
    <row r="32" spans="1:14" s="27" customFormat="1" ht="137.25" customHeight="1">
      <c r="A32" s="30">
        <v>20</v>
      </c>
      <c r="B32" s="31" t="s">
        <v>66</v>
      </c>
      <c r="C32" s="32" t="s">
        <v>6</v>
      </c>
      <c r="D32" s="32" t="s">
        <v>19</v>
      </c>
      <c r="E32" s="33">
        <v>213650</v>
      </c>
      <c r="F32" s="33">
        <v>13117</v>
      </c>
      <c r="G32" s="34">
        <f t="shared" si="4"/>
        <v>2885.7400000000002</v>
      </c>
      <c r="H32" s="35">
        <f t="shared" si="5"/>
        <v>229652.74</v>
      </c>
      <c r="I32" s="36">
        <f t="shared" si="6"/>
        <v>2400.411</v>
      </c>
      <c r="J32" s="36">
        <f t="shared" si="7"/>
        <v>160.0274</v>
      </c>
      <c r="K32" s="37" t="s">
        <v>67</v>
      </c>
      <c r="L32" s="38" t="s">
        <v>5</v>
      </c>
      <c r="M32" s="26"/>
      <c r="N32" s="26"/>
    </row>
    <row r="33" spans="1:14" s="29" customFormat="1" ht="138" customHeight="1">
      <c r="A33" s="2">
        <v>21</v>
      </c>
      <c r="B33" s="31" t="s">
        <v>68</v>
      </c>
      <c r="C33" s="4" t="s">
        <v>6</v>
      </c>
      <c r="D33" s="4" t="s">
        <v>19</v>
      </c>
      <c r="E33" s="16">
        <v>200583</v>
      </c>
      <c r="F33" s="16">
        <v>10027</v>
      </c>
      <c r="G33" s="17">
        <f t="shared" si="4"/>
        <v>2205.94</v>
      </c>
      <c r="H33" s="21">
        <f t="shared" si="5"/>
        <v>212815.94</v>
      </c>
      <c r="I33" s="19">
        <f t="shared" si="6"/>
        <v>1834.941</v>
      </c>
      <c r="J33" s="19">
        <f t="shared" si="7"/>
        <v>122.3294</v>
      </c>
      <c r="K33" s="18" t="s">
        <v>69</v>
      </c>
      <c r="L33" s="5" t="s">
        <v>5</v>
      </c>
      <c r="M33" s="28"/>
      <c r="N33" s="28"/>
    </row>
    <row r="34" spans="1:12" s="40" customFormat="1" ht="141.75" customHeight="1">
      <c r="A34" s="2">
        <v>22</v>
      </c>
      <c r="B34" s="3" t="s">
        <v>70</v>
      </c>
      <c r="C34" s="4" t="s">
        <v>6</v>
      </c>
      <c r="D34" s="4" t="s">
        <v>71</v>
      </c>
      <c r="E34" s="16">
        <v>300348</v>
      </c>
      <c r="F34" s="16">
        <v>29358</v>
      </c>
      <c r="G34" s="17">
        <f t="shared" si="4"/>
        <v>6458.76</v>
      </c>
      <c r="H34" s="21">
        <f t="shared" si="5"/>
        <v>336164.76</v>
      </c>
      <c r="I34" s="19">
        <f t="shared" si="6"/>
        <v>5372.514</v>
      </c>
      <c r="J34" s="19">
        <f t="shared" si="7"/>
        <v>358.16760000000005</v>
      </c>
      <c r="K34" s="18" t="s">
        <v>72</v>
      </c>
      <c r="L34" s="5" t="s">
        <v>5</v>
      </c>
    </row>
    <row r="35" spans="1:12" ht="139.5" customHeight="1">
      <c r="A35" s="2">
        <v>23</v>
      </c>
      <c r="B35" s="31" t="s">
        <v>73</v>
      </c>
      <c r="C35" s="4" t="s">
        <v>6</v>
      </c>
      <c r="D35" s="4" t="s">
        <v>71</v>
      </c>
      <c r="E35" s="16">
        <v>202757</v>
      </c>
      <c r="F35" s="16">
        <v>16226</v>
      </c>
      <c r="G35" s="17">
        <f t="shared" si="4"/>
        <v>3569.72</v>
      </c>
      <c r="H35" s="21">
        <f t="shared" si="5"/>
        <v>222552.72</v>
      </c>
      <c r="I35" s="19">
        <f t="shared" si="6"/>
        <v>2969.358</v>
      </c>
      <c r="J35" s="19">
        <f t="shared" si="7"/>
        <v>197.95720000000003</v>
      </c>
      <c r="K35" s="18" t="s">
        <v>74</v>
      </c>
      <c r="L35" s="5" t="s">
        <v>5</v>
      </c>
    </row>
    <row r="36" spans="1:12" s="40" customFormat="1" ht="137.25" customHeight="1">
      <c r="A36" s="2">
        <v>24</v>
      </c>
      <c r="B36" s="3" t="s">
        <v>91</v>
      </c>
      <c r="C36" s="4" t="s">
        <v>6</v>
      </c>
      <c r="D36" s="4" t="s">
        <v>19</v>
      </c>
      <c r="E36" s="16">
        <v>119347</v>
      </c>
      <c r="F36" s="16">
        <v>6032</v>
      </c>
      <c r="G36" s="17">
        <f t="shared" si="4"/>
        <v>1327.04</v>
      </c>
      <c r="H36" s="21">
        <f t="shared" si="5"/>
        <v>126706.04</v>
      </c>
      <c r="I36" s="19">
        <f t="shared" si="6"/>
        <v>1103.856</v>
      </c>
      <c r="J36" s="19">
        <f t="shared" si="7"/>
        <v>73.5904</v>
      </c>
      <c r="K36" s="18" t="s">
        <v>75</v>
      </c>
      <c r="L36" s="5" t="s">
        <v>5</v>
      </c>
    </row>
    <row r="37" spans="1:12" ht="138.75" customHeight="1">
      <c r="A37" s="2">
        <v>25</v>
      </c>
      <c r="B37" s="31" t="s">
        <v>90</v>
      </c>
      <c r="C37" s="4" t="s">
        <v>6</v>
      </c>
      <c r="D37" s="4" t="s">
        <v>19</v>
      </c>
      <c r="E37" s="16">
        <v>188952</v>
      </c>
      <c r="F37" s="16">
        <v>10486</v>
      </c>
      <c r="G37" s="17">
        <f t="shared" si="4"/>
        <v>2306.92</v>
      </c>
      <c r="H37" s="21">
        <f t="shared" si="5"/>
        <v>201744.92</v>
      </c>
      <c r="I37" s="19">
        <f t="shared" si="6"/>
        <v>1918.9379999999999</v>
      </c>
      <c r="J37" s="19">
        <f t="shared" si="7"/>
        <v>127.92920000000001</v>
      </c>
      <c r="K37" s="18" t="s">
        <v>48</v>
      </c>
      <c r="L37" s="5" t="s">
        <v>5</v>
      </c>
    </row>
    <row r="38" spans="1:12" ht="140.25" customHeight="1">
      <c r="A38" s="2">
        <v>26</v>
      </c>
      <c r="B38" s="31" t="s">
        <v>89</v>
      </c>
      <c r="C38" s="4" t="s">
        <v>6</v>
      </c>
      <c r="D38" s="4" t="s">
        <v>19</v>
      </c>
      <c r="E38" s="16">
        <v>149992</v>
      </c>
      <c r="F38" s="16">
        <v>7412</v>
      </c>
      <c r="G38" s="17">
        <f t="shared" si="4"/>
        <v>1630.64</v>
      </c>
      <c r="H38" s="21">
        <f t="shared" si="5"/>
        <v>159034.64</v>
      </c>
      <c r="I38" s="19">
        <f t="shared" si="6"/>
        <v>1356.396</v>
      </c>
      <c r="J38" s="19">
        <f t="shared" si="7"/>
        <v>90.4264</v>
      </c>
      <c r="K38" s="18" t="s">
        <v>76</v>
      </c>
      <c r="L38" s="5" t="s">
        <v>5</v>
      </c>
    </row>
    <row r="39" spans="1:12" ht="143.25" customHeight="1">
      <c r="A39" s="2">
        <v>27</v>
      </c>
      <c r="B39" s="31" t="s">
        <v>77</v>
      </c>
      <c r="C39" s="4" t="s">
        <v>6</v>
      </c>
      <c r="D39" s="4" t="s">
        <v>19</v>
      </c>
      <c r="E39" s="16">
        <v>146594</v>
      </c>
      <c r="F39" s="16">
        <v>12407</v>
      </c>
      <c r="G39" s="17">
        <f t="shared" si="4"/>
        <v>2729.54</v>
      </c>
      <c r="H39" s="21">
        <f aca="true" t="shared" si="8" ref="H39:H47">SUM(E39:G39)</f>
        <v>161730.54</v>
      </c>
      <c r="I39" s="19">
        <f aca="true" t="shared" si="9" ref="I39:I47">+SUM(F39,G39)*0.15</f>
        <v>2270.481</v>
      </c>
      <c r="J39" s="19">
        <f aca="true" t="shared" si="10" ref="J39:J47">SUM(F39:G39)*0.01</f>
        <v>151.36540000000002</v>
      </c>
      <c r="K39" s="18" t="s">
        <v>78</v>
      </c>
      <c r="L39" s="5" t="s">
        <v>5</v>
      </c>
    </row>
    <row r="40" spans="1:12" ht="135">
      <c r="A40" s="2">
        <v>28</v>
      </c>
      <c r="B40" s="31" t="s">
        <v>87</v>
      </c>
      <c r="C40" s="4" t="s">
        <v>6</v>
      </c>
      <c r="D40" s="4" t="s">
        <v>19</v>
      </c>
      <c r="E40" s="16">
        <v>158070</v>
      </c>
      <c r="F40" s="16">
        <v>7610</v>
      </c>
      <c r="G40" s="17">
        <f t="shared" si="4"/>
        <v>1674.2</v>
      </c>
      <c r="H40" s="21">
        <f t="shared" si="8"/>
        <v>167354.2</v>
      </c>
      <c r="I40" s="19">
        <f t="shared" si="9"/>
        <v>1392.63</v>
      </c>
      <c r="J40" s="19">
        <f t="shared" si="10"/>
        <v>92.84200000000001</v>
      </c>
      <c r="K40" s="18" t="s">
        <v>58</v>
      </c>
      <c r="L40" s="5" t="s">
        <v>5</v>
      </c>
    </row>
    <row r="41" spans="1:12" ht="141" customHeight="1">
      <c r="A41" s="2">
        <v>29</v>
      </c>
      <c r="B41" s="31" t="s">
        <v>88</v>
      </c>
      <c r="C41" s="4" t="s">
        <v>6</v>
      </c>
      <c r="D41" s="4" t="s">
        <v>19</v>
      </c>
      <c r="E41" s="16">
        <v>155542</v>
      </c>
      <c r="F41" s="16">
        <v>5744</v>
      </c>
      <c r="G41" s="17">
        <f t="shared" si="4"/>
        <v>1263.68</v>
      </c>
      <c r="H41" s="21">
        <f t="shared" si="8"/>
        <v>162549.68</v>
      </c>
      <c r="I41" s="19">
        <f t="shared" si="9"/>
        <v>1051.152</v>
      </c>
      <c r="J41" s="19">
        <f t="shared" si="10"/>
        <v>70.0768</v>
      </c>
      <c r="K41" s="18" t="s">
        <v>79</v>
      </c>
      <c r="L41" s="5" t="s">
        <v>5</v>
      </c>
    </row>
    <row r="42" spans="1:12" ht="75">
      <c r="A42" s="2">
        <v>30</v>
      </c>
      <c r="B42" s="31" t="s">
        <v>96</v>
      </c>
      <c r="C42" s="4" t="s">
        <v>6</v>
      </c>
      <c r="D42" s="4" t="s">
        <v>19</v>
      </c>
      <c r="E42" s="16">
        <v>129147</v>
      </c>
      <c r="F42" s="16">
        <v>8050</v>
      </c>
      <c r="G42" s="17">
        <f t="shared" si="4"/>
        <v>1771</v>
      </c>
      <c r="H42" s="21">
        <f t="shared" si="8"/>
        <v>138968</v>
      </c>
      <c r="I42" s="19">
        <f t="shared" si="9"/>
        <v>1473.1499999999999</v>
      </c>
      <c r="J42" s="19">
        <f t="shared" si="10"/>
        <v>98.21000000000001</v>
      </c>
      <c r="K42" s="18" t="s">
        <v>80</v>
      </c>
      <c r="L42" s="5" t="s">
        <v>5</v>
      </c>
    </row>
    <row r="43" spans="1:12" ht="165">
      <c r="A43" s="2">
        <v>31</v>
      </c>
      <c r="B43" s="31" t="s">
        <v>81</v>
      </c>
      <c r="C43" s="4" t="s">
        <v>6</v>
      </c>
      <c r="D43" s="4" t="s">
        <v>19</v>
      </c>
      <c r="E43" s="16">
        <v>203159</v>
      </c>
      <c r="F43" s="16">
        <v>10940</v>
      </c>
      <c r="G43" s="17">
        <f t="shared" si="4"/>
        <v>2406.8</v>
      </c>
      <c r="H43" s="21">
        <f t="shared" si="8"/>
        <v>216505.8</v>
      </c>
      <c r="I43" s="19">
        <f t="shared" si="9"/>
        <v>2002.0199999999998</v>
      </c>
      <c r="J43" s="19">
        <f t="shared" si="10"/>
        <v>133.468</v>
      </c>
      <c r="K43" s="18" t="s">
        <v>82</v>
      </c>
      <c r="L43" s="5" t="s">
        <v>5</v>
      </c>
    </row>
    <row r="44" spans="1:12" ht="135">
      <c r="A44" s="2">
        <v>32</v>
      </c>
      <c r="B44" s="31" t="s">
        <v>83</v>
      </c>
      <c r="C44" s="4" t="s">
        <v>6</v>
      </c>
      <c r="D44" s="4" t="s">
        <v>19</v>
      </c>
      <c r="E44" s="16">
        <v>166274</v>
      </c>
      <c r="F44" s="16">
        <v>12277</v>
      </c>
      <c r="G44" s="17">
        <f t="shared" si="4"/>
        <v>2700.94</v>
      </c>
      <c r="H44" s="21">
        <f t="shared" si="8"/>
        <v>181251.94</v>
      </c>
      <c r="I44" s="19">
        <f t="shared" si="9"/>
        <v>2246.691</v>
      </c>
      <c r="J44" s="19">
        <f t="shared" si="10"/>
        <v>149.7794</v>
      </c>
      <c r="K44" s="18" t="s">
        <v>84</v>
      </c>
      <c r="L44" s="5" t="s">
        <v>5</v>
      </c>
    </row>
    <row r="45" spans="1:12" ht="135">
      <c r="A45" s="2">
        <v>33</v>
      </c>
      <c r="B45" s="31" t="s">
        <v>85</v>
      </c>
      <c r="C45" s="4" t="s">
        <v>6</v>
      </c>
      <c r="D45" s="4" t="s">
        <v>19</v>
      </c>
      <c r="E45" s="16">
        <v>145097</v>
      </c>
      <c r="F45" s="16">
        <v>8895</v>
      </c>
      <c r="G45" s="17">
        <f t="shared" si="4"/>
        <v>1956.9</v>
      </c>
      <c r="H45" s="21">
        <f t="shared" si="8"/>
        <v>155948.9</v>
      </c>
      <c r="I45" s="19">
        <f t="shared" si="9"/>
        <v>1627.7849999999999</v>
      </c>
      <c r="J45" s="19">
        <f t="shared" si="10"/>
        <v>108.519</v>
      </c>
      <c r="K45" s="18" t="s">
        <v>86</v>
      </c>
      <c r="L45" s="5" t="s">
        <v>5</v>
      </c>
    </row>
    <row r="46" spans="1:12" ht="135">
      <c r="A46" s="2">
        <v>34</v>
      </c>
      <c r="B46" s="31" t="s">
        <v>92</v>
      </c>
      <c r="C46" s="4" t="s">
        <v>6</v>
      </c>
      <c r="D46" s="4" t="s">
        <v>19</v>
      </c>
      <c r="E46" s="16">
        <v>231104</v>
      </c>
      <c r="F46" s="16">
        <v>16333</v>
      </c>
      <c r="G46" s="17">
        <f t="shared" si="4"/>
        <v>3593.26</v>
      </c>
      <c r="H46" s="21">
        <f t="shared" si="8"/>
        <v>251030.26</v>
      </c>
      <c r="I46" s="19">
        <f t="shared" si="9"/>
        <v>2988.9390000000003</v>
      </c>
      <c r="J46" s="19">
        <f t="shared" si="10"/>
        <v>199.26260000000002</v>
      </c>
      <c r="K46" s="18" t="s">
        <v>93</v>
      </c>
      <c r="L46" s="5" t="s">
        <v>5</v>
      </c>
    </row>
    <row r="47" spans="1:12" ht="135">
      <c r="A47" s="2">
        <v>35</v>
      </c>
      <c r="B47" s="31" t="s">
        <v>94</v>
      </c>
      <c r="C47" s="4" t="s">
        <v>6</v>
      </c>
      <c r="D47" s="4" t="s">
        <v>25</v>
      </c>
      <c r="E47" s="16">
        <v>328212</v>
      </c>
      <c r="F47" s="16">
        <v>29008</v>
      </c>
      <c r="G47" s="17">
        <f t="shared" si="4"/>
        <v>6381.76</v>
      </c>
      <c r="H47" s="21">
        <f t="shared" si="8"/>
        <v>363601.76</v>
      </c>
      <c r="I47" s="19">
        <f t="shared" si="9"/>
        <v>5308.464</v>
      </c>
      <c r="J47" s="19">
        <f t="shared" si="10"/>
        <v>353.8976</v>
      </c>
      <c r="K47" s="18" t="s">
        <v>95</v>
      </c>
      <c r="L47" s="5" t="s">
        <v>5</v>
      </c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  <row r="83" ht="15">
      <c r="D83" s="1"/>
    </row>
    <row r="84" ht="15">
      <c r="D84" s="1"/>
    </row>
    <row r="85" ht="15">
      <c r="D85" s="1"/>
    </row>
    <row r="86" ht="15">
      <c r="D86" s="1"/>
    </row>
    <row r="87" ht="15">
      <c r="D87" s="1"/>
    </row>
    <row r="88" ht="15">
      <c r="D88" s="1"/>
    </row>
    <row r="89" ht="15">
      <c r="D89" s="1"/>
    </row>
    <row r="90" ht="15">
      <c r="D90" s="1"/>
    </row>
    <row r="91" ht="15">
      <c r="D91" s="1"/>
    </row>
    <row r="92" ht="15">
      <c r="D92" s="1"/>
    </row>
  </sheetData>
  <printOptions/>
  <pageMargins left="0.58" right="0.19" top="0.51" bottom="0.71" header="0.32" footer="0.46"/>
  <pageSetup horizontalDpi="300" verticalDpi="3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2009-05-15T06:43:09Z</cp:lastPrinted>
  <dcterms:created xsi:type="dcterms:W3CDTF">2005-07-07T17:20:47Z</dcterms:created>
  <dcterms:modified xsi:type="dcterms:W3CDTF">2009-06-04T09:03:07Z</dcterms:modified>
  <cp:category/>
  <cp:version/>
  <cp:contentType/>
  <cp:contentStatus/>
</cp:coreProperties>
</file>