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<sst xmlns="http://schemas.openxmlformats.org/spreadsheetml/2006/main" count="137" uniqueCount="76">
  <si>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</si>
  <si>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</si>
  <si>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</si>
  <si>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</si>
  <si>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</si>
  <si>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</si>
  <si>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</si>
  <si>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</si>
  <si>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</si>
  <si>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</si>
  <si>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</si>
  <si>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</si>
  <si>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</si>
  <si>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</si>
  <si>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</si>
  <si>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</si>
  <si>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</si>
  <si>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</si>
  <si>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>inst. wod - kan
inst. elektr.
inst. gazowa
inst. c.o.</t>
  </si>
  <si>
    <t xml:space="preserve">inst. wod - kan
inst. elektr.
Inst. gazowa
inst. c.o.
</t>
  </si>
  <si>
    <t xml:space="preserve">budownictwo mieszkaniowe      </t>
  </si>
  <si>
    <t xml:space="preserve">od poz. 1 do poz. 29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</si>
  <si>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</si>
  <si>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</si>
  <si>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</si>
  <si>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W Y K A Z    nr  CCLXXIII</t>
  </si>
  <si>
    <t>lokal nr 12
o pow. 37,4 m²
ul. Świt 31
obr. Łazarz
ark. 04
dz. 4/1
o pow. 627 m²
KW PO1P/00060306/7</t>
  </si>
  <si>
    <t>113/10000</t>
  </si>
  <si>
    <t>lokal nr 20
o pow. 37,1 m²
ul. Świt 31
obr. Łazarz
ark. 04
dz. 4/1
o pow. 627 m²
KW PO1P/00060306/7</t>
  </si>
  <si>
    <t>112/10000</t>
  </si>
  <si>
    <t>lokal nr 4
o pow. 48,1 m²
ul. Świt 27
obr. Łazarz
ark. 04
dz. 4/1
o pow. 627 m²
KW PO1P/00060306/7</t>
  </si>
  <si>
    <t>145/10000</t>
  </si>
  <si>
    <r>
      <t xml:space="preserve">lokal nr 4
o pow. 48,1 m²
ul. Grochowska 120 B
obr. Łazarz
ark. 04
dz. 4/3
o pow. 391 m²
</t>
    </r>
    <r>
      <rPr>
        <sz val="11"/>
        <rFont val="Arial CE"/>
        <family val="2"/>
      </rPr>
      <t>KW PO1P/00062791/7</t>
    </r>
  </si>
  <si>
    <t>324/10000</t>
  </si>
  <si>
    <t>lokal nr 18
o pow. 37,2 m²
ul. Świt 27
obr. Łazarz
ark. 04
dz. 4/1
o pow. 627 m²
KW PO1P/00060306/7</t>
  </si>
  <si>
    <t>14/1000</t>
  </si>
  <si>
    <t>lokal nr 11
o pow. 36,9 m² 
ul. Chociszewskiego 34A
obr. Łazarz
ark. 29B
dz. 20/19
o pow. 587 m²
KW PO1P/00101707/8</t>
  </si>
  <si>
    <t>227/10000</t>
  </si>
  <si>
    <r>
      <t xml:space="preserve">lokal nr 5
o pow. 44,4 m²
ul. Bukowska 130A
obr. Łazarz
ark. 02
dz. 4/14
o pow. 831 m²
</t>
    </r>
    <r>
      <rPr>
        <sz val="11"/>
        <rFont val="Arial CE"/>
        <family val="0"/>
      </rPr>
      <t>KW PO1P/00067530/5</t>
    </r>
  </si>
  <si>
    <r>
      <t xml:space="preserve">lokal nr 13
o pow. 37,1 m²
ul. Bukowska 108B
obr. Łazarz
ark. 04
dz. 2/7
o pow. 590 m²
</t>
    </r>
    <r>
      <rPr>
        <sz val="11"/>
        <color indexed="8"/>
        <rFont val="Arial CE"/>
        <family val="0"/>
      </rPr>
      <t>KW PO1P/00060307/4</t>
    </r>
  </si>
  <si>
    <t>159/10000</t>
  </si>
  <si>
    <t>lokal nr 11
o pow. 37,3 m² 
ul. Bułgarska 152C
obr. Łazarz
ark. 02
dz. 4/39
o pow. 443 m²
KW PO1P/00075589/2</t>
  </si>
  <si>
    <t>212/10000</t>
  </si>
  <si>
    <r>
      <t xml:space="preserve">lokal nr 9
o pow. 51,0 m² 
ul. Swoboda 66A
obr. Łazarz
ark. 02
dz. 4/1
o pow. 563 m²
</t>
    </r>
    <r>
      <rPr>
        <sz val="11"/>
        <rFont val="Arial CE"/>
        <family val="0"/>
      </rPr>
      <t>KW PO1P/00061420/9</t>
    </r>
  </si>
  <si>
    <t>232/10000</t>
  </si>
  <si>
    <r>
      <t xml:space="preserve">lokal nr 10
o pow. 115,2 m²
ul. Potworowskiego 15
obr. Łazarz
ark. 31
dz. 41/1
o pow. 2564 m²
</t>
    </r>
    <r>
      <rPr>
        <sz val="11"/>
        <rFont val="Arial CE"/>
        <family val="2"/>
      </rPr>
      <t>KW PO1P/00060403/7</t>
    </r>
  </si>
  <si>
    <t>inst. wod - kan
inst. elektr.
Inst.gazowa 
piece</t>
  </si>
  <si>
    <t>148/10000</t>
  </si>
  <si>
    <r>
      <t xml:space="preserve">lokal nr 8
o pow. 26,2 m²
ul. Ognik 30
obr. Łazarz
ark. 02
dz.  4/56
o pow. 594 m²
</t>
    </r>
    <r>
      <rPr>
        <sz val="11"/>
        <rFont val="Arial CE"/>
        <family val="2"/>
      </rPr>
      <t>KW PO1P/00072728/8</t>
    </r>
  </si>
  <si>
    <t>11/1000</t>
  </si>
  <si>
    <r>
      <t xml:space="preserve">lokal nr 11
o pow. 25,8 m² 
ul. Arciszewskiego 31/33
obr. Łazarz
ark. 28
dz. 169/1
o pow. 291 m²
</t>
    </r>
    <r>
      <rPr>
        <sz val="11"/>
        <rFont val="Arial CE"/>
        <family val="2"/>
      </rPr>
      <t>KW PO1P/00077041/3</t>
    </r>
  </si>
  <si>
    <t>255/10000</t>
  </si>
  <si>
    <r>
      <t xml:space="preserve">lokal nr 11
o pow. 37,2 m² 
ul. Jesienna 34
obr.Łazarz
ark. 02
dz. 52/5
o pow. 564 m²
</t>
    </r>
    <r>
      <rPr>
        <sz val="11"/>
        <rFont val="Arial CE"/>
        <family val="2"/>
      </rPr>
      <t>KW PO1P/00064404/2</t>
    </r>
  </si>
  <si>
    <t>17/1000</t>
  </si>
  <si>
    <t>lokal nr 3
o pow. 37,3 m²  
ul. Jutrzenka 4B
obr. Łazarz
ark. 04
dz. 2/18
o pow. 440 m²
KW PO1P/00069547/1</t>
  </si>
  <si>
    <t>161/10000</t>
  </si>
  <si>
    <t>lokal nr 11
o pow. 28,4 m² 
ul. Świt 20
obr. Łazarz
ark. 04
dz. 2/29
o pow. 394 m²
KW PO1P/00072283/6</t>
  </si>
  <si>
    <t>191/10000</t>
  </si>
  <si>
    <t xml:space="preserve">inst. wod - kan
inst. elektr.
inst. gazowa
inst. c.o.
</t>
  </si>
  <si>
    <t>24/1000</t>
  </si>
  <si>
    <t>129/10000</t>
  </si>
  <si>
    <t>151/10000</t>
  </si>
  <si>
    <t>lokal nr 6
o pow. 50,0 m² 
ul. Chociszewskiego 42
obr. Łazarz
ark. 29 B
dz. 20/9
o pow. 811 m²
KW PO1P/00069196/5</t>
  </si>
  <si>
    <t>231/10000</t>
  </si>
  <si>
    <t>lokal nr 20
o pow. 54,6 m² 
ul. Rycerska 16
obr. Łazarz
ark. 16
dz. 53/1
o pow. 730 m²
KW PO1P/00062827/9</t>
  </si>
  <si>
    <t>20/1000</t>
  </si>
  <si>
    <t>lokal nr 12
o pow. 50,6 m² 
ul. Marcelińska 66 B
obr. Łazarz
ark. 16
dz. 3/1, 4/1
o pow. 713 m²
KW PO1P/00064361/8</t>
  </si>
  <si>
    <t xml:space="preserve">inst. wod - kan
inst. elektr.
Inst. gazowa
ogrzewanie lokalu i ciepła woda z sieci miejskiej
</t>
  </si>
  <si>
    <t>183/10000</t>
  </si>
  <si>
    <t>lokal nr 5
o pow. 122,6 m² 
ul. Mielżyńskiego 21
obr. Poznań
ark. 21
dz. 14/2, 14/3, 15/1
o pow. 866 m²
KW PO1P/00067807/8</t>
  </si>
  <si>
    <t>48/1000</t>
  </si>
  <si>
    <t>lokal nr 9
o pow. 55,2 m² 
ul. Sokoła 51
obr. Golęcin
ark. 30
dz. 55/3
o pow. 818 m²
KW PO1P/00067652/6</t>
  </si>
  <si>
    <t>lokal nr 1
o pow. 42,6 m² 
pl. Waryńskiego 9
obr. Jeżyce
ark. 18
dz. 9/5, 9/7, 86
o pow. 608 m²
KW PO1P/00069198/9</t>
  </si>
  <si>
    <t>lokal nr 32
o pow. 49,6 m² 
pl. Waryńskiego 9
obr. Jeżyce
ark. 18
dz. 9/5, 9/7, 86
o pow. 608 m²
KW PO1P/00069198/9</t>
  </si>
  <si>
    <t>załącznik do zarządzenia Nr 484/2009/P</t>
  </si>
  <si>
    <t>z dnia 20.07.2009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</si>
</sst>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1"/>
      <color indexed="8"/>
      <name val="Arial CE"/>
      <family val="0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4" fontId="13" fillId="2" borderId="2" xfId="0" applyNumberFormat="1" applyFont="1" applyFill="1" applyBorder="1" applyAlignment="1">
      <alignment vertical="top"/>
    </xf>
    <xf numFmtId="4" fontId="13" fillId="3" borderId="2" xfId="0" applyNumberFormat="1" applyFont="1" applyFill="1" applyBorder="1" applyAlignment="1">
      <alignment vertical="top"/>
    </xf>
    <xf numFmtId="4" fontId="13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10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workbookViewId="0" topLeftCell="A1">
      <selection activeCell="J8" sqref="J8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74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75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25</v>
      </c>
      <c r="I6" s="39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21</v>
      </c>
      <c r="I7" s="42">
        <v>23</v>
      </c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10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11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22</v>
      </c>
      <c r="E11" s="24" t="s">
        <v>3</v>
      </c>
      <c r="F11" s="24" t="s">
        <v>4</v>
      </c>
      <c r="G11" s="25" t="s">
        <v>12</v>
      </c>
      <c r="H11" s="23" t="s">
        <v>23</v>
      </c>
      <c r="I11" s="23" t="s">
        <v>24</v>
      </c>
      <c r="J11" s="23" t="s">
        <v>13</v>
      </c>
      <c r="K11" s="23" t="s">
        <v>14</v>
      </c>
      <c r="L11" s="23" t="s">
        <v>15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1.25" customHeight="1">
      <c r="A13" s="2" t="s">
        <v>7</v>
      </c>
      <c r="B13" s="3" t="s">
        <v>26</v>
      </c>
      <c r="C13" s="4" t="s">
        <v>6</v>
      </c>
      <c r="D13" s="4" t="s">
        <v>18</v>
      </c>
      <c r="E13" s="16">
        <v>154472</v>
      </c>
      <c r="F13" s="16">
        <v>5789</v>
      </c>
      <c r="G13" s="17">
        <f aca="true" t="shared" si="0" ref="G13:G25">0.22*F13</f>
        <v>1273.58</v>
      </c>
      <c r="H13" s="21">
        <f aca="true" t="shared" si="1" ref="H13:H28">SUM(E13:G13)</f>
        <v>161534.58</v>
      </c>
      <c r="I13" s="19">
        <f aca="true" t="shared" si="2" ref="I13:I28">+SUM(F13,G13)*0.15</f>
        <v>1059.387</v>
      </c>
      <c r="J13" s="19">
        <f aca="true" t="shared" si="3" ref="J13:J28">SUM(F13:G13)*0.01</f>
        <v>70.6258</v>
      </c>
      <c r="K13" s="18" t="s">
        <v>27</v>
      </c>
      <c r="L13" s="5" t="s">
        <v>5</v>
      </c>
      <c r="M13" s="10"/>
      <c r="N13" s="10"/>
    </row>
    <row r="14" spans="1:14" s="1" customFormat="1" ht="132" customHeight="1">
      <c r="A14" s="2" t="s">
        <v>8</v>
      </c>
      <c r="B14" s="3" t="s">
        <v>28</v>
      </c>
      <c r="C14" s="4" t="s">
        <v>6</v>
      </c>
      <c r="D14" s="4" t="s">
        <v>18</v>
      </c>
      <c r="E14" s="16">
        <v>145602</v>
      </c>
      <c r="F14" s="16">
        <v>5737</v>
      </c>
      <c r="G14" s="17">
        <f t="shared" si="0"/>
        <v>1262.14</v>
      </c>
      <c r="H14" s="21">
        <f t="shared" si="1"/>
        <v>152601.14</v>
      </c>
      <c r="I14" s="19">
        <f t="shared" si="2"/>
        <v>1049.871</v>
      </c>
      <c r="J14" s="19">
        <f t="shared" si="3"/>
        <v>69.9914</v>
      </c>
      <c r="K14" s="18" t="s">
        <v>29</v>
      </c>
      <c r="L14" s="5" t="s">
        <v>5</v>
      </c>
      <c r="M14" s="10"/>
      <c r="N14" s="10"/>
    </row>
    <row r="15" spans="1:14" s="1" customFormat="1" ht="131.25" customHeight="1">
      <c r="A15" s="2" t="s">
        <v>16</v>
      </c>
      <c r="B15" s="3" t="s">
        <v>34</v>
      </c>
      <c r="C15" s="4" t="s">
        <v>6</v>
      </c>
      <c r="D15" s="4" t="s">
        <v>18</v>
      </c>
      <c r="E15" s="16">
        <v>153667</v>
      </c>
      <c r="F15" s="16">
        <v>5737</v>
      </c>
      <c r="G15" s="17">
        <f t="shared" si="0"/>
        <v>1262.14</v>
      </c>
      <c r="H15" s="21">
        <f t="shared" si="1"/>
        <v>160666.14</v>
      </c>
      <c r="I15" s="19">
        <f t="shared" si="2"/>
        <v>1049.871</v>
      </c>
      <c r="J15" s="19">
        <f t="shared" si="3"/>
        <v>69.9914</v>
      </c>
      <c r="K15" s="18" t="s">
        <v>29</v>
      </c>
      <c r="L15" s="5" t="s">
        <v>5</v>
      </c>
      <c r="M15" s="10"/>
      <c r="N15" s="10"/>
    </row>
    <row r="16" spans="1:14" s="1" customFormat="1" ht="128.25" customHeight="1">
      <c r="A16" s="2">
        <v>4</v>
      </c>
      <c r="B16" s="3" t="s">
        <v>30</v>
      </c>
      <c r="C16" s="4" t="s">
        <v>6</v>
      </c>
      <c r="D16" s="4" t="s">
        <v>17</v>
      </c>
      <c r="E16" s="16">
        <v>198683</v>
      </c>
      <c r="F16" s="16">
        <v>7428</v>
      </c>
      <c r="G16" s="17">
        <f t="shared" si="0"/>
        <v>1634.16</v>
      </c>
      <c r="H16" s="21">
        <f t="shared" si="1"/>
        <v>207745.16</v>
      </c>
      <c r="I16" s="19">
        <f t="shared" si="2"/>
        <v>1359.3239999999998</v>
      </c>
      <c r="J16" s="19">
        <f t="shared" si="3"/>
        <v>90.6216</v>
      </c>
      <c r="K16" s="18" t="s">
        <v>31</v>
      </c>
      <c r="L16" s="5" t="s">
        <v>5</v>
      </c>
      <c r="M16" s="10"/>
      <c r="N16" s="10"/>
    </row>
    <row r="17" spans="1:14" s="27" customFormat="1" ht="137.25" customHeight="1">
      <c r="A17" s="30">
        <v>5</v>
      </c>
      <c r="B17" s="3" t="s">
        <v>32</v>
      </c>
      <c r="C17" s="32" t="s">
        <v>6</v>
      </c>
      <c r="D17" s="32" t="s">
        <v>18</v>
      </c>
      <c r="E17" s="33">
        <v>201386</v>
      </c>
      <c r="F17" s="33">
        <v>10350</v>
      </c>
      <c r="G17" s="34">
        <f t="shared" si="0"/>
        <v>2277</v>
      </c>
      <c r="H17" s="35">
        <f t="shared" si="1"/>
        <v>214013</v>
      </c>
      <c r="I17" s="36">
        <f t="shared" si="2"/>
        <v>1894.05</v>
      </c>
      <c r="J17" s="36">
        <f t="shared" si="3"/>
        <v>126.27</v>
      </c>
      <c r="K17" s="37" t="s">
        <v>33</v>
      </c>
      <c r="L17" s="38" t="s">
        <v>5</v>
      </c>
      <c r="M17" s="26"/>
      <c r="N17" s="26"/>
    </row>
    <row r="18" spans="1:14" s="27" customFormat="1" ht="137.25" customHeight="1">
      <c r="A18" s="30">
        <v>6</v>
      </c>
      <c r="B18" s="31" t="s">
        <v>38</v>
      </c>
      <c r="C18" s="32" t="s">
        <v>6</v>
      </c>
      <c r="D18" s="32" t="s">
        <v>18</v>
      </c>
      <c r="E18" s="33">
        <v>185502</v>
      </c>
      <c r="F18" s="33">
        <v>9947</v>
      </c>
      <c r="G18" s="34">
        <f t="shared" si="0"/>
        <v>2188.34</v>
      </c>
      <c r="H18" s="35">
        <f t="shared" si="1"/>
        <v>197637.34</v>
      </c>
      <c r="I18" s="36">
        <f t="shared" si="2"/>
        <v>1820.301</v>
      </c>
      <c r="J18" s="36">
        <f t="shared" si="3"/>
        <v>121.35340000000001</v>
      </c>
      <c r="K18" s="37" t="s">
        <v>35</v>
      </c>
      <c r="L18" s="38" t="s">
        <v>5</v>
      </c>
      <c r="M18" s="26"/>
      <c r="N18" s="26"/>
    </row>
    <row r="19" spans="1:14" s="1" customFormat="1" ht="141.75" customHeight="1">
      <c r="A19" s="2">
        <v>7</v>
      </c>
      <c r="B19" s="3" t="s">
        <v>36</v>
      </c>
      <c r="C19" s="4" t="s">
        <v>6</v>
      </c>
      <c r="D19" s="4" t="s">
        <v>18</v>
      </c>
      <c r="E19" s="16">
        <v>148003</v>
      </c>
      <c r="F19" s="16">
        <v>14431</v>
      </c>
      <c r="G19" s="17">
        <f t="shared" si="0"/>
        <v>3174.82</v>
      </c>
      <c r="H19" s="21">
        <f t="shared" si="1"/>
        <v>165608.82</v>
      </c>
      <c r="I19" s="19">
        <f t="shared" si="2"/>
        <v>2640.873</v>
      </c>
      <c r="J19" s="19">
        <f t="shared" si="3"/>
        <v>176.0582</v>
      </c>
      <c r="K19" s="18" t="s">
        <v>37</v>
      </c>
      <c r="L19" s="5" t="s">
        <v>5</v>
      </c>
      <c r="M19" s="10"/>
      <c r="N19" s="10"/>
    </row>
    <row r="20" spans="1:14" s="27" customFormat="1" ht="129" customHeight="1">
      <c r="A20" s="43">
        <v>8</v>
      </c>
      <c r="B20" s="44" t="s">
        <v>39</v>
      </c>
      <c r="C20" s="32" t="s">
        <v>6</v>
      </c>
      <c r="D20" s="32" t="s">
        <v>18</v>
      </c>
      <c r="E20" s="33">
        <v>151382</v>
      </c>
      <c r="F20" s="33">
        <v>7617</v>
      </c>
      <c r="G20" s="34">
        <f t="shared" si="0"/>
        <v>1675.74</v>
      </c>
      <c r="H20" s="35">
        <f t="shared" si="1"/>
        <v>160674.74</v>
      </c>
      <c r="I20" s="36">
        <f t="shared" si="2"/>
        <v>1393.9109999999998</v>
      </c>
      <c r="J20" s="36">
        <f t="shared" si="3"/>
        <v>92.9274</v>
      </c>
      <c r="K20" s="37" t="s">
        <v>40</v>
      </c>
      <c r="L20" s="38" t="s">
        <v>5</v>
      </c>
      <c r="M20" s="26"/>
      <c r="N20" s="26"/>
    </row>
    <row r="21" spans="1:14" s="29" customFormat="1" ht="126.75" customHeight="1">
      <c r="A21" s="30">
        <v>9</v>
      </c>
      <c r="B21" s="3" t="s">
        <v>41</v>
      </c>
      <c r="C21" s="32" t="s">
        <v>6</v>
      </c>
      <c r="D21" s="4" t="s">
        <v>19</v>
      </c>
      <c r="E21" s="33">
        <v>152843</v>
      </c>
      <c r="F21" s="33">
        <v>7626</v>
      </c>
      <c r="G21" s="34">
        <f t="shared" si="0"/>
        <v>1677.72</v>
      </c>
      <c r="H21" s="35">
        <f t="shared" si="1"/>
        <v>162146.72</v>
      </c>
      <c r="I21" s="36">
        <f t="shared" si="2"/>
        <v>1395.5579999999998</v>
      </c>
      <c r="J21" s="36">
        <f t="shared" si="3"/>
        <v>93.0372</v>
      </c>
      <c r="K21" s="37" t="s">
        <v>42</v>
      </c>
      <c r="L21" s="38" t="s">
        <v>5</v>
      </c>
      <c r="M21" s="28"/>
      <c r="N21" s="28"/>
    </row>
    <row r="22" spans="1:14" s="27" customFormat="1" ht="126" customHeight="1">
      <c r="A22" s="2">
        <v>10</v>
      </c>
      <c r="B22" s="31" t="s">
        <v>43</v>
      </c>
      <c r="C22" s="4" t="s">
        <v>6</v>
      </c>
      <c r="D22" s="32" t="s">
        <v>18</v>
      </c>
      <c r="E22" s="16">
        <v>209905</v>
      </c>
      <c r="F22" s="16">
        <v>11599</v>
      </c>
      <c r="G22" s="17">
        <f t="shared" si="0"/>
        <v>2551.78</v>
      </c>
      <c r="H22" s="21">
        <f t="shared" si="1"/>
        <v>224055.78</v>
      </c>
      <c r="I22" s="19">
        <f t="shared" si="2"/>
        <v>2122.617</v>
      </c>
      <c r="J22" s="19">
        <f t="shared" si="3"/>
        <v>141.5078</v>
      </c>
      <c r="K22" s="18" t="s">
        <v>44</v>
      </c>
      <c r="L22" s="5" t="s">
        <v>5</v>
      </c>
      <c r="M22" s="26"/>
      <c r="N22" s="26"/>
    </row>
    <row r="23" spans="1:14" s="1" customFormat="1" ht="141.75" customHeight="1">
      <c r="A23" s="2">
        <v>11</v>
      </c>
      <c r="B23" s="3" t="s">
        <v>45</v>
      </c>
      <c r="C23" s="4" t="s">
        <v>6</v>
      </c>
      <c r="D23" s="32" t="s">
        <v>46</v>
      </c>
      <c r="E23" s="16">
        <v>353326</v>
      </c>
      <c r="F23" s="16">
        <v>39465</v>
      </c>
      <c r="G23" s="17">
        <f t="shared" si="0"/>
        <v>8682.3</v>
      </c>
      <c r="H23" s="21">
        <f t="shared" si="1"/>
        <v>401473.3</v>
      </c>
      <c r="I23" s="19">
        <f t="shared" si="2"/>
        <v>7222.095</v>
      </c>
      <c r="J23" s="19">
        <f t="shared" si="3"/>
        <v>481.473</v>
      </c>
      <c r="K23" s="18" t="s">
        <v>47</v>
      </c>
      <c r="L23" s="5" t="s">
        <v>5</v>
      </c>
      <c r="M23" s="10"/>
      <c r="N23" s="10"/>
    </row>
    <row r="24" spans="1:14" s="1" customFormat="1" ht="126.75" customHeight="1">
      <c r="A24" s="2">
        <v>12</v>
      </c>
      <c r="B24" s="3" t="s">
        <v>48</v>
      </c>
      <c r="C24" s="4" t="s">
        <v>6</v>
      </c>
      <c r="D24" s="4" t="s">
        <v>18</v>
      </c>
      <c r="E24" s="16">
        <v>106925</v>
      </c>
      <c r="F24" s="16">
        <v>5306</v>
      </c>
      <c r="G24" s="17">
        <f t="shared" si="0"/>
        <v>1167.32</v>
      </c>
      <c r="H24" s="21">
        <f t="shared" si="1"/>
        <v>113398.32</v>
      </c>
      <c r="I24" s="19">
        <f t="shared" si="2"/>
        <v>970.9979999999999</v>
      </c>
      <c r="J24" s="19">
        <f t="shared" si="3"/>
        <v>64.7332</v>
      </c>
      <c r="K24" s="18" t="s">
        <v>49</v>
      </c>
      <c r="L24" s="5" t="s">
        <v>5</v>
      </c>
      <c r="M24" s="10"/>
      <c r="N24" s="10"/>
    </row>
    <row r="25" spans="1:14" s="27" customFormat="1" ht="142.5" customHeight="1">
      <c r="A25" s="2">
        <v>13</v>
      </c>
      <c r="B25" s="3" t="s">
        <v>50</v>
      </c>
      <c r="C25" s="4" t="s">
        <v>20</v>
      </c>
      <c r="D25" s="32" t="s">
        <v>18</v>
      </c>
      <c r="E25" s="16">
        <v>111866</v>
      </c>
      <c r="F25" s="16">
        <v>7153</v>
      </c>
      <c r="G25" s="17">
        <f t="shared" si="0"/>
        <v>1573.66</v>
      </c>
      <c r="H25" s="21">
        <f t="shared" si="1"/>
        <v>120592.66</v>
      </c>
      <c r="I25" s="19">
        <f t="shared" si="2"/>
        <v>1308.999</v>
      </c>
      <c r="J25" s="19">
        <f t="shared" si="3"/>
        <v>87.2666</v>
      </c>
      <c r="K25" s="18" t="s">
        <v>51</v>
      </c>
      <c r="L25" s="5" t="s">
        <v>5</v>
      </c>
      <c r="M25" s="26"/>
      <c r="N25" s="26"/>
    </row>
    <row r="26" spans="1:14" s="1" customFormat="1" ht="126.75" customHeight="1">
      <c r="A26" s="2">
        <v>14</v>
      </c>
      <c r="B26" s="3" t="s">
        <v>52</v>
      </c>
      <c r="C26" s="4" t="s">
        <v>6</v>
      </c>
      <c r="D26" s="4" t="s">
        <v>18</v>
      </c>
      <c r="E26" s="16">
        <v>155556</v>
      </c>
      <c r="F26" s="16">
        <v>8198</v>
      </c>
      <c r="G26" s="17">
        <f aca="true" t="shared" si="4" ref="G26:G35">0.22*F26</f>
        <v>1803.56</v>
      </c>
      <c r="H26" s="21">
        <f t="shared" si="1"/>
        <v>165557.56</v>
      </c>
      <c r="I26" s="19">
        <f t="shared" si="2"/>
        <v>1500.234</v>
      </c>
      <c r="J26" s="19">
        <f t="shared" si="3"/>
        <v>100.01559999999999</v>
      </c>
      <c r="K26" s="18" t="s">
        <v>53</v>
      </c>
      <c r="L26" s="5" t="s">
        <v>5</v>
      </c>
      <c r="M26" s="10"/>
      <c r="N26" s="10"/>
    </row>
    <row r="27" spans="1:14" s="1" customFormat="1" ht="129" customHeight="1">
      <c r="A27" s="2">
        <v>15</v>
      </c>
      <c r="B27" s="3" t="s">
        <v>54</v>
      </c>
      <c r="C27" s="4" t="s">
        <v>6</v>
      </c>
      <c r="D27" s="4" t="s">
        <v>18</v>
      </c>
      <c r="E27" s="16">
        <v>146367</v>
      </c>
      <c r="F27" s="16">
        <v>5788</v>
      </c>
      <c r="G27" s="17">
        <f t="shared" si="4"/>
        <v>1273.36</v>
      </c>
      <c r="H27" s="21">
        <f t="shared" si="1"/>
        <v>153428.36</v>
      </c>
      <c r="I27" s="19">
        <f t="shared" si="2"/>
        <v>1059.204</v>
      </c>
      <c r="J27" s="19">
        <f t="shared" si="3"/>
        <v>70.6136</v>
      </c>
      <c r="K27" s="18" t="s">
        <v>55</v>
      </c>
      <c r="L27" s="5" t="s">
        <v>5</v>
      </c>
      <c r="M27" s="10"/>
      <c r="N27" s="10"/>
    </row>
    <row r="28" spans="1:14" s="27" customFormat="1" ht="127.5" customHeight="1">
      <c r="A28" s="2">
        <v>16</v>
      </c>
      <c r="B28" s="3" t="s">
        <v>56</v>
      </c>
      <c r="C28" s="4" t="s">
        <v>6</v>
      </c>
      <c r="D28" s="4" t="s">
        <v>18</v>
      </c>
      <c r="E28" s="16">
        <v>124435</v>
      </c>
      <c r="F28" s="16">
        <v>6427</v>
      </c>
      <c r="G28" s="17">
        <f t="shared" si="4"/>
        <v>1413.94</v>
      </c>
      <c r="H28" s="21">
        <f t="shared" si="1"/>
        <v>132275.94</v>
      </c>
      <c r="I28" s="19">
        <f t="shared" si="2"/>
        <v>1176.141</v>
      </c>
      <c r="J28" s="19">
        <f t="shared" si="3"/>
        <v>78.4094</v>
      </c>
      <c r="K28" s="18" t="s">
        <v>57</v>
      </c>
      <c r="L28" s="5" t="s">
        <v>5</v>
      </c>
      <c r="M28" s="26"/>
      <c r="N28" s="26"/>
    </row>
    <row r="29" spans="1:14" s="46" customFormat="1" ht="128.25" customHeight="1">
      <c r="A29" s="47">
        <v>17</v>
      </c>
      <c r="B29" s="41" t="s">
        <v>71</v>
      </c>
      <c r="C29" s="48" t="s">
        <v>6</v>
      </c>
      <c r="D29" s="48" t="s">
        <v>58</v>
      </c>
      <c r="E29" s="49">
        <v>223240</v>
      </c>
      <c r="F29" s="49">
        <v>19750</v>
      </c>
      <c r="G29" s="50">
        <f t="shared" si="4"/>
        <v>4345</v>
      </c>
      <c r="H29" s="51">
        <f aca="true" t="shared" si="5" ref="H29:H35">SUM(E29:G29)</f>
        <v>247335</v>
      </c>
      <c r="I29" s="52">
        <f aca="true" t="shared" si="6" ref="I29:I35">+SUM(F29,G29)*0.15</f>
        <v>3614.25</v>
      </c>
      <c r="J29" s="52">
        <f aca="true" t="shared" si="7" ref="J29:J35">SUM(F29:G29)*0.01</f>
        <v>240.95000000000002</v>
      </c>
      <c r="K29" s="53" t="s">
        <v>59</v>
      </c>
      <c r="L29" s="54" t="s">
        <v>5</v>
      </c>
      <c r="M29" s="45"/>
      <c r="N29" s="45"/>
    </row>
    <row r="30" spans="1:14" s="27" customFormat="1" ht="129.75" customHeight="1">
      <c r="A30" s="30">
        <v>18</v>
      </c>
      <c r="B30" s="31" t="s">
        <v>72</v>
      </c>
      <c r="C30" s="32" t="s">
        <v>6</v>
      </c>
      <c r="D30" s="32" t="s">
        <v>58</v>
      </c>
      <c r="E30" s="33">
        <v>172455</v>
      </c>
      <c r="F30" s="33">
        <v>8494</v>
      </c>
      <c r="G30" s="34">
        <f t="shared" si="4"/>
        <v>1868.68</v>
      </c>
      <c r="H30" s="35">
        <f t="shared" si="5"/>
        <v>182817.68</v>
      </c>
      <c r="I30" s="36">
        <f t="shared" si="6"/>
        <v>1554.402</v>
      </c>
      <c r="J30" s="36">
        <f t="shared" si="7"/>
        <v>103.6268</v>
      </c>
      <c r="K30" s="37" t="s">
        <v>60</v>
      </c>
      <c r="L30" s="38" t="s">
        <v>5</v>
      </c>
      <c r="M30" s="26"/>
      <c r="N30" s="26"/>
    </row>
    <row r="31" spans="1:14" s="1" customFormat="1" ht="129.75" customHeight="1">
      <c r="A31" s="2">
        <v>19</v>
      </c>
      <c r="B31" s="31" t="s">
        <v>73</v>
      </c>
      <c r="C31" s="4" t="s">
        <v>6</v>
      </c>
      <c r="D31" s="4" t="s">
        <v>58</v>
      </c>
      <c r="E31" s="16">
        <v>210948</v>
      </c>
      <c r="F31" s="16">
        <v>9943</v>
      </c>
      <c r="G31" s="17">
        <f t="shared" si="4"/>
        <v>2187.46</v>
      </c>
      <c r="H31" s="21">
        <f t="shared" si="5"/>
        <v>223078.46</v>
      </c>
      <c r="I31" s="19">
        <f t="shared" si="6"/>
        <v>1819.5689999999997</v>
      </c>
      <c r="J31" s="19">
        <f t="shared" si="7"/>
        <v>121.3046</v>
      </c>
      <c r="K31" s="18" t="s">
        <v>61</v>
      </c>
      <c r="L31" s="5" t="s">
        <v>5</v>
      </c>
      <c r="M31" s="10"/>
      <c r="N31" s="10"/>
    </row>
    <row r="32" spans="1:14" s="27" customFormat="1" ht="142.5" customHeight="1">
      <c r="A32" s="2">
        <v>20</v>
      </c>
      <c r="B32" s="3" t="s">
        <v>62</v>
      </c>
      <c r="C32" s="32" t="s">
        <v>6</v>
      </c>
      <c r="D32" s="32" t="s">
        <v>19</v>
      </c>
      <c r="E32" s="33">
        <v>200349</v>
      </c>
      <c r="F32" s="33">
        <v>19483</v>
      </c>
      <c r="G32" s="34">
        <f t="shared" si="4"/>
        <v>4286.26</v>
      </c>
      <c r="H32" s="35">
        <f t="shared" si="5"/>
        <v>224118.26</v>
      </c>
      <c r="I32" s="36">
        <f t="shared" si="6"/>
        <v>3565.389</v>
      </c>
      <c r="J32" s="36">
        <f t="shared" si="7"/>
        <v>237.69260000000003</v>
      </c>
      <c r="K32" s="37" t="s">
        <v>63</v>
      </c>
      <c r="L32" s="38" t="s">
        <v>5</v>
      </c>
      <c r="M32" s="26"/>
      <c r="N32" s="26"/>
    </row>
    <row r="33" spans="1:14" s="29" customFormat="1" ht="129" customHeight="1">
      <c r="A33" s="2">
        <v>21</v>
      </c>
      <c r="B33" s="31" t="s">
        <v>64</v>
      </c>
      <c r="C33" s="4" t="s">
        <v>6</v>
      </c>
      <c r="D33" s="4" t="s">
        <v>19</v>
      </c>
      <c r="E33" s="16">
        <v>213181</v>
      </c>
      <c r="F33" s="16">
        <v>12965</v>
      </c>
      <c r="G33" s="17">
        <f t="shared" si="4"/>
        <v>2852.3</v>
      </c>
      <c r="H33" s="21">
        <f t="shared" si="5"/>
        <v>228998.3</v>
      </c>
      <c r="I33" s="19">
        <f t="shared" si="6"/>
        <v>2372.595</v>
      </c>
      <c r="J33" s="19">
        <f t="shared" si="7"/>
        <v>158.173</v>
      </c>
      <c r="K33" s="18" t="s">
        <v>65</v>
      </c>
      <c r="L33" s="5" t="s">
        <v>5</v>
      </c>
      <c r="M33" s="28"/>
      <c r="N33" s="28"/>
    </row>
    <row r="34" spans="1:12" s="40" customFormat="1" ht="126" customHeight="1">
      <c r="A34" s="2">
        <v>22</v>
      </c>
      <c r="B34" s="3" t="s">
        <v>66</v>
      </c>
      <c r="C34" s="4" t="s">
        <v>6</v>
      </c>
      <c r="D34" s="4" t="s">
        <v>67</v>
      </c>
      <c r="E34" s="16">
        <v>204229</v>
      </c>
      <c r="F34" s="16">
        <v>11587</v>
      </c>
      <c r="G34" s="17">
        <f t="shared" si="4"/>
        <v>2549.14</v>
      </c>
      <c r="H34" s="21">
        <f t="shared" si="5"/>
        <v>218365.14</v>
      </c>
      <c r="I34" s="19">
        <f t="shared" si="6"/>
        <v>2120.421</v>
      </c>
      <c r="J34" s="19">
        <f t="shared" si="7"/>
        <v>141.3614</v>
      </c>
      <c r="K34" s="18" t="s">
        <v>68</v>
      </c>
      <c r="L34" s="5" t="s">
        <v>5</v>
      </c>
    </row>
    <row r="35" spans="1:12" ht="129.75" customHeight="1">
      <c r="A35" s="2">
        <v>23</v>
      </c>
      <c r="B35" s="31" t="s">
        <v>69</v>
      </c>
      <c r="C35" s="4" t="s">
        <v>6</v>
      </c>
      <c r="D35" s="4" t="s">
        <v>19</v>
      </c>
      <c r="E35" s="16">
        <v>448011</v>
      </c>
      <c r="F35" s="16">
        <v>110488</v>
      </c>
      <c r="G35" s="17">
        <f t="shared" si="4"/>
        <v>24307.36</v>
      </c>
      <c r="H35" s="21">
        <f t="shared" si="5"/>
        <v>582806.36</v>
      </c>
      <c r="I35" s="19">
        <f t="shared" si="6"/>
        <v>20219.303999999996</v>
      </c>
      <c r="J35" s="19">
        <f t="shared" si="7"/>
        <v>1347.9535999999998</v>
      </c>
      <c r="K35" s="18" t="s">
        <v>70</v>
      </c>
      <c r="L35" s="5" t="s">
        <v>5</v>
      </c>
    </row>
    <row r="36" ht="5.25" customHeight="1">
      <c r="D36" s="1"/>
    </row>
    <row r="37" ht="20.25" customHeight="1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2009-07-09T08:12:15Z</cp:lastPrinted>
  <dcterms:created xsi:type="dcterms:W3CDTF">2005-07-07T17:20:47Z</dcterms:created>
  <dcterms:modified xsi:type="dcterms:W3CDTF">2009-07-22T07:44:50Z</dcterms:modified>
  <cp:category/>
  <cp:version/>
  <cp:contentType/>
  <cp:contentStatus/>
</cp:coreProperties>
</file>