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<sst xmlns="http://schemas.openxmlformats.org/spreadsheetml/2006/main" count="142" uniqueCount="74">
  <si>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</si>
  <si>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</si>
  <si>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</si>
  <si>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</si>
  <si>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</si>
  <si>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</si>
  <si>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</si>
  <si>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</si>
  <si>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</si>
  <si>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</si>
  <si>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</si>
  <si>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</si>
  <si>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</si>
  <si>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</si>
  <si>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</si>
  <si>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</si>
  <si>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</si>
  <si>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</si>
  <si>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</si>
  <si>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</si>
  <si>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</si>
  <si>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</si>
  <si>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</si>
  <si>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17/1000</t>
  </si>
  <si>
    <t>W Y K A Z    nr  CCXC</t>
  </si>
  <si>
    <t>lokal nr 2
o pow. 37,2 m²
ul. Płomienna 9 B
obr. Łazarz
ark. 02
dz. 4/18
o pow. 440 m²
KW PO1P/00069195/8</t>
  </si>
  <si>
    <t>211/10000</t>
  </si>
  <si>
    <t>lokal nr 15
o pow. 48,5 m²
ul. Płomienna 9 C
obr. Łazarz
ark. 02
dz. 4/18
o pow. 440 m²
KW PO1P/00069195/8</t>
  </si>
  <si>
    <t>275/10000</t>
  </si>
  <si>
    <t>lokal nr 5
o pow. 37,3 m²
ul. Płomienna 9 B
obr. Łazarz
ark. 02
dz. 4/18
o pow. 440 m²
KW PO1P/00069195/8</t>
  </si>
  <si>
    <t>212/10000</t>
  </si>
  <si>
    <t>lokal nr 6
o pow. 37,5 m²
ul. Płomienna 9 A
obr. Łazarz
ark. 02
dz. 4/18
o pow. 440 m²
KW PO1P/00069195/8</t>
  </si>
  <si>
    <t>213/10000</t>
  </si>
  <si>
    <r>
      <t xml:space="preserve">lokal nr 5
o pow. 54,6 m²
ul. Kanałowa 9
obr. Łazarz
ark. 10
dz. 44
o pow. 795 m²
</t>
    </r>
    <r>
      <rPr>
        <sz val="12"/>
        <rFont val="Arial CE"/>
        <family val="2"/>
      </rPr>
      <t>KW PO1P/00101066/2</t>
    </r>
  </si>
  <si>
    <t xml:space="preserve">inst. wod - kan
inst. elektr.
inst. gazowa
</t>
  </si>
  <si>
    <t>546/21164</t>
  </si>
  <si>
    <t>lokal nr 4
o pow. 37,4 m²
ul. Płomienna 9 A
obr. Łazarz
ark. 02
dz. 4/18
o pow. 440 m²
KW PO1P/00069195/8</t>
  </si>
  <si>
    <t>lokal nr 1
o pow. 42,3 m²
ul. Bukowa 4
obr. Dębiec
ark. 19
dz. 3/32, 4/2, 10/29
o pow. 701 m²
KW PO2P/00069255/4</t>
  </si>
  <si>
    <t>220/10000</t>
  </si>
  <si>
    <r>
      <t xml:space="preserve">lokal nr 10
o pow. 43,5 m²
ul. Bukowa 4
obr. Dębiec
ark. 19
dz. 3/32, 4/2, 10/29
o pow. 701 m²
</t>
    </r>
    <r>
      <rPr>
        <sz val="12"/>
        <rFont val="Arial CE"/>
        <family val="2"/>
      </rPr>
      <t>KW PO2P/00069255/4</t>
    </r>
  </si>
  <si>
    <t>226/10000</t>
  </si>
  <si>
    <r>
      <t>lokal nr 4
o pow. 37,8 m² 
ul. Kasztanowa 29
obr. Dębiec
ark. 19
dz. 3/15, 2/3
o p</t>
    </r>
    <r>
      <rPr>
        <sz val="12"/>
        <rFont val="Arial CE"/>
        <family val="2"/>
      </rPr>
      <t>ow. 1243 m²
KW PO2P/00069249/9</t>
    </r>
  </si>
  <si>
    <t>101/10000</t>
  </si>
  <si>
    <r>
      <t xml:space="preserve">lokal nr 3
o pow. 35,5 m² 
ul. Łozowa 92B
obr. Dębiec
ark. 19
dz. 3/13, 4/8, 10/12
o pow. 1345 m²
</t>
    </r>
    <r>
      <rPr>
        <sz val="12"/>
        <rFont val="Arial CE"/>
        <family val="2"/>
      </rPr>
      <t>KW PO2P/00069254/7</t>
    </r>
  </si>
  <si>
    <t>92/10000</t>
  </si>
  <si>
    <t>lokal nr 15
o pow. 38,3 m²
ul. Łozowa 94A
obr. Dębiec
ark. 19
dz. 3/13, 4/8, 10/12
o pow. 1345 m²
KW PO2P/00069254/7</t>
  </si>
  <si>
    <t>99/10000</t>
  </si>
  <si>
    <r>
      <t xml:space="preserve">lokal nr 42
o pow. 60,9 m² 
ul. Traugutta 25
obr. Wilda
ark. 15
dz. 11/1, 10/1
o pow. 476 m²
</t>
    </r>
    <r>
      <rPr>
        <sz val="11"/>
        <color indexed="8"/>
        <rFont val="Arial CE"/>
        <family val="2"/>
      </rPr>
      <t>KW PO2P/00077038/6</t>
    </r>
  </si>
  <si>
    <t>330/10000</t>
  </si>
  <si>
    <r>
      <t xml:space="preserve">lokal nr 3
o pow. 41,8 m² 
ul. Żurawinowa 6
obr. Dębiec
ark. 16
dz. 38/17
o pow. 484 m²
</t>
    </r>
    <r>
      <rPr>
        <sz val="11"/>
        <rFont val="Arial CE"/>
        <family val="2"/>
      </rPr>
      <t>KW PO2P/00070779/3</t>
    </r>
  </si>
  <si>
    <t>305/10000</t>
  </si>
  <si>
    <t>lokal nr 1
o pow. 42,5 m²  
ul. Żurawinowa 6A
obr. Dębiec
ark. 16
dz. 38/17
o pow. 484 m²
KW PO2P/00070779/3</t>
  </si>
  <si>
    <t>310/10000</t>
  </si>
  <si>
    <t>lokal nr 6B
o pow. 63,3 m² 
ul. Słowackiego 38
obr. Jeżyce
ark. 14
dz. 5/3
o pow. 599 m²
KW PO1P/00062600/2</t>
  </si>
  <si>
    <t>303/10000</t>
  </si>
  <si>
    <t>lokal nr 19
o pow. 55,7 m² 
ul. Bukowska 13
obr. Jeżyce
ark. 13
dz. 115/1
o pow. 743 m²
KW PO1P/00077110/8</t>
  </si>
  <si>
    <t xml:space="preserve">inst. wod - kan
inst. elektr.
inst. gazowa
piece kaflowe
</t>
  </si>
  <si>
    <t>233/10000</t>
  </si>
  <si>
    <t>lokal nr 45
o pow. 31,1 m² 
ul. Bukowska 69C
obr. Jeżyce
ark. 17
dz. 8/1
o pow. 812 m²
KW PO1P/00069224/1</t>
  </si>
  <si>
    <t>130/10000</t>
  </si>
  <si>
    <t>lokal nr 40
o pow. 39,0 m² 
ul. Nowy Świat 1
obr. Jeżyce
ark. 18
dz. 2/1
o pow. 629 m²
KW PO1P/00080610/7</t>
  </si>
  <si>
    <t>18/1000</t>
  </si>
  <si>
    <t>lokal nr 37
o pow. 50,0 m² 
ul. Nowy Świat 10B
obr. Jeżyce
ark. 18
dz. 2/17
o pow. 586 m²
KW PO1P/00075488/4</t>
  </si>
  <si>
    <t>229/10000</t>
  </si>
  <si>
    <t>lokal nr 3
o pow. 37,7 m² 
pl. Waryńskiego 2
obr. Jeżyce
ark. 18
dz. 2/1
o pow. 629 m²
KW PO1P/00080610/7</t>
  </si>
  <si>
    <t>lokal nr 6
o pow. 38,6 m² 
pl. Waryńskiego 2
obr. Jeżyce
ark. 18
dz. 2/1
o pow. 629 m²
KW PO1P/00080610/7</t>
  </si>
  <si>
    <t>lokal nr 12
o pow. 39,1 m² 
pl. Waryńskiego 2
obr. Jeżyce
ark. 18
dz. 2/1
o pow. 629 m²
KW PO1P/00080610/7</t>
  </si>
  <si>
    <t>lokal nr 14
o pow. 28,1 m² 
ul. Poranek 21 B
obr. Łazarz
ark. 02
dz. 52/13
o pow. 393 m²
KW PO1P/00065795/6</t>
  </si>
  <si>
    <t>281/14821</t>
  </si>
  <si>
    <t>lokal nr 12
o pow. 44,8 m² 
ul. Poranek 21 B
obr. Łazarz
ark. 02
dz. 52/13
o pow. 393 m²
KW PO1P/00065795/6</t>
  </si>
  <si>
    <t>448/14821</t>
  </si>
  <si>
    <t>od poz. 1 do poz. 24</t>
  </si>
  <si>
    <t>załącznik do zarządzenia Nr 785/2009/P</t>
  </si>
  <si>
    <t>z dnia 21.12.2009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</si>
</sst>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4"/>
      <color indexed="10"/>
      <name val="Arial CE"/>
      <family val="0"/>
    </font>
    <font>
      <sz val="11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workbookViewId="0" topLeftCell="A19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73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37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71</v>
      </c>
      <c r="I7" s="56">
        <v>24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12</v>
      </c>
      <c r="H11" s="23" t="s">
        <v>20</v>
      </c>
      <c r="I11" s="23" t="s">
        <v>21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7</v>
      </c>
      <c r="B13" s="3" t="s">
        <v>25</v>
      </c>
      <c r="C13" s="4" t="s">
        <v>6</v>
      </c>
      <c r="D13" s="4" t="s">
        <v>17</v>
      </c>
      <c r="E13" s="16">
        <v>138597</v>
      </c>
      <c r="F13" s="16">
        <v>7929</v>
      </c>
      <c r="G13" s="17">
        <f aca="true" t="shared" si="0" ref="G13:G24">0.22*F13</f>
        <v>1744.38</v>
      </c>
      <c r="H13" s="21">
        <f aca="true" t="shared" si="1" ref="H13:H26">SUM(E13:G13)</f>
        <v>148270.38</v>
      </c>
      <c r="I13" s="19">
        <f aca="true" t="shared" si="2" ref="I13:I27">+SUM(F13,G13)*0.15</f>
        <v>1451.007</v>
      </c>
      <c r="J13" s="19">
        <f aca="true" t="shared" si="3" ref="J13:J27">SUM(F13:G13)*0.01</f>
        <v>96.73380000000002</v>
      </c>
      <c r="K13" s="18" t="s">
        <v>26</v>
      </c>
      <c r="L13" s="5" t="s">
        <v>5</v>
      </c>
      <c r="M13" s="10"/>
      <c r="N13" s="10"/>
    </row>
    <row r="14" spans="1:14" s="1" customFormat="1" ht="132" customHeight="1">
      <c r="A14" s="2" t="s">
        <v>8</v>
      </c>
      <c r="B14" s="3" t="s">
        <v>27</v>
      </c>
      <c r="C14" s="4" t="s">
        <v>6</v>
      </c>
      <c r="D14" s="4" t="s">
        <v>17</v>
      </c>
      <c r="E14" s="16">
        <v>183198</v>
      </c>
      <c r="F14" s="16">
        <v>10333</v>
      </c>
      <c r="G14" s="17">
        <f t="shared" si="0"/>
        <v>2273.26</v>
      </c>
      <c r="H14" s="21">
        <f t="shared" si="1"/>
        <v>195804.26</v>
      </c>
      <c r="I14" s="19">
        <f t="shared" si="2"/>
        <v>1890.9389999999999</v>
      </c>
      <c r="J14" s="19">
        <f t="shared" si="3"/>
        <v>126.0626</v>
      </c>
      <c r="K14" s="18" t="s">
        <v>28</v>
      </c>
      <c r="L14" s="5" t="s">
        <v>5</v>
      </c>
      <c r="M14" s="10"/>
      <c r="N14" s="10"/>
    </row>
    <row r="15" spans="1:14" s="1" customFormat="1" ht="143.25" customHeight="1">
      <c r="A15" s="42" t="s">
        <v>16</v>
      </c>
      <c r="B15" s="3" t="s">
        <v>29</v>
      </c>
      <c r="C15" s="43" t="s">
        <v>6</v>
      </c>
      <c r="D15" s="43" t="s">
        <v>17</v>
      </c>
      <c r="E15" s="44">
        <v>154309</v>
      </c>
      <c r="F15" s="44">
        <v>7966</v>
      </c>
      <c r="G15" s="45">
        <f t="shared" si="0"/>
        <v>1752.52</v>
      </c>
      <c r="H15" s="46">
        <f t="shared" si="1"/>
        <v>164027.52</v>
      </c>
      <c r="I15" s="47">
        <f t="shared" si="2"/>
        <v>1457.778</v>
      </c>
      <c r="J15" s="47">
        <f t="shared" si="3"/>
        <v>97.18520000000001</v>
      </c>
      <c r="K15" s="48" t="s">
        <v>30</v>
      </c>
      <c r="L15" s="49" t="s">
        <v>5</v>
      </c>
      <c r="M15" s="10"/>
      <c r="N15" s="10"/>
    </row>
    <row r="16" spans="1:14" s="1" customFormat="1" ht="135.75" customHeight="1">
      <c r="A16" s="2">
        <v>4</v>
      </c>
      <c r="B16" s="3" t="s">
        <v>36</v>
      </c>
      <c r="C16" s="4" t="s">
        <v>6</v>
      </c>
      <c r="D16" s="4" t="s">
        <v>17</v>
      </c>
      <c r="E16" s="16">
        <v>154744</v>
      </c>
      <c r="F16" s="16">
        <v>7966</v>
      </c>
      <c r="G16" s="17">
        <f t="shared" si="0"/>
        <v>1752.52</v>
      </c>
      <c r="H16" s="21">
        <f t="shared" si="1"/>
        <v>164462.52</v>
      </c>
      <c r="I16" s="19">
        <f t="shared" si="2"/>
        <v>1457.778</v>
      </c>
      <c r="J16" s="19">
        <f t="shared" si="3"/>
        <v>97.18520000000001</v>
      </c>
      <c r="K16" s="18" t="s">
        <v>30</v>
      </c>
      <c r="L16" s="5" t="s">
        <v>5</v>
      </c>
      <c r="M16" s="10"/>
      <c r="N16" s="10"/>
    </row>
    <row r="17" spans="1:14" s="1" customFormat="1" ht="137.25" customHeight="1">
      <c r="A17" s="2">
        <v>5</v>
      </c>
      <c r="B17" s="3" t="s">
        <v>31</v>
      </c>
      <c r="C17" s="4" t="s">
        <v>6</v>
      </c>
      <c r="D17" s="4" t="s">
        <v>17</v>
      </c>
      <c r="E17" s="16">
        <v>155141</v>
      </c>
      <c r="F17" s="16">
        <v>8004</v>
      </c>
      <c r="G17" s="17">
        <f t="shared" si="0"/>
        <v>1760.88</v>
      </c>
      <c r="H17" s="21">
        <f t="shared" si="1"/>
        <v>164905.88</v>
      </c>
      <c r="I17" s="19">
        <f t="shared" si="2"/>
        <v>1464.7320000000002</v>
      </c>
      <c r="J17" s="19">
        <f t="shared" si="3"/>
        <v>97.64880000000001</v>
      </c>
      <c r="K17" s="18" t="s">
        <v>32</v>
      </c>
      <c r="L17" s="5" t="s">
        <v>5</v>
      </c>
      <c r="M17" s="10"/>
      <c r="N17" s="10"/>
    </row>
    <row r="18" spans="1:14" s="27" customFormat="1" ht="138" customHeight="1">
      <c r="A18" s="28">
        <v>6</v>
      </c>
      <c r="B18" s="29" t="s">
        <v>33</v>
      </c>
      <c r="C18" s="30" t="s">
        <v>6</v>
      </c>
      <c r="D18" s="30" t="s">
        <v>34</v>
      </c>
      <c r="E18" s="31">
        <v>193138</v>
      </c>
      <c r="F18" s="31">
        <v>19771</v>
      </c>
      <c r="G18" s="32">
        <f t="shared" si="0"/>
        <v>4349.62</v>
      </c>
      <c r="H18" s="33">
        <f t="shared" si="1"/>
        <v>217258.62</v>
      </c>
      <c r="I18" s="34">
        <f t="shared" si="2"/>
        <v>3618.093</v>
      </c>
      <c r="J18" s="34">
        <f t="shared" si="3"/>
        <v>241.2062</v>
      </c>
      <c r="K18" s="35" t="s">
        <v>35</v>
      </c>
      <c r="L18" s="36" t="s">
        <v>5</v>
      </c>
      <c r="M18" s="26"/>
      <c r="N18" s="26"/>
    </row>
    <row r="19" spans="1:14" s="27" customFormat="1" ht="134.25" customHeight="1">
      <c r="A19" s="39">
        <v>7</v>
      </c>
      <c r="B19" s="38" t="s">
        <v>37</v>
      </c>
      <c r="C19" s="30" t="s">
        <v>6</v>
      </c>
      <c r="D19" s="30" t="s">
        <v>17</v>
      </c>
      <c r="E19" s="31">
        <v>169581</v>
      </c>
      <c r="F19" s="31">
        <v>13463</v>
      </c>
      <c r="G19" s="32">
        <f t="shared" si="0"/>
        <v>2961.86</v>
      </c>
      <c r="H19" s="33">
        <f t="shared" si="1"/>
        <v>186005.86</v>
      </c>
      <c r="I19" s="34">
        <f t="shared" si="2"/>
        <v>2463.729</v>
      </c>
      <c r="J19" s="34">
        <f t="shared" si="3"/>
        <v>164.2486</v>
      </c>
      <c r="K19" s="35" t="s">
        <v>38</v>
      </c>
      <c r="L19" s="36" t="s">
        <v>5</v>
      </c>
      <c r="M19" s="26"/>
      <c r="N19" s="26"/>
    </row>
    <row r="20" spans="1:14" s="51" customFormat="1" ht="132" customHeight="1">
      <c r="A20" s="28">
        <v>8</v>
      </c>
      <c r="B20" s="29" t="s">
        <v>39</v>
      </c>
      <c r="C20" s="30" t="s">
        <v>6</v>
      </c>
      <c r="D20" s="30" t="s">
        <v>17</v>
      </c>
      <c r="E20" s="31">
        <v>174406</v>
      </c>
      <c r="F20" s="31">
        <v>13831</v>
      </c>
      <c r="G20" s="32">
        <f t="shared" si="0"/>
        <v>3042.82</v>
      </c>
      <c r="H20" s="33">
        <f t="shared" si="1"/>
        <v>191279.82</v>
      </c>
      <c r="I20" s="34">
        <f t="shared" si="2"/>
        <v>2531.073</v>
      </c>
      <c r="J20" s="34">
        <f t="shared" si="3"/>
        <v>168.7382</v>
      </c>
      <c r="K20" s="35" t="s">
        <v>40</v>
      </c>
      <c r="L20" s="36" t="s">
        <v>5</v>
      </c>
      <c r="M20" s="50"/>
      <c r="N20" s="50"/>
    </row>
    <row r="21" spans="1:14" s="54" customFormat="1" ht="130.5" customHeight="1">
      <c r="A21" s="28">
        <v>9</v>
      </c>
      <c r="B21" s="29" t="s">
        <v>41</v>
      </c>
      <c r="C21" s="30" t="s">
        <v>6</v>
      </c>
      <c r="D21" s="30" t="s">
        <v>17</v>
      </c>
      <c r="E21" s="31">
        <v>163870</v>
      </c>
      <c r="F21" s="31">
        <v>9880</v>
      </c>
      <c r="G21" s="32">
        <f t="shared" si="0"/>
        <v>2173.6</v>
      </c>
      <c r="H21" s="33">
        <f t="shared" si="1"/>
        <v>175923.6</v>
      </c>
      <c r="I21" s="34">
        <f t="shared" si="2"/>
        <v>1808.04</v>
      </c>
      <c r="J21" s="34">
        <f t="shared" si="3"/>
        <v>120.536</v>
      </c>
      <c r="K21" s="35" t="s">
        <v>42</v>
      </c>
      <c r="L21" s="36" t="s">
        <v>5</v>
      </c>
      <c r="M21" s="53"/>
      <c r="N21" s="53"/>
    </row>
    <row r="22" spans="1:14" s="1" customFormat="1" ht="131.25" customHeight="1">
      <c r="A22" s="2">
        <v>10</v>
      </c>
      <c r="B22" s="29" t="s">
        <v>43</v>
      </c>
      <c r="C22" s="4" t="s">
        <v>6</v>
      </c>
      <c r="D22" s="30" t="s">
        <v>17</v>
      </c>
      <c r="E22" s="16">
        <v>147012</v>
      </c>
      <c r="F22" s="16">
        <v>9738</v>
      </c>
      <c r="G22" s="17">
        <f t="shared" si="0"/>
        <v>2142.36</v>
      </c>
      <c r="H22" s="21">
        <f t="shared" si="1"/>
        <v>158892.36</v>
      </c>
      <c r="I22" s="19">
        <f t="shared" si="2"/>
        <v>1782.054</v>
      </c>
      <c r="J22" s="19">
        <f t="shared" si="3"/>
        <v>118.8036</v>
      </c>
      <c r="K22" s="18" t="s">
        <v>44</v>
      </c>
      <c r="L22" s="5" t="s">
        <v>5</v>
      </c>
      <c r="M22" s="10"/>
      <c r="N22" s="10"/>
    </row>
    <row r="23" spans="1:14" s="1" customFormat="1" ht="134.25" customHeight="1">
      <c r="A23" s="2">
        <v>11</v>
      </c>
      <c r="B23" s="3" t="s">
        <v>45</v>
      </c>
      <c r="C23" s="4" t="s">
        <v>6</v>
      </c>
      <c r="D23" s="4" t="s">
        <v>17</v>
      </c>
      <c r="E23" s="16">
        <v>158634</v>
      </c>
      <c r="F23" s="16">
        <v>10479</v>
      </c>
      <c r="G23" s="17">
        <f t="shared" si="0"/>
        <v>2305.38</v>
      </c>
      <c r="H23" s="21">
        <f t="shared" si="1"/>
        <v>171418.38</v>
      </c>
      <c r="I23" s="19">
        <f t="shared" si="2"/>
        <v>1917.6570000000002</v>
      </c>
      <c r="J23" s="19">
        <f t="shared" si="3"/>
        <v>127.84380000000002</v>
      </c>
      <c r="K23" s="18" t="s">
        <v>46</v>
      </c>
      <c r="L23" s="5" t="s">
        <v>5</v>
      </c>
      <c r="M23" s="10"/>
      <c r="N23" s="10"/>
    </row>
    <row r="24" spans="1:14" s="27" customFormat="1" ht="135.75" customHeight="1">
      <c r="A24" s="2">
        <v>12</v>
      </c>
      <c r="B24" s="38" t="s">
        <v>47</v>
      </c>
      <c r="C24" s="4" t="s">
        <v>18</v>
      </c>
      <c r="D24" s="30" t="s">
        <v>17</v>
      </c>
      <c r="E24" s="16">
        <v>205304</v>
      </c>
      <c r="F24" s="16">
        <v>26939</v>
      </c>
      <c r="G24" s="17">
        <f t="shared" si="0"/>
        <v>5926.58</v>
      </c>
      <c r="H24" s="21">
        <f t="shared" si="1"/>
        <v>238169.58</v>
      </c>
      <c r="I24" s="19">
        <f t="shared" si="2"/>
        <v>4929.837</v>
      </c>
      <c r="J24" s="19">
        <f t="shared" si="3"/>
        <v>328.6558</v>
      </c>
      <c r="K24" s="18" t="s">
        <v>48</v>
      </c>
      <c r="L24" s="5" t="s">
        <v>5</v>
      </c>
      <c r="M24" s="26"/>
      <c r="N24" s="26"/>
    </row>
    <row r="25" spans="1:14" s="1" customFormat="1" ht="131.25" customHeight="1">
      <c r="A25" s="2">
        <v>13</v>
      </c>
      <c r="B25" s="55" t="s">
        <v>49</v>
      </c>
      <c r="C25" s="4" t="s">
        <v>6</v>
      </c>
      <c r="D25" s="4" t="s">
        <v>17</v>
      </c>
      <c r="E25" s="16">
        <v>161110</v>
      </c>
      <c r="F25" s="16">
        <v>14142</v>
      </c>
      <c r="G25" s="17">
        <f aca="true" t="shared" si="4" ref="G25:G36">0.22*F25</f>
        <v>3111.2400000000002</v>
      </c>
      <c r="H25" s="21">
        <f t="shared" si="1"/>
        <v>178363.24</v>
      </c>
      <c r="I25" s="19">
        <f t="shared" si="2"/>
        <v>2587.9860000000003</v>
      </c>
      <c r="J25" s="19">
        <f t="shared" si="3"/>
        <v>172.53240000000002</v>
      </c>
      <c r="K25" s="18" t="s">
        <v>50</v>
      </c>
      <c r="L25" s="5" t="s">
        <v>5</v>
      </c>
      <c r="M25" s="10"/>
      <c r="N25" s="10"/>
    </row>
    <row r="26" spans="1:14" s="1" customFormat="1" ht="132" customHeight="1">
      <c r="A26" s="2">
        <v>14</v>
      </c>
      <c r="B26" s="3" t="s">
        <v>51</v>
      </c>
      <c r="C26" s="4" t="s">
        <v>6</v>
      </c>
      <c r="D26" s="4" t="s">
        <v>17</v>
      </c>
      <c r="E26" s="16">
        <v>157498</v>
      </c>
      <c r="F26" s="16">
        <v>14374</v>
      </c>
      <c r="G26" s="17">
        <f t="shared" si="4"/>
        <v>3162.28</v>
      </c>
      <c r="H26" s="21">
        <f t="shared" si="1"/>
        <v>175034.28</v>
      </c>
      <c r="I26" s="19">
        <f t="shared" si="2"/>
        <v>2630.4419999999996</v>
      </c>
      <c r="J26" s="19">
        <f t="shared" si="3"/>
        <v>175.3628</v>
      </c>
      <c r="K26" s="18" t="s">
        <v>52</v>
      </c>
      <c r="L26" s="5" t="s">
        <v>5</v>
      </c>
      <c r="M26" s="10"/>
      <c r="N26" s="10"/>
    </row>
    <row r="27" spans="1:14" s="27" customFormat="1" ht="136.5" customHeight="1">
      <c r="A27" s="2">
        <v>15</v>
      </c>
      <c r="B27" s="3" t="s">
        <v>53</v>
      </c>
      <c r="C27" s="4" t="s">
        <v>6</v>
      </c>
      <c r="D27" s="4" t="s">
        <v>17</v>
      </c>
      <c r="E27" s="16">
        <v>222272</v>
      </c>
      <c r="F27" s="16">
        <v>19656</v>
      </c>
      <c r="G27" s="17">
        <f t="shared" si="4"/>
        <v>4324.32</v>
      </c>
      <c r="H27" s="21">
        <f aca="true" t="shared" si="5" ref="H27:H32">SUM(E27:G27)</f>
        <v>246252.32</v>
      </c>
      <c r="I27" s="19">
        <f t="shared" si="2"/>
        <v>3597.048</v>
      </c>
      <c r="J27" s="19">
        <f t="shared" si="3"/>
        <v>239.8032</v>
      </c>
      <c r="K27" s="18" t="s">
        <v>54</v>
      </c>
      <c r="L27" s="5" t="s">
        <v>5</v>
      </c>
      <c r="M27" s="26"/>
      <c r="N27" s="26"/>
    </row>
    <row r="28" spans="1:14" s="41" customFormat="1" ht="136.5" customHeight="1">
      <c r="A28" s="42">
        <v>16</v>
      </c>
      <c r="B28" s="38" t="s">
        <v>55</v>
      </c>
      <c r="C28" s="43" t="s">
        <v>6</v>
      </c>
      <c r="D28" s="43" t="s">
        <v>56</v>
      </c>
      <c r="E28" s="44">
        <v>177717</v>
      </c>
      <c r="F28" s="44">
        <v>18749</v>
      </c>
      <c r="G28" s="45">
        <f t="shared" si="4"/>
        <v>4124.78</v>
      </c>
      <c r="H28" s="46">
        <f t="shared" si="5"/>
        <v>200590.78</v>
      </c>
      <c r="I28" s="47">
        <f aca="true" t="shared" si="6" ref="I28:I34">+SUM(F28,G28)*0.15</f>
        <v>3431.0669999999996</v>
      </c>
      <c r="J28" s="47">
        <f aca="true" t="shared" si="7" ref="J28:J34">SUM(F28:G28)*0.01</f>
        <v>228.7378</v>
      </c>
      <c r="K28" s="48" t="s">
        <v>57</v>
      </c>
      <c r="L28" s="49" t="s">
        <v>5</v>
      </c>
      <c r="M28" s="40"/>
      <c r="N28" s="40"/>
    </row>
    <row r="29" spans="1:14" s="27" customFormat="1" ht="136.5" customHeight="1">
      <c r="A29" s="28">
        <v>17</v>
      </c>
      <c r="B29" s="52" t="s">
        <v>58</v>
      </c>
      <c r="C29" s="30" t="s">
        <v>6</v>
      </c>
      <c r="D29" s="30" t="s">
        <v>22</v>
      </c>
      <c r="E29" s="31">
        <v>132242</v>
      </c>
      <c r="F29" s="31">
        <v>9025</v>
      </c>
      <c r="G29" s="32">
        <f t="shared" si="4"/>
        <v>1985.5</v>
      </c>
      <c r="H29" s="33">
        <f t="shared" si="5"/>
        <v>143252.5</v>
      </c>
      <c r="I29" s="34">
        <f t="shared" si="6"/>
        <v>1651.575</v>
      </c>
      <c r="J29" s="34">
        <f t="shared" si="7"/>
        <v>110.105</v>
      </c>
      <c r="K29" s="35" t="s">
        <v>59</v>
      </c>
      <c r="L29" s="36" t="s">
        <v>5</v>
      </c>
      <c r="M29" s="26"/>
      <c r="N29" s="26"/>
    </row>
    <row r="30" spans="1:14" s="27" customFormat="1" ht="132" customHeight="1">
      <c r="A30" s="28">
        <v>18</v>
      </c>
      <c r="B30" s="52" t="s">
        <v>60</v>
      </c>
      <c r="C30" s="30" t="s">
        <v>6</v>
      </c>
      <c r="D30" s="30" t="s">
        <v>22</v>
      </c>
      <c r="E30" s="31">
        <v>169450</v>
      </c>
      <c r="F30" s="31">
        <v>12262</v>
      </c>
      <c r="G30" s="32">
        <f t="shared" si="4"/>
        <v>2697.64</v>
      </c>
      <c r="H30" s="33">
        <f t="shared" si="5"/>
        <v>184409.64</v>
      </c>
      <c r="I30" s="34">
        <f t="shared" si="6"/>
        <v>2243.946</v>
      </c>
      <c r="J30" s="34">
        <f t="shared" si="7"/>
        <v>149.5964</v>
      </c>
      <c r="K30" s="35" t="s">
        <v>61</v>
      </c>
      <c r="L30" s="36" t="s">
        <v>5</v>
      </c>
      <c r="M30" s="26"/>
      <c r="N30" s="26"/>
    </row>
    <row r="31" spans="1:14" s="27" customFormat="1" ht="132" customHeight="1">
      <c r="A31" s="28">
        <v>19</v>
      </c>
      <c r="B31" s="52" t="s">
        <v>62</v>
      </c>
      <c r="C31" s="30" t="s">
        <v>6</v>
      </c>
      <c r="D31" s="30" t="s">
        <v>22</v>
      </c>
      <c r="E31" s="31">
        <v>208140</v>
      </c>
      <c r="F31" s="31">
        <v>14533</v>
      </c>
      <c r="G31" s="32">
        <f t="shared" si="4"/>
        <v>3197.26</v>
      </c>
      <c r="H31" s="33">
        <f t="shared" si="5"/>
        <v>225870.26</v>
      </c>
      <c r="I31" s="34">
        <f t="shared" si="6"/>
        <v>2659.539</v>
      </c>
      <c r="J31" s="34">
        <f t="shared" si="7"/>
        <v>177.3026</v>
      </c>
      <c r="K31" s="35" t="s">
        <v>63</v>
      </c>
      <c r="L31" s="36" t="s">
        <v>5</v>
      </c>
      <c r="M31" s="26"/>
      <c r="N31" s="26"/>
    </row>
    <row r="32" spans="1:14" s="27" customFormat="1" ht="132" customHeight="1">
      <c r="A32" s="28">
        <v>20</v>
      </c>
      <c r="B32" s="52" t="s">
        <v>64</v>
      </c>
      <c r="C32" s="30" t="s">
        <v>6</v>
      </c>
      <c r="D32" s="30" t="s">
        <v>22</v>
      </c>
      <c r="E32" s="31">
        <v>148554</v>
      </c>
      <c r="F32" s="31">
        <v>11581</v>
      </c>
      <c r="G32" s="32">
        <f t="shared" si="4"/>
        <v>2547.82</v>
      </c>
      <c r="H32" s="33">
        <f t="shared" si="5"/>
        <v>162682.82</v>
      </c>
      <c r="I32" s="34">
        <f t="shared" si="6"/>
        <v>2119.323</v>
      </c>
      <c r="J32" s="34">
        <f t="shared" si="7"/>
        <v>141.2882</v>
      </c>
      <c r="K32" s="35" t="s">
        <v>23</v>
      </c>
      <c r="L32" s="36" t="s">
        <v>5</v>
      </c>
      <c r="M32" s="26"/>
      <c r="N32" s="26"/>
    </row>
    <row r="33" spans="1:12" ht="135">
      <c r="A33" s="28">
        <v>21</v>
      </c>
      <c r="B33" s="52" t="s">
        <v>65</v>
      </c>
      <c r="C33" s="30" t="s">
        <v>6</v>
      </c>
      <c r="D33" s="30" t="s">
        <v>22</v>
      </c>
      <c r="E33" s="31">
        <v>168268</v>
      </c>
      <c r="F33" s="31">
        <v>11581</v>
      </c>
      <c r="G33" s="32">
        <f t="shared" si="4"/>
        <v>2547.82</v>
      </c>
      <c r="H33" s="33">
        <f>SUM(E33:G33)</f>
        <v>182396.82</v>
      </c>
      <c r="I33" s="34">
        <f t="shared" si="6"/>
        <v>2119.323</v>
      </c>
      <c r="J33" s="34">
        <f t="shared" si="7"/>
        <v>141.2882</v>
      </c>
      <c r="K33" s="35" t="s">
        <v>23</v>
      </c>
      <c r="L33" s="36" t="s">
        <v>5</v>
      </c>
    </row>
    <row r="34" spans="1:12" ht="135">
      <c r="A34" s="28">
        <v>22</v>
      </c>
      <c r="B34" s="52" t="s">
        <v>66</v>
      </c>
      <c r="C34" s="30" t="s">
        <v>6</v>
      </c>
      <c r="D34" s="30" t="s">
        <v>22</v>
      </c>
      <c r="E34" s="31">
        <v>161868</v>
      </c>
      <c r="F34" s="31">
        <v>12262</v>
      </c>
      <c r="G34" s="32">
        <f t="shared" si="4"/>
        <v>2697.64</v>
      </c>
      <c r="H34" s="33">
        <f>SUM(E34:G34)</f>
        <v>176827.64</v>
      </c>
      <c r="I34" s="34">
        <f t="shared" si="6"/>
        <v>2243.946</v>
      </c>
      <c r="J34" s="34">
        <f t="shared" si="7"/>
        <v>149.5964</v>
      </c>
      <c r="K34" s="35" t="s">
        <v>61</v>
      </c>
      <c r="L34" s="36" t="s">
        <v>5</v>
      </c>
    </row>
    <row r="35" spans="1:12" ht="135">
      <c r="A35" s="28">
        <v>23</v>
      </c>
      <c r="B35" s="52" t="s">
        <v>67</v>
      </c>
      <c r="C35" s="30" t="s">
        <v>6</v>
      </c>
      <c r="D35" s="30" t="s">
        <v>22</v>
      </c>
      <c r="E35" s="31">
        <v>124563</v>
      </c>
      <c r="F35" s="31">
        <v>6363</v>
      </c>
      <c r="G35" s="32">
        <f t="shared" si="4"/>
        <v>1399.86</v>
      </c>
      <c r="H35" s="33">
        <f>SUM(E35:G35)</f>
        <v>132325.86</v>
      </c>
      <c r="I35" s="34">
        <f>+SUM(F35,G35)*0.15</f>
        <v>1164.4289999999999</v>
      </c>
      <c r="J35" s="34">
        <f>SUM(F35:G35)*0.01</f>
        <v>77.62859999999999</v>
      </c>
      <c r="K35" s="35" t="s">
        <v>68</v>
      </c>
      <c r="L35" s="36" t="s">
        <v>5</v>
      </c>
    </row>
    <row r="36" spans="1:12" ht="135">
      <c r="A36" s="28">
        <v>24</v>
      </c>
      <c r="B36" s="52" t="s">
        <v>69</v>
      </c>
      <c r="C36" s="30" t="s">
        <v>6</v>
      </c>
      <c r="D36" s="30" t="s">
        <v>22</v>
      </c>
      <c r="E36" s="31">
        <v>189370</v>
      </c>
      <c r="F36" s="31">
        <v>10145</v>
      </c>
      <c r="G36" s="32">
        <f t="shared" si="4"/>
        <v>2231.9</v>
      </c>
      <c r="H36" s="33">
        <f>SUM(E36:G36)</f>
        <v>201746.9</v>
      </c>
      <c r="I36" s="34">
        <f>+SUM(F36,G36)*0.15</f>
        <v>1856.5349999999999</v>
      </c>
      <c r="J36" s="34">
        <f>SUM(F36:G36)*0.01</f>
        <v>123.769</v>
      </c>
      <c r="K36" s="35" t="s">
        <v>70</v>
      </c>
      <c r="L36" s="36" t="s">
        <v>5</v>
      </c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2009-12-02T07:29:32Z</cp:lastPrinted>
  <dcterms:created xsi:type="dcterms:W3CDTF">2005-07-07T17:20:47Z</dcterms:created>
  <dcterms:modified xsi:type="dcterms:W3CDTF">2009-12-22T13:10:14Z</dcterms:modified>
  <cp:category/>
  <cp:version/>
  <cp:contentType/>
  <cp:contentStatus/>
</cp:coreProperties>
</file>