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tabRatio="602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'Arkusz1'!$1:$12</definedName>
  </definedNames>
  <calcPr fullCalcOnLoad="1"/>
</workbook>
</file>

<file path=xl/sharedStrings.xml><?xml version="1.0" encoding="utf-8"?>
<sst xmlns="http://schemas.openxmlformats.org/spreadsheetml/2006/main" count="187" uniqueCount="100">
  <si>
    <t>L.p.</t>
  </si>
  <si>
    <t>Oznaczenie nieruchomości</t>
  </si>
  <si>
    <t>Sposób zagospodarowania</t>
  </si>
  <si>
    <t>wart. Lokalu</t>
  </si>
  <si>
    <t>wart. Udziału</t>
  </si>
  <si>
    <t>koszty notarialne i sądowe</t>
  </si>
  <si>
    <t>budownictwo mieszkaniowe</t>
  </si>
  <si>
    <t xml:space="preserve">
1</t>
  </si>
  <si>
    <t xml:space="preserve">
2</t>
  </si>
  <si>
    <t>PREZYDENTA MIASTA POZNANIA</t>
  </si>
  <si>
    <t>lokali mieszkalnych przeznaczonych do sprzedaży</t>
  </si>
  <si>
    <t>z równoczesnym oddaniem gruntu w użytkowanie wieczyste</t>
  </si>
  <si>
    <t>22% od wart. Udziału</t>
  </si>
  <si>
    <t>Opłaty roczne z tyt. wiecz. użyt. gruntu w wysokości 1% ceny udziału</t>
  </si>
  <si>
    <t>Udział w gruncie</t>
  </si>
  <si>
    <t>Inne koszty</t>
  </si>
  <si>
    <t xml:space="preserve">
3</t>
  </si>
  <si>
    <t>inst. wod - kan
inst. elektr.
inst. gazowa
inst. c.o.</t>
  </si>
  <si>
    <t xml:space="preserve">budownictwo mieszkaniowe      </t>
  </si>
  <si>
    <t>Uzbrojenie terenu</t>
  </si>
  <si>
    <t>Cena sprzedaży lokalu, w tym cena udziału w prawie własności gruntu, oddawanego w użytkowanie wieczyste</t>
  </si>
  <si>
    <t>Pierwsza opłata z tytułu wiecz. użyt. gruntu w wysokości 15% ceny udziału</t>
  </si>
  <si>
    <t xml:space="preserve">inst. wod - kan
inst. elektr.
inst. gazowa
inst. c.o.
</t>
  </si>
  <si>
    <r>
      <t>od poz. 1 do poz.</t>
    </r>
    <r>
      <rPr>
        <b/>
        <sz val="14"/>
        <color indexed="10"/>
        <rFont val="Arial CE"/>
        <family val="2"/>
      </rPr>
      <t xml:space="preserve"> Xx</t>
    </r>
  </si>
  <si>
    <t xml:space="preserve">inst. wod - kan
inst. elektr.
inst. gazowa            inst. c.o.
</t>
  </si>
  <si>
    <t>inst. wod - kan
inst. elektr.
inst. gazowa
ogrzewanie piecowe</t>
  </si>
  <si>
    <t xml:space="preserve">inst. wod - kan
inst. elektr.
inst. gazowa
ogrzewanie piecowe
</t>
  </si>
  <si>
    <t>17/1000</t>
  </si>
  <si>
    <t>170/10000</t>
  </si>
  <si>
    <t>212/10000</t>
  </si>
  <si>
    <t>23/1000</t>
  </si>
  <si>
    <t>W Y K A Z    nr  CCXCVI</t>
  </si>
  <si>
    <t>lokal nr 1
o pow. 65,0 m²
ul. Jarochowskiego 16
obr. Łazarz
ark. 30
dz. 165/1
o pow. 522 m²
KW PO1P/00101615/6</t>
  </si>
  <si>
    <t xml:space="preserve">inst. wod - kan
inst. elektr.
inst. gazowa
</t>
  </si>
  <si>
    <t>405/10000</t>
  </si>
  <si>
    <t>lokal nr 7
o pow. 33,7 m²
ul. Chlebowa 3
obr. Śródka
ark. 5
dz. 32/1
o pow. 1.528 m²
KW PO2P/00059626/3</t>
  </si>
  <si>
    <t>65/10000</t>
  </si>
  <si>
    <t>lokal nr 10
o pow. 60,3 m²
Os. Jagiellońskie 91
obr. Rataje
ark. 13
dz. 6/10
o pow. 845 m²
KW PO2P/00072731/9</t>
  </si>
  <si>
    <t>19/1000</t>
  </si>
  <si>
    <t>lokal nr 13
o pow. 48,7 m²
ul. Królowej Jadwigi 56
obr. Poznań
ark. 47
dz. 11
o pow. 801 m²
KW PO1P/00070722/2</t>
  </si>
  <si>
    <t>358/10000</t>
  </si>
  <si>
    <t>lokal nr 7
o pow. 43,3 m²
ul. Poranek 13 A
obr. Łazarz
ark. 02
dz. 52/23
o pow. 394 m²
KW PO1P/00077076/7</t>
  </si>
  <si>
    <t>291/10000</t>
  </si>
  <si>
    <t>281/10000</t>
  </si>
  <si>
    <t>lokal nr 8
o pow. 37,1 m²
ul. Owsiana 30
obr. Winiary
ark. 33
dz. 30/1
o pow. 542 m²
KW PO1P/00066660/8</t>
  </si>
  <si>
    <t>lokal nr 71
o pow. 33,5 m²
ul. Zawady 2
obr. Śródka
ark. 05
dz. 32/3
o pow. 814 m²
KW PO2P/00069245/1</t>
  </si>
  <si>
    <t>125/10000</t>
  </si>
  <si>
    <t>lokal nr 13
o pow. 39,5 m²
ul. Libelta 14
obr. Poznań
ark. 12
dz. 5/4, 4/13, 5/1, 4/1, 5/3, 4/5
o pow. 1.770 m²
KW PO1/00063569/9</t>
  </si>
  <si>
    <t>395/34271</t>
  </si>
  <si>
    <t>lokal nr 20
o pow. 62,9 m² 
ul. Winogrady 33
obr. Winiary
ark. 33
dz. 63/1, 82/1, 61/4
o pow. 400 m²
KW PO1P/00080596/2</t>
  </si>
  <si>
    <t>629/10554</t>
  </si>
  <si>
    <t>inst. wod - kan
inst. elektr.
inst. gazowa
piece</t>
  </si>
  <si>
    <t>1144/10000</t>
  </si>
  <si>
    <t>1280/10000</t>
  </si>
  <si>
    <r>
      <t xml:space="preserve">lokal nr 4
o pow. 68,2 m² 
ul. Kościuszki 105
obr. Poznań
ark. 10
dz. 7/2
o pow. 799 m²
</t>
    </r>
    <r>
      <rPr>
        <sz val="11"/>
        <color indexed="8"/>
        <rFont val="Arial CE"/>
        <family val="2"/>
      </rPr>
      <t>KW PO1P/00068243/3</t>
    </r>
  </si>
  <si>
    <t>682/21798</t>
  </si>
  <si>
    <r>
      <t xml:space="preserve">lokal nr 5
o pow. 31,7 m² 
ul. Jarochowskiego 34B
obr. Łazarz
ark. 31
dz. 146/2
o pow. 505 m²
</t>
    </r>
    <r>
      <rPr>
        <sz val="11"/>
        <rFont val="Arial CE"/>
        <family val="2"/>
      </rPr>
      <t>KW PO1P/00027360/0</t>
    </r>
  </si>
  <si>
    <t>357/10000</t>
  </si>
  <si>
    <r>
      <t xml:space="preserve">lokal nr 11
o pow. 37,4 m² 
ul. Bułgarska 154C
obr. Łazarz
ark. 02
dz. 4/35
o pow. 443 m²
</t>
    </r>
    <r>
      <rPr>
        <sz val="11"/>
        <rFont val="Arial CE"/>
        <family val="2"/>
      </rPr>
      <t>KW PO1P/00075562/7</t>
    </r>
  </si>
  <si>
    <t>lokal nr 2
o pow. 37,7 m² 
ul. Swoboda 60A
obr.Łazarz
ark. 02
dz. 4/10
o pow. 562 m²
KW PO1P/00068278/7</t>
  </si>
  <si>
    <t>lokal nr 5
o pow. 37,6 m² 
ul. Bukowska 138
obr.Łazarz
ark. 02
dz. 4/43
o pow. 443 m²
KW PO1P/00077132/8</t>
  </si>
  <si>
    <t>214/10000</t>
  </si>
  <si>
    <t>lokal nr 14
o pow. 37,2 m² 
ul. Jesienna  31
obr. Łazarz
ark. 02
dz. 52/11
o pow. 563 m²
KW PO1P/00065250/4</t>
  </si>
  <si>
    <t>lokal nr 7
o pow. 95,1 m² 
ul. Niecała 3
obr. Łazarz
ark. 13
dz. 54/2, 55/2, 56/2
o pow. 1253 m²
KW PO1P/00066245/4</t>
  </si>
  <si>
    <t>244/10000</t>
  </si>
  <si>
    <t>lokal nr 13
o pow. 48,3 m² 
ul. Bukowska 108 D
obr. Łazarz
ark. 04
dz. 2/7
o pow. 590 m²
KW PO1P/00060307/4</t>
  </si>
  <si>
    <t>206/10000</t>
  </si>
  <si>
    <t>lokal nr 6
o pow.44,8 m² 
ul. Świt 4A
obr. Łazarz
ark. 04
dz. 2/21
o pow. 391 m²
KW PO1P/00067633/7</t>
  </si>
  <si>
    <t>302/10000</t>
  </si>
  <si>
    <t>lokal nr 4
o pow.26,6 m² 
ul.Jesienna 32
obr. Łazarz
ark. 02
dz. 52/5
o pow. 564 m²
KW PO1P/00064404/2</t>
  </si>
  <si>
    <t>12/1000</t>
  </si>
  <si>
    <t>lokal nr 16
o pow. 43,4 m² 
ul. Królowej Jadwigi 58
obr. Poznań
ark. 47
dz. 10/2
o pow. 590 m²
KW PO1P/00065361/5</t>
  </si>
  <si>
    <t xml:space="preserve">inst. wod - kan
inst. elektr.
inst. gazowa
piece
</t>
  </si>
  <si>
    <t>lokal nr 4
o pow. 91,7 m² 
ul. Bukowska 13
obr. Jeżyce
ark. 13
dz. 115/1
o pow. 743 m²
KW PO1P/00077110/8</t>
  </si>
  <si>
    <t xml:space="preserve">inst. wod - kan
inst. elektr.
inst. gazowa
piece kaflowe
</t>
  </si>
  <si>
    <t>384/10000</t>
  </si>
  <si>
    <t>lokal nr 19
o pow. 31,0 m² 
ul. Długosza 24B
obr. Jeżyce
ark. 16
dz. 4/1
o pow. 409 m²
KW PO1P/00066579/3</t>
  </si>
  <si>
    <t>280/10000</t>
  </si>
  <si>
    <t>lokal nr 17
o pow. 47,8 m² + piwnica o pow. 3,8 m² jako pomieszczenie przynależne do lokalu
ul. Długosza 30B
obr. Jeżyce
ark. 16
dz. 6/1, 5/1, 5/12
o pow. 444 m²
KW PO1P/00059350/0</t>
  </si>
  <si>
    <t>516/12846</t>
  </si>
  <si>
    <t>lokal nr 1
o pow. 40,2 m² 
ul. Mylna 38
obr. Jeżyce
ark. 10
dz. 112/1
o pow. 372 m²
KW PO1P/00070793/0</t>
  </si>
  <si>
    <t>359/10000</t>
  </si>
  <si>
    <t>lokal nr 25
o pow. 35,5 m² 
ul. Szamarzewskiego 56
obr. Jeżyce
ark. 16
dz. 2/2
o pow. 850 m²
KW PO1P/00061072/4</t>
  </si>
  <si>
    <t>138/10000</t>
  </si>
  <si>
    <t>175/10000</t>
  </si>
  <si>
    <t>lokal nr 1
o pow. 49,4 m² 
ul. Urbanowska 36A
obr. Golęcin
ark. 31
dz. 115/1
o pow. 736 m²
KW PO1P/00077044/4</t>
  </si>
  <si>
    <t>183/10000</t>
  </si>
  <si>
    <t>lokal nr 4
o pow. 38,5 m² 
pl. Waryńskiego 2
obr. Jeżyce
ark. 18
dz. 2/1
o pow. 629 m²
KW PO1P/00080610/7</t>
  </si>
  <si>
    <t>29/1000</t>
  </si>
  <si>
    <r>
      <t xml:space="preserve">lokal nr 6
o pow. 47,9 m² + piwnica o pow. 1,7 m², pom. gospodarcze o pow. 8,0 m² oraz łazienka o pow. 5,5 m² </t>
    </r>
    <r>
      <rPr>
        <u val="single"/>
        <sz val="12"/>
        <rFont val="Arial CE"/>
        <family val="2"/>
      </rPr>
      <t>j</t>
    </r>
    <r>
      <rPr>
        <sz val="12"/>
        <rFont val="Arial CE"/>
        <family val="0"/>
      </rPr>
      <t>ako pomieszczenia przynależne do lokalu
ul. Dziedzicka 2
obr. Starołęka
ark. 23
dz. 135
o pow. 1.162 m²
KW PO2P/00006403/8</t>
    </r>
  </si>
  <si>
    <t>2687/10000</t>
  </si>
  <si>
    <t xml:space="preserve">inst. wod - kan
inst. elektr.
inst. gazowa
</t>
  </si>
  <si>
    <t>lokal nr 21
o pow. 43,0 m² 
ul. Taczaka 19
obr. Poznań
ark. 42
dz. 37/2, 40/2
o pow. 405 m²
KW PO1P/00063808/7</t>
  </si>
  <si>
    <t>lokal nr 5
o pow. 44,7 m² 
ul. Grochowska 124A
obr. Łazarz
ark. 04
dz. 4/9
o pow. 391 m²
KW PO1P/00066555/9</t>
  </si>
  <si>
    <t>301/10000</t>
  </si>
  <si>
    <t>lokal nr 4
o pow. 134,1 m² + 2 piwnice o łącznej pow. 14,8 m² jako pom. przynależne
ul. Przybyszewskiego 45
obr. Łazarz
ark. 13
dz. 62
o pow. 725 m²
KW PO1P/00106023/4</t>
  </si>
  <si>
    <t>lokal nr 6
o pow. 152,7 m² + 2 piwnice o łącznej pow. 13,9 m² jako pom. przynależne
ul. Przybyszewskiego 45
obr. Łazarz
ark. 13
dz. 62
o pow. 725 m²
KW PO1P/00106023/4</t>
  </si>
  <si>
    <t>lokal nr 37
o pow. 37,2 m² 
ul. Szpitalna 11
obr. Jeżyce
ark. 18, 19, 20
dz. 2/13, 1/7, 237/1
o pow. 633 m²
KW PO1P/00069241/6</t>
  </si>
  <si>
    <t>załącznik do zarządzenia Nr 62/2010/P</t>
  </si>
  <si>
    <t>z dnia 12.02.2010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</si>
</sst>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17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4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color indexed="8"/>
      <name val="Arial CE"/>
      <family val="2"/>
    </font>
    <font>
      <b/>
      <sz val="12"/>
      <color indexed="10"/>
      <name val="Arial CE"/>
      <family val="2"/>
    </font>
    <font>
      <sz val="14"/>
      <color indexed="8"/>
      <name val="Arial CE"/>
      <family val="2"/>
    </font>
    <font>
      <b/>
      <sz val="12"/>
      <name val="Arial CE"/>
      <family val="0"/>
    </font>
    <font>
      <sz val="12"/>
      <color indexed="10"/>
      <name val="Arial CE"/>
      <family val="0"/>
    </font>
    <font>
      <sz val="14"/>
      <color indexed="10"/>
      <name val="Arial CE"/>
      <family val="0"/>
    </font>
    <font>
      <sz val="11"/>
      <color indexed="8"/>
      <name val="Arial CE"/>
      <family val="2"/>
    </font>
    <font>
      <sz val="10"/>
      <color indexed="10"/>
      <name val="Arial CE"/>
      <family val="2"/>
    </font>
    <font>
      <u val="single"/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top"/>
    </xf>
    <xf numFmtId="4" fontId="2" fillId="3" borderId="2" xfId="0" applyNumberFormat="1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2" fontId="2" fillId="0" borderId="2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4" fontId="2" fillId="2" borderId="2" xfId="0" applyNumberFormat="1" applyFont="1" applyFill="1" applyBorder="1" applyAlignment="1">
      <alignment vertical="top"/>
    </xf>
    <xf numFmtId="4" fontId="2" fillId="3" borderId="2" xfId="0" applyNumberFormat="1" applyFont="1" applyFill="1" applyBorder="1" applyAlignment="1">
      <alignment vertical="top"/>
    </xf>
    <xf numFmtId="4" fontId="2" fillId="0" borderId="2" xfId="0" applyNumberFormat="1" applyFont="1" applyBorder="1" applyAlignment="1">
      <alignment horizontal="center" vertical="top"/>
    </xf>
    <xf numFmtId="2" fontId="2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8" fillId="0" borderId="2" xfId="0" applyFont="1" applyBorder="1" applyAlignment="1">
      <alignment wrapText="1"/>
    </xf>
    <xf numFmtId="0" fontId="8" fillId="0" borderId="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4" fontId="10" fillId="2" borderId="2" xfId="0" applyNumberFormat="1" applyFont="1" applyFill="1" applyBorder="1" applyAlignment="1">
      <alignment vertical="top"/>
    </xf>
    <xf numFmtId="4" fontId="10" fillId="3" borderId="2" xfId="0" applyNumberFormat="1" applyFont="1" applyFill="1" applyBorder="1" applyAlignment="1">
      <alignment vertical="top"/>
    </xf>
    <xf numFmtId="4" fontId="10" fillId="0" borderId="2" xfId="0" applyNumberFormat="1" applyFont="1" applyBorder="1" applyAlignment="1">
      <alignment horizontal="center" vertical="top"/>
    </xf>
    <xf numFmtId="2" fontId="10" fillId="0" borderId="2" xfId="0" applyNumberFormat="1" applyFont="1" applyBorder="1" applyAlignment="1">
      <alignment horizontal="center" vertical="top"/>
    </xf>
    <xf numFmtId="0" fontId="10" fillId="0" borderId="2" xfId="0" applyFont="1" applyBorder="1" applyAlignment="1">
      <alignment vertical="top"/>
    </xf>
    <xf numFmtId="0" fontId="8" fillId="0" borderId="3" xfId="0" applyFont="1" applyBorder="1" applyAlignment="1">
      <alignment vertical="top" wrapText="1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" fillId="4" borderId="2" xfId="0" applyFont="1" applyFill="1" applyBorder="1" applyAlignment="1">
      <alignment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" fillId="4" borderId="2" xfId="0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8" fillId="4" borderId="2" xfId="0" applyFont="1" applyFill="1" applyBorder="1" applyAlignment="1">
      <alignment wrapText="1"/>
    </xf>
    <xf numFmtId="0" fontId="1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="75" zoomScaleNormal="75" workbookViewId="0" topLeftCell="A58">
      <selection activeCell="L4" sqref="L4"/>
    </sheetView>
  </sheetViews>
  <sheetFormatPr defaultColWidth="9.00390625" defaultRowHeight="12.75" outlineLevelCol="1"/>
  <cols>
    <col min="1" max="1" width="6.75390625" style="0" customWidth="1"/>
    <col min="2" max="2" width="24.25390625" style="0" customWidth="1"/>
    <col min="3" max="3" width="19.75390625" style="0" customWidth="1"/>
    <col min="4" max="4" width="17.00390625" style="0" customWidth="1"/>
    <col min="5" max="5" width="17.125" style="0" hidden="1" customWidth="1" outlineLevel="1"/>
    <col min="6" max="6" width="14.625" style="0" hidden="1" customWidth="1" outlineLevel="1"/>
    <col min="7" max="7" width="13.25390625" style="0" hidden="1" customWidth="1" outlineLevel="1"/>
    <col min="8" max="8" width="18.875" style="0" customWidth="1" collapsed="1"/>
    <col min="9" max="9" width="14.375" style="0" customWidth="1"/>
    <col min="10" max="10" width="15.00390625" style="0" customWidth="1"/>
    <col min="11" max="11" width="16.875" style="0" customWidth="1"/>
    <col min="12" max="12" width="12.25390625" style="0" customWidth="1"/>
    <col min="17" max="19" width="9.125" style="0" customWidth="1" outlineLevel="1"/>
  </cols>
  <sheetData>
    <row r="1" spans="4:14" s="1" customFormat="1" ht="18"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4:14" s="1" customFormat="1" ht="20.25" customHeight="1">
      <c r="D2" s="10"/>
      <c r="E2" s="10"/>
      <c r="F2" s="10"/>
      <c r="G2" s="10"/>
      <c r="H2" s="10"/>
      <c r="I2" s="10"/>
      <c r="J2" s="10"/>
      <c r="K2" s="10"/>
      <c r="L2" s="11" t="s">
        <v>98</v>
      </c>
      <c r="M2" s="10"/>
      <c r="N2" s="10"/>
    </row>
    <row r="3" spans="4:14" s="1" customFormat="1" ht="18.75" customHeight="1">
      <c r="D3" s="10"/>
      <c r="E3" s="10"/>
      <c r="F3" s="10"/>
      <c r="G3" s="10"/>
      <c r="H3" s="10"/>
      <c r="I3" s="10"/>
      <c r="J3" s="10"/>
      <c r="K3" s="10"/>
      <c r="L3" s="11" t="s">
        <v>9</v>
      </c>
      <c r="M3" s="10"/>
      <c r="N3" s="10"/>
    </row>
    <row r="4" spans="4:14" s="1" customFormat="1" ht="20.25" customHeight="1">
      <c r="D4" s="10"/>
      <c r="E4" s="10"/>
      <c r="F4" s="10"/>
      <c r="G4" s="10"/>
      <c r="H4" s="10"/>
      <c r="I4" s="10"/>
      <c r="J4" s="10"/>
      <c r="K4" s="10"/>
      <c r="L4" s="11" t="s">
        <v>99</v>
      </c>
      <c r="M4" s="10"/>
      <c r="N4" s="10"/>
    </row>
    <row r="5" spans="4:14" s="1" customFormat="1" ht="18"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4:14" s="1" customFormat="1" ht="18.75" customHeight="1">
      <c r="D6" s="10"/>
      <c r="E6" s="20"/>
      <c r="F6" s="20"/>
      <c r="G6" s="20"/>
      <c r="H6" s="12" t="s">
        <v>31</v>
      </c>
      <c r="I6" s="37"/>
      <c r="J6" s="20"/>
      <c r="K6" s="20"/>
      <c r="L6" s="10"/>
      <c r="M6" s="10"/>
      <c r="N6" s="10"/>
    </row>
    <row r="7" spans="4:14" s="1" customFormat="1" ht="22.5" customHeight="1">
      <c r="D7" s="10"/>
      <c r="E7" s="20"/>
      <c r="F7" s="20"/>
      <c r="G7" s="20"/>
      <c r="H7" s="12" t="s">
        <v>23</v>
      </c>
      <c r="I7" s="56">
        <v>33</v>
      </c>
      <c r="J7" s="20"/>
      <c r="K7" s="20"/>
      <c r="L7" s="10"/>
      <c r="M7" s="10"/>
      <c r="N7" s="10"/>
    </row>
    <row r="8" spans="4:14" s="1" customFormat="1" ht="22.5" customHeight="1">
      <c r="D8" s="10"/>
      <c r="E8" s="20"/>
      <c r="F8" s="20"/>
      <c r="G8" s="20"/>
      <c r="H8" s="12" t="s">
        <v>10</v>
      </c>
      <c r="I8" s="20"/>
      <c r="J8" s="20"/>
      <c r="K8" s="20"/>
      <c r="L8" s="10"/>
      <c r="M8" s="10"/>
      <c r="N8" s="10"/>
    </row>
    <row r="9" spans="4:14" s="1" customFormat="1" ht="22.5" customHeight="1">
      <c r="D9" s="10"/>
      <c r="E9" s="20"/>
      <c r="F9" s="20"/>
      <c r="G9" s="20"/>
      <c r="H9" s="12" t="s">
        <v>11</v>
      </c>
      <c r="I9" s="20"/>
      <c r="J9" s="20"/>
      <c r="K9" s="20"/>
      <c r="L9" s="10"/>
      <c r="M9" s="10"/>
      <c r="N9" s="10"/>
    </row>
    <row r="10" spans="4:14" s="1" customFormat="1" ht="33" customHeight="1" thickBot="1">
      <c r="D10" s="10"/>
      <c r="E10" s="20"/>
      <c r="F10" s="20"/>
      <c r="G10" s="20"/>
      <c r="H10" s="20"/>
      <c r="I10" s="20"/>
      <c r="J10" s="20"/>
      <c r="K10" s="20"/>
      <c r="L10" s="10"/>
      <c r="M10" s="10"/>
      <c r="N10" s="10"/>
    </row>
    <row r="11" spans="1:14" s="1" customFormat="1" ht="123" customHeight="1" thickBot="1">
      <c r="A11" s="22" t="s">
        <v>0</v>
      </c>
      <c r="B11" s="23" t="s">
        <v>1</v>
      </c>
      <c r="C11" s="23" t="s">
        <v>2</v>
      </c>
      <c r="D11" s="23" t="s">
        <v>19</v>
      </c>
      <c r="E11" s="24" t="s">
        <v>3</v>
      </c>
      <c r="F11" s="24" t="s">
        <v>4</v>
      </c>
      <c r="G11" s="25" t="s">
        <v>12</v>
      </c>
      <c r="H11" s="23" t="s">
        <v>20</v>
      </c>
      <c r="I11" s="23" t="s">
        <v>21</v>
      </c>
      <c r="J11" s="23" t="s">
        <v>13</v>
      </c>
      <c r="K11" s="23" t="s">
        <v>14</v>
      </c>
      <c r="L11" s="23" t="s">
        <v>15</v>
      </c>
      <c r="M11" s="10"/>
      <c r="N11" s="10"/>
    </row>
    <row r="12" spans="1:14" s="1" customFormat="1" ht="18">
      <c r="A12" s="6">
        <v>1</v>
      </c>
      <c r="B12" s="7">
        <v>2</v>
      </c>
      <c r="C12" s="8">
        <v>3</v>
      </c>
      <c r="D12" s="13">
        <v>4</v>
      </c>
      <c r="E12" s="14"/>
      <c r="F12" s="14"/>
      <c r="G12" s="15"/>
      <c r="H12" s="13">
        <v>5</v>
      </c>
      <c r="I12" s="13">
        <v>6</v>
      </c>
      <c r="J12" s="13">
        <v>7</v>
      </c>
      <c r="K12" s="13">
        <v>8</v>
      </c>
      <c r="L12" s="9">
        <v>9</v>
      </c>
      <c r="M12" s="10"/>
      <c r="N12" s="10"/>
    </row>
    <row r="13" spans="1:14" s="1" customFormat="1" ht="129" customHeight="1">
      <c r="A13" s="2" t="s">
        <v>7</v>
      </c>
      <c r="B13" s="3" t="s">
        <v>32</v>
      </c>
      <c r="C13" s="4" t="s">
        <v>6</v>
      </c>
      <c r="D13" s="4" t="s">
        <v>33</v>
      </c>
      <c r="E13" s="16">
        <v>205460</v>
      </c>
      <c r="F13" s="16">
        <v>20464</v>
      </c>
      <c r="G13" s="17">
        <f aca="true" t="shared" si="0" ref="G13:G24">0.22*F13</f>
        <v>4502.08</v>
      </c>
      <c r="H13" s="21">
        <f aca="true" t="shared" si="1" ref="H13:H26">SUM(E13:G13)</f>
        <v>230426.08</v>
      </c>
      <c r="I13" s="19">
        <f aca="true" t="shared" si="2" ref="I13:I27">+SUM(F13,G13)*0.15</f>
        <v>3744.9120000000003</v>
      </c>
      <c r="J13" s="19">
        <f aca="true" t="shared" si="3" ref="J13:J27">SUM(F13:G13)*0.01</f>
        <v>249.66080000000002</v>
      </c>
      <c r="K13" s="18" t="s">
        <v>34</v>
      </c>
      <c r="L13" s="5" t="s">
        <v>5</v>
      </c>
      <c r="M13" s="10"/>
      <c r="N13" s="10"/>
    </row>
    <row r="14" spans="1:14" s="1" customFormat="1" ht="125.25" customHeight="1">
      <c r="A14" s="2" t="s">
        <v>8</v>
      </c>
      <c r="B14" s="3" t="s">
        <v>35</v>
      </c>
      <c r="C14" s="4" t="s">
        <v>6</v>
      </c>
      <c r="D14" s="4" t="s">
        <v>17</v>
      </c>
      <c r="E14" s="16">
        <v>125952</v>
      </c>
      <c r="F14" s="16">
        <v>7985</v>
      </c>
      <c r="G14" s="17">
        <f t="shared" si="0"/>
        <v>1756.7</v>
      </c>
      <c r="H14" s="21">
        <f t="shared" si="1"/>
        <v>135693.7</v>
      </c>
      <c r="I14" s="19">
        <f t="shared" si="2"/>
        <v>1461.255</v>
      </c>
      <c r="J14" s="19">
        <f t="shared" si="3"/>
        <v>97.41700000000002</v>
      </c>
      <c r="K14" s="18" t="s">
        <v>36</v>
      </c>
      <c r="L14" s="5" t="s">
        <v>5</v>
      </c>
      <c r="M14" s="10"/>
      <c r="N14" s="10"/>
    </row>
    <row r="15" spans="1:14" s="1" customFormat="1" ht="126" customHeight="1">
      <c r="A15" s="42" t="s">
        <v>16</v>
      </c>
      <c r="B15" s="3" t="s">
        <v>37</v>
      </c>
      <c r="C15" s="43" t="s">
        <v>6</v>
      </c>
      <c r="D15" s="43" t="s">
        <v>17</v>
      </c>
      <c r="E15" s="44">
        <v>234137</v>
      </c>
      <c r="F15" s="44">
        <v>16970</v>
      </c>
      <c r="G15" s="45">
        <f t="shared" si="0"/>
        <v>3733.4</v>
      </c>
      <c r="H15" s="46">
        <f t="shared" si="1"/>
        <v>254840.4</v>
      </c>
      <c r="I15" s="47">
        <f t="shared" si="2"/>
        <v>3105.51</v>
      </c>
      <c r="J15" s="47">
        <f t="shared" si="3"/>
        <v>207.03400000000002</v>
      </c>
      <c r="K15" s="48" t="s">
        <v>38</v>
      </c>
      <c r="L15" s="49" t="s">
        <v>5</v>
      </c>
      <c r="M15" s="10"/>
      <c r="N15" s="10"/>
    </row>
    <row r="16" spans="1:14" s="1" customFormat="1" ht="135.75" customHeight="1">
      <c r="A16" s="2">
        <v>4</v>
      </c>
      <c r="B16" s="3" t="s">
        <v>39</v>
      </c>
      <c r="C16" s="4" t="s">
        <v>6</v>
      </c>
      <c r="D16" s="4" t="s">
        <v>17</v>
      </c>
      <c r="E16" s="16">
        <v>181472</v>
      </c>
      <c r="F16" s="16">
        <v>76220</v>
      </c>
      <c r="G16" s="17">
        <f t="shared" si="0"/>
        <v>16768.4</v>
      </c>
      <c r="H16" s="21">
        <f t="shared" si="1"/>
        <v>274460.4</v>
      </c>
      <c r="I16" s="19">
        <f t="shared" si="2"/>
        <v>13948.259999999998</v>
      </c>
      <c r="J16" s="19">
        <f t="shared" si="3"/>
        <v>929.884</v>
      </c>
      <c r="K16" s="18" t="s">
        <v>40</v>
      </c>
      <c r="L16" s="5" t="s">
        <v>5</v>
      </c>
      <c r="M16" s="10"/>
      <c r="N16" s="10"/>
    </row>
    <row r="17" spans="1:14" s="1" customFormat="1" ht="126.75" customHeight="1">
      <c r="A17" s="2">
        <v>5</v>
      </c>
      <c r="B17" s="3" t="s">
        <v>41</v>
      </c>
      <c r="C17" s="4" t="s">
        <v>6</v>
      </c>
      <c r="D17" s="4" t="s">
        <v>17</v>
      </c>
      <c r="E17" s="16">
        <v>171903</v>
      </c>
      <c r="F17" s="16">
        <v>9791</v>
      </c>
      <c r="G17" s="17">
        <f t="shared" si="0"/>
        <v>2154.02</v>
      </c>
      <c r="H17" s="21">
        <f t="shared" si="1"/>
        <v>183848.02</v>
      </c>
      <c r="I17" s="19">
        <f t="shared" si="2"/>
        <v>1791.753</v>
      </c>
      <c r="J17" s="19">
        <f t="shared" si="3"/>
        <v>119.45020000000001</v>
      </c>
      <c r="K17" s="18" t="s">
        <v>42</v>
      </c>
      <c r="L17" s="5" t="s">
        <v>5</v>
      </c>
      <c r="M17" s="10"/>
      <c r="N17" s="10"/>
    </row>
    <row r="18" spans="1:14" s="27" customFormat="1" ht="126.75" customHeight="1">
      <c r="A18" s="28">
        <v>6</v>
      </c>
      <c r="B18" s="38" t="s">
        <v>44</v>
      </c>
      <c r="C18" s="30" t="s">
        <v>6</v>
      </c>
      <c r="D18" s="30" t="s">
        <v>24</v>
      </c>
      <c r="E18" s="31">
        <v>160702</v>
      </c>
      <c r="F18" s="31">
        <v>15596</v>
      </c>
      <c r="G18" s="32">
        <f t="shared" si="0"/>
        <v>3431.12</v>
      </c>
      <c r="H18" s="33">
        <f t="shared" si="1"/>
        <v>179729.12</v>
      </c>
      <c r="I18" s="34">
        <f t="shared" si="2"/>
        <v>2854.0679999999998</v>
      </c>
      <c r="J18" s="34">
        <f t="shared" si="3"/>
        <v>190.2712</v>
      </c>
      <c r="K18" s="35" t="s">
        <v>43</v>
      </c>
      <c r="L18" s="36" t="s">
        <v>5</v>
      </c>
      <c r="M18" s="26"/>
      <c r="N18" s="26"/>
    </row>
    <row r="19" spans="1:14" s="27" customFormat="1" ht="129" customHeight="1">
      <c r="A19" s="39">
        <v>7</v>
      </c>
      <c r="B19" s="3" t="s">
        <v>45</v>
      </c>
      <c r="C19" s="30" t="s">
        <v>6</v>
      </c>
      <c r="D19" s="30" t="s">
        <v>17</v>
      </c>
      <c r="E19" s="31">
        <v>114528</v>
      </c>
      <c r="F19" s="31">
        <v>9147</v>
      </c>
      <c r="G19" s="32">
        <f t="shared" si="0"/>
        <v>2012.34</v>
      </c>
      <c r="H19" s="33">
        <f t="shared" si="1"/>
        <v>125687.34</v>
      </c>
      <c r="I19" s="34">
        <f t="shared" si="2"/>
        <v>1673.901</v>
      </c>
      <c r="J19" s="34">
        <f t="shared" si="3"/>
        <v>111.5934</v>
      </c>
      <c r="K19" s="35" t="s">
        <v>46</v>
      </c>
      <c r="L19" s="36" t="s">
        <v>5</v>
      </c>
      <c r="M19" s="26"/>
      <c r="N19" s="26"/>
    </row>
    <row r="20" spans="1:14" s="51" customFormat="1" ht="138.75" customHeight="1">
      <c r="A20" s="28">
        <v>8</v>
      </c>
      <c r="B20" s="38" t="s">
        <v>47</v>
      </c>
      <c r="C20" s="30" t="s">
        <v>6</v>
      </c>
      <c r="D20" s="30" t="s">
        <v>17</v>
      </c>
      <c r="E20" s="31">
        <v>167599</v>
      </c>
      <c r="F20" s="31">
        <v>48839</v>
      </c>
      <c r="G20" s="32">
        <f t="shared" si="0"/>
        <v>10744.58</v>
      </c>
      <c r="H20" s="33">
        <f t="shared" si="1"/>
        <v>227182.58</v>
      </c>
      <c r="I20" s="34">
        <f t="shared" si="2"/>
        <v>8937.537</v>
      </c>
      <c r="J20" s="34">
        <f t="shared" si="3"/>
        <v>595.8358000000001</v>
      </c>
      <c r="K20" s="35" t="s">
        <v>48</v>
      </c>
      <c r="L20" s="36" t="s">
        <v>5</v>
      </c>
      <c r="M20" s="50"/>
      <c r="N20" s="50"/>
    </row>
    <row r="21" spans="1:14" s="54" customFormat="1" ht="130.5" customHeight="1">
      <c r="A21" s="28">
        <v>9</v>
      </c>
      <c r="B21" s="29" t="s">
        <v>49</v>
      </c>
      <c r="C21" s="30" t="s">
        <v>6</v>
      </c>
      <c r="D21" s="30" t="s">
        <v>17</v>
      </c>
      <c r="E21" s="31">
        <v>260191</v>
      </c>
      <c r="F21" s="31">
        <v>27129</v>
      </c>
      <c r="G21" s="32">
        <f t="shared" si="0"/>
        <v>5968.38</v>
      </c>
      <c r="H21" s="33">
        <f t="shared" si="1"/>
        <v>293288.38</v>
      </c>
      <c r="I21" s="34">
        <f t="shared" si="2"/>
        <v>4964.606999999999</v>
      </c>
      <c r="J21" s="34">
        <f t="shared" si="3"/>
        <v>330.9738</v>
      </c>
      <c r="K21" s="35" t="s">
        <v>50</v>
      </c>
      <c r="L21" s="36" t="s">
        <v>5</v>
      </c>
      <c r="M21" s="53"/>
      <c r="N21" s="53"/>
    </row>
    <row r="22" spans="1:14" s="1" customFormat="1" ht="183" customHeight="1">
      <c r="A22" s="2">
        <v>10</v>
      </c>
      <c r="B22" s="3" t="s">
        <v>95</v>
      </c>
      <c r="C22" s="4" t="s">
        <v>6</v>
      </c>
      <c r="D22" s="4" t="s">
        <v>51</v>
      </c>
      <c r="E22" s="16">
        <v>325888</v>
      </c>
      <c r="F22" s="16">
        <v>83438</v>
      </c>
      <c r="G22" s="17">
        <f t="shared" si="0"/>
        <v>18356.36</v>
      </c>
      <c r="H22" s="21">
        <f t="shared" si="1"/>
        <v>427682.36</v>
      </c>
      <c r="I22" s="19">
        <f t="shared" si="2"/>
        <v>15269.153999999999</v>
      </c>
      <c r="J22" s="19">
        <f t="shared" si="3"/>
        <v>1017.9436000000001</v>
      </c>
      <c r="K22" s="18" t="s">
        <v>52</v>
      </c>
      <c r="L22" s="5" t="s">
        <v>5</v>
      </c>
      <c r="M22" s="10"/>
      <c r="N22" s="10"/>
    </row>
    <row r="23" spans="1:14" s="1" customFormat="1" ht="181.5" customHeight="1">
      <c r="A23" s="2">
        <v>11</v>
      </c>
      <c r="B23" s="3" t="s">
        <v>96</v>
      </c>
      <c r="C23" s="4" t="s">
        <v>6</v>
      </c>
      <c r="D23" s="4" t="s">
        <v>51</v>
      </c>
      <c r="E23" s="16">
        <v>428663</v>
      </c>
      <c r="F23" s="16">
        <v>94013</v>
      </c>
      <c r="G23" s="17">
        <f t="shared" si="0"/>
        <v>20682.86</v>
      </c>
      <c r="H23" s="21">
        <f t="shared" si="1"/>
        <v>543358.86</v>
      </c>
      <c r="I23" s="19">
        <f t="shared" si="2"/>
        <v>17204.379</v>
      </c>
      <c r="J23" s="19">
        <f t="shared" si="3"/>
        <v>1146.9586</v>
      </c>
      <c r="K23" s="18" t="s">
        <v>53</v>
      </c>
      <c r="L23" s="5" t="s">
        <v>5</v>
      </c>
      <c r="M23" s="10"/>
      <c r="N23" s="10"/>
    </row>
    <row r="24" spans="1:14" s="27" customFormat="1" ht="124.5" customHeight="1">
      <c r="A24" s="2">
        <v>12</v>
      </c>
      <c r="B24" s="38" t="s">
        <v>54</v>
      </c>
      <c r="C24" s="4" t="s">
        <v>18</v>
      </c>
      <c r="D24" s="30" t="s">
        <v>51</v>
      </c>
      <c r="E24" s="16">
        <v>261089</v>
      </c>
      <c r="F24" s="16">
        <v>66446</v>
      </c>
      <c r="G24" s="17">
        <f t="shared" si="0"/>
        <v>14618.12</v>
      </c>
      <c r="H24" s="21">
        <f t="shared" si="1"/>
        <v>342153.12</v>
      </c>
      <c r="I24" s="19">
        <f t="shared" si="2"/>
        <v>12159.617999999999</v>
      </c>
      <c r="J24" s="19">
        <f t="shared" si="3"/>
        <v>810.6412</v>
      </c>
      <c r="K24" s="18" t="s">
        <v>55</v>
      </c>
      <c r="L24" s="5" t="s">
        <v>5</v>
      </c>
      <c r="M24" s="26"/>
      <c r="N24" s="26"/>
    </row>
    <row r="25" spans="1:14" s="1" customFormat="1" ht="137.25" customHeight="1">
      <c r="A25" s="2">
        <v>13</v>
      </c>
      <c r="B25" s="55" t="s">
        <v>56</v>
      </c>
      <c r="C25" s="4" t="s">
        <v>6</v>
      </c>
      <c r="D25" s="4" t="s">
        <v>17</v>
      </c>
      <c r="E25" s="16">
        <v>136772</v>
      </c>
      <c r="F25" s="16">
        <v>17452</v>
      </c>
      <c r="G25" s="17">
        <f aca="true" t="shared" si="4" ref="G25:G45">0.22*F25</f>
        <v>3839.44</v>
      </c>
      <c r="H25" s="21">
        <f t="shared" si="1"/>
        <v>158063.44</v>
      </c>
      <c r="I25" s="19">
        <f t="shared" si="2"/>
        <v>3193.716</v>
      </c>
      <c r="J25" s="19">
        <f t="shared" si="3"/>
        <v>212.9144</v>
      </c>
      <c r="K25" s="18" t="s">
        <v>57</v>
      </c>
      <c r="L25" s="5" t="s">
        <v>5</v>
      </c>
      <c r="M25" s="10"/>
      <c r="N25" s="10"/>
    </row>
    <row r="26" spans="1:14" s="1" customFormat="1" ht="132" customHeight="1">
      <c r="A26" s="2">
        <v>14</v>
      </c>
      <c r="B26" s="55" t="s">
        <v>58</v>
      </c>
      <c r="C26" s="4" t="s">
        <v>6</v>
      </c>
      <c r="D26" s="4" t="s">
        <v>17</v>
      </c>
      <c r="E26" s="16">
        <v>156615</v>
      </c>
      <c r="F26" s="16">
        <v>8020</v>
      </c>
      <c r="G26" s="17">
        <f t="shared" si="4"/>
        <v>1764.4</v>
      </c>
      <c r="H26" s="21">
        <f t="shared" si="1"/>
        <v>166399.4</v>
      </c>
      <c r="I26" s="19">
        <f t="shared" si="2"/>
        <v>1467.6599999999999</v>
      </c>
      <c r="J26" s="19">
        <f t="shared" si="3"/>
        <v>97.844</v>
      </c>
      <c r="K26" s="18" t="s">
        <v>29</v>
      </c>
      <c r="L26" s="5" t="s">
        <v>5</v>
      </c>
      <c r="M26" s="10"/>
      <c r="N26" s="10"/>
    </row>
    <row r="27" spans="1:14" s="27" customFormat="1" ht="129.75" customHeight="1">
      <c r="A27" s="2">
        <v>15</v>
      </c>
      <c r="B27" s="3" t="s">
        <v>59</v>
      </c>
      <c r="C27" s="4" t="s">
        <v>6</v>
      </c>
      <c r="D27" s="4" t="s">
        <v>25</v>
      </c>
      <c r="E27" s="16">
        <v>150389</v>
      </c>
      <c r="F27" s="16">
        <v>7806</v>
      </c>
      <c r="G27" s="17">
        <f t="shared" si="4"/>
        <v>1717.32</v>
      </c>
      <c r="H27" s="21">
        <f aca="true" t="shared" si="5" ref="H27:H32">SUM(E27:G27)</f>
        <v>159912.32</v>
      </c>
      <c r="I27" s="19">
        <f t="shared" si="2"/>
        <v>1428.4979999999998</v>
      </c>
      <c r="J27" s="19">
        <f t="shared" si="3"/>
        <v>95.2332</v>
      </c>
      <c r="K27" s="18" t="s">
        <v>27</v>
      </c>
      <c r="L27" s="5" t="s">
        <v>5</v>
      </c>
      <c r="M27" s="26"/>
      <c r="N27" s="26"/>
    </row>
    <row r="28" spans="1:14" s="41" customFormat="1" ht="127.5" customHeight="1">
      <c r="A28" s="42">
        <v>16</v>
      </c>
      <c r="B28" s="3" t="s">
        <v>60</v>
      </c>
      <c r="C28" s="43" t="s">
        <v>6</v>
      </c>
      <c r="D28" s="43" t="s">
        <v>22</v>
      </c>
      <c r="E28" s="44">
        <v>160058</v>
      </c>
      <c r="F28" s="44">
        <v>8096</v>
      </c>
      <c r="G28" s="45">
        <f t="shared" si="4"/>
        <v>1781.1200000000001</v>
      </c>
      <c r="H28" s="46">
        <f t="shared" si="5"/>
        <v>169935.12</v>
      </c>
      <c r="I28" s="47">
        <f aca="true" t="shared" si="6" ref="I28:I34">+SUM(F28,G28)*0.15</f>
        <v>1481.568</v>
      </c>
      <c r="J28" s="47">
        <f aca="true" t="shared" si="7" ref="J28:J34">SUM(F28:G28)*0.01</f>
        <v>98.77120000000001</v>
      </c>
      <c r="K28" s="48" t="s">
        <v>61</v>
      </c>
      <c r="L28" s="49" t="s">
        <v>5</v>
      </c>
      <c r="M28" s="40"/>
      <c r="N28" s="40"/>
    </row>
    <row r="29" spans="1:14" s="1" customFormat="1" ht="131.25" customHeight="1">
      <c r="A29" s="2">
        <v>17</v>
      </c>
      <c r="B29" s="58" t="s">
        <v>62</v>
      </c>
      <c r="C29" s="4" t="s">
        <v>6</v>
      </c>
      <c r="D29" s="4" t="s">
        <v>22</v>
      </c>
      <c r="E29" s="16">
        <v>147914</v>
      </c>
      <c r="F29" s="16">
        <v>8183</v>
      </c>
      <c r="G29" s="17">
        <f t="shared" si="4"/>
        <v>1800.26</v>
      </c>
      <c r="H29" s="21">
        <f t="shared" si="5"/>
        <v>157897.26</v>
      </c>
      <c r="I29" s="19">
        <f t="shared" si="6"/>
        <v>1497.489</v>
      </c>
      <c r="J29" s="19">
        <f t="shared" si="7"/>
        <v>99.8326</v>
      </c>
      <c r="K29" s="18" t="s">
        <v>28</v>
      </c>
      <c r="L29" s="5" t="s">
        <v>5</v>
      </c>
      <c r="M29" s="10"/>
      <c r="N29" s="10"/>
    </row>
    <row r="30" spans="1:14" s="27" customFormat="1" ht="130.5" customHeight="1">
      <c r="A30" s="28">
        <v>18</v>
      </c>
      <c r="B30" s="52" t="s">
        <v>63</v>
      </c>
      <c r="C30" s="30" t="s">
        <v>6</v>
      </c>
      <c r="D30" s="30" t="s">
        <v>22</v>
      </c>
      <c r="E30" s="31">
        <v>306536</v>
      </c>
      <c r="F30" s="31">
        <v>30726</v>
      </c>
      <c r="G30" s="32">
        <f t="shared" si="4"/>
        <v>6759.72</v>
      </c>
      <c r="H30" s="33">
        <f t="shared" si="5"/>
        <v>344021.72</v>
      </c>
      <c r="I30" s="34">
        <f t="shared" si="6"/>
        <v>5622.858</v>
      </c>
      <c r="J30" s="34">
        <f t="shared" si="7"/>
        <v>374.85720000000003</v>
      </c>
      <c r="K30" s="35" t="s">
        <v>64</v>
      </c>
      <c r="L30" s="36" t="s">
        <v>5</v>
      </c>
      <c r="M30" s="26"/>
      <c r="N30" s="26"/>
    </row>
    <row r="31" spans="1:14" s="27" customFormat="1" ht="132" customHeight="1">
      <c r="A31" s="28">
        <v>19</v>
      </c>
      <c r="B31" s="52" t="s">
        <v>65</v>
      </c>
      <c r="C31" s="30" t="s">
        <v>6</v>
      </c>
      <c r="D31" s="30" t="s">
        <v>22</v>
      </c>
      <c r="E31" s="31">
        <v>194768</v>
      </c>
      <c r="F31" s="31">
        <v>10392</v>
      </c>
      <c r="G31" s="32">
        <f t="shared" si="4"/>
        <v>2286.2400000000002</v>
      </c>
      <c r="H31" s="33">
        <f t="shared" si="5"/>
        <v>207446.24</v>
      </c>
      <c r="I31" s="34">
        <f t="shared" si="6"/>
        <v>1901.7359999999999</v>
      </c>
      <c r="J31" s="34">
        <f t="shared" si="7"/>
        <v>126.7824</v>
      </c>
      <c r="K31" s="35" t="s">
        <v>66</v>
      </c>
      <c r="L31" s="36" t="s">
        <v>5</v>
      </c>
      <c r="M31" s="26"/>
      <c r="N31" s="26"/>
    </row>
    <row r="32" spans="1:14" s="27" customFormat="1" ht="132" customHeight="1">
      <c r="A32" s="28">
        <v>20</v>
      </c>
      <c r="B32" s="52" t="s">
        <v>67</v>
      </c>
      <c r="C32" s="30" t="s">
        <v>6</v>
      </c>
      <c r="D32" s="30" t="s">
        <v>22</v>
      </c>
      <c r="E32" s="31">
        <v>175599</v>
      </c>
      <c r="F32" s="31">
        <v>10084</v>
      </c>
      <c r="G32" s="32">
        <f t="shared" si="4"/>
        <v>2218.48</v>
      </c>
      <c r="H32" s="33">
        <f t="shared" si="5"/>
        <v>187901.48</v>
      </c>
      <c r="I32" s="34">
        <f t="shared" si="6"/>
        <v>1845.3719999999998</v>
      </c>
      <c r="J32" s="34">
        <f t="shared" si="7"/>
        <v>123.0248</v>
      </c>
      <c r="K32" s="35" t="s">
        <v>68</v>
      </c>
      <c r="L32" s="36" t="s">
        <v>5</v>
      </c>
      <c r="M32" s="26"/>
      <c r="N32" s="26"/>
    </row>
    <row r="33" spans="1:12" ht="123.75" customHeight="1">
      <c r="A33" s="28">
        <v>21</v>
      </c>
      <c r="B33" s="52" t="s">
        <v>69</v>
      </c>
      <c r="C33" s="30" t="s">
        <v>6</v>
      </c>
      <c r="D33" s="30" t="s">
        <v>22</v>
      </c>
      <c r="E33" s="31">
        <v>122256</v>
      </c>
      <c r="F33" s="31">
        <v>5787</v>
      </c>
      <c r="G33" s="32">
        <f t="shared" si="4"/>
        <v>1273.14</v>
      </c>
      <c r="H33" s="33">
        <f aca="true" t="shared" si="8" ref="H33:H43">SUM(E33:G33)</f>
        <v>129316.14</v>
      </c>
      <c r="I33" s="34">
        <f t="shared" si="6"/>
        <v>1059.021</v>
      </c>
      <c r="J33" s="34">
        <f t="shared" si="7"/>
        <v>70.6014</v>
      </c>
      <c r="K33" s="35" t="s">
        <v>70</v>
      </c>
      <c r="L33" s="36" t="s">
        <v>5</v>
      </c>
    </row>
    <row r="34" spans="1:12" ht="141.75" customHeight="1">
      <c r="A34" s="28">
        <v>22</v>
      </c>
      <c r="B34" s="52" t="s">
        <v>71</v>
      </c>
      <c r="C34" s="30" t="s">
        <v>6</v>
      </c>
      <c r="D34" s="30" t="s">
        <v>72</v>
      </c>
      <c r="E34" s="31">
        <v>185652</v>
      </c>
      <c r="F34" s="31">
        <v>36069</v>
      </c>
      <c r="G34" s="32">
        <f t="shared" si="4"/>
        <v>7935.18</v>
      </c>
      <c r="H34" s="33">
        <f t="shared" si="8"/>
        <v>229656.18</v>
      </c>
      <c r="I34" s="34">
        <f t="shared" si="6"/>
        <v>6600.6269999999995</v>
      </c>
      <c r="J34" s="34">
        <f t="shared" si="7"/>
        <v>440.0418</v>
      </c>
      <c r="K34" s="35" t="s">
        <v>30</v>
      </c>
      <c r="L34" s="36" t="s">
        <v>5</v>
      </c>
    </row>
    <row r="35" spans="1:12" ht="129" customHeight="1">
      <c r="A35" s="28">
        <v>23</v>
      </c>
      <c r="B35" s="55" t="s">
        <v>73</v>
      </c>
      <c r="C35" s="30" t="s">
        <v>6</v>
      </c>
      <c r="D35" s="30" t="s">
        <v>74</v>
      </c>
      <c r="E35" s="31">
        <v>311421</v>
      </c>
      <c r="F35" s="31">
        <v>30899</v>
      </c>
      <c r="G35" s="32">
        <f t="shared" si="4"/>
        <v>6797.78</v>
      </c>
      <c r="H35" s="33">
        <f t="shared" si="8"/>
        <v>349117.78</v>
      </c>
      <c r="I35" s="34">
        <f aca="true" t="shared" si="9" ref="I35:I43">+SUM(F35,G35)*0.15</f>
        <v>5654.517</v>
      </c>
      <c r="J35" s="34">
        <f aca="true" t="shared" si="10" ref="J35:J43">SUM(F35:G35)*0.01</f>
        <v>376.9678</v>
      </c>
      <c r="K35" s="35" t="s">
        <v>75</v>
      </c>
      <c r="L35" s="36" t="s">
        <v>5</v>
      </c>
    </row>
    <row r="36" spans="1:12" s="59" customFormat="1" ht="126.75" customHeight="1">
      <c r="A36" s="2">
        <v>24</v>
      </c>
      <c r="B36" s="55" t="s">
        <v>76</v>
      </c>
      <c r="C36" s="4" t="s">
        <v>6</v>
      </c>
      <c r="D36" s="4" t="s">
        <v>22</v>
      </c>
      <c r="E36" s="16">
        <v>134936</v>
      </c>
      <c r="F36" s="16">
        <v>10662</v>
      </c>
      <c r="G36" s="17">
        <f t="shared" si="4"/>
        <v>2345.64</v>
      </c>
      <c r="H36" s="21">
        <f t="shared" si="8"/>
        <v>147943.64</v>
      </c>
      <c r="I36" s="19">
        <f t="shared" si="9"/>
        <v>1951.1459999999997</v>
      </c>
      <c r="J36" s="19">
        <f t="shared" si="10"/>
        <v>130.0764</v>
      </c>
      <c r="K36" s="18" t="s">
        <v>77</v>
      </c>
      <c r="L36" s="5" t="s">
        <v>5</v>
      </c>
    </row>
    <row r="37" spans="1:12" s="57" customFormat="1" ht="170.25" customHeight="1">
      <c r="A37" s="28">
        <v>25</v>
      </c>
      <c r="B37" s="52" t="s">
        <v>78</v>
      </c>
      <c r="C37" s="30" t="s">
        <v>6</v>
      </c>
      <c r="D37" s="30" t="s">
        <v>22</v>
      </c>
      <c r="E37" s="31">
        <v>198060</v>
      </c>
      <c r="F37" s="31">
        <v>16604</v>
      </c>
      <c r="G37" s="32">
        <f t="shared" si="4"/>
        <v>3652.88</v>
      </c>
      <c r="H37" s="33">
        <f t="shared" si="8"/>
        <v>218316.88</v>
      </c>
      <c r="I37" s="34">
        <f t="shared" si="9"/>
        <v>3038.532</v>
      </c>
      <c r="J37" s="34">
        <f t="shared" si="10"/>
        <v>202.5688</v>
      </c>
      <c r="K37" s="35" t="s">
        <v>79</v>
      </c>
      <c r="L37" s="36" t="s">
        <v>5</v>
      </c>
    </row>
    <row r="38" spans="1:12" ht="135">
      <c r="A38" s="28">
        <v>26</v>
      </c>
      <c r="B38" s="52" t="s">
        <v>80</v>
      </c>
      <c r="C38" s="30" t="s">
        <v>6</v>
      </c>
      <c r="D38" s="30" t="s">
        <v>74</v>
      </c>
      <c r="E38" s="31">
        <v>127813</v>
      </c>
      <c r="F38" s="31">
        <v>11912</v>
      </c>
      <c r="G38" s="32">
        <f t="shared" si="4"/>
        <v>2620.64</v>
      </c>
      <c r="H38" s="33">
        <f t="shared" si="8"/>
        <v>142345.64</v>
      </c>
      <c r="I38" s="34">
        <f t="shared" si="9"/>
        <v>2179.8959999999997</v>
      </c>
      <c r="J38" s="34">
        <f t="shared" si="10"/>
        <v>145.3264</v>
      </c>
      <c r="K38" s="35" t="s">
        <v>81</v>
      </c>
      <c r="L38" s="36" t="s">
        <v>5</v>
      </c>
    </row>
    <row r="39" spans="1:12" ht="135.75" customHeight="1">
      <c r="A39" s="28">
        <v>27</v>
      </c>
      <c r="B39" s="52" t="s">
        <v>82</v>
      </c>
      <c r="C39" s="30" t="s">
        <v>6</v>
      </c>
      <c r="D39" s="30" t="s">
        <v>26</v>
      </c>
      <c r="E39" s="31">
        <v>130281</v>
      </c>
      <c r="F39" s="31">
        <v>12704</v>
      </c>
      <c r="G39" s="32">
        <f t="shared" si="4"/>
        <v>2794.88</v>
      </c>
      <c r="H39" s="33">
        <f t="shared" si="8"/>
        <v>145779.88</v>
      </c>
      <c r="I39" s="34">
        <f t="shared" si="9"/>
        <v>2324.832</v>
      </c>
      <c r="J39" s="34">
        <f t="shared" si="10"/>
        <v>154.98880000000003</v>
      </c>
      <c r="K39" s="35" t="s">
        <v>83</v>
      </c>
      <c r="L39" s="36" t="s">
        <v>5</v>
      </c>
    </row>
    <row r="40" spans="1:12" ht="126" customHeight="1">
      <c r="A40" s="28">
        <v>28</v>
      </c>
      <c r="B40" s="52" t="s">
        <v>97</v>
      </c>
      <c r="C40" s="30" t="s">
        <v>6</v>
      </c>
      <c r="D40" s="30" t="s">
        <v>22</v>
      </c>
      <c r="E40" s="31">
        <v>159414</v>
      </c>
      <c r="F40" s="31">
        <v>11997</v>
      </c>
      <c r="G40" s="32">
        <f t="shared" si="4"/>
        <v>2639.34</v>
      </c>
      <c r="H40" s="33">
        <f t="shared" si="8"/>
        <v>174050.34</v>
      </c>
      <c r="I40" s="34">
        <f t="shared" si="9"/>
        <v>2195.451</v>
      </c>
      <c r="J40" s="34">
        <f t="shared" si="10"/>
        <v>146.3634</v>
      </c>
      <c r="K40" s="35" t="s">
        <v>84</v>
      </c>
      <c r="L40" s="36" t="s">
        <v>5</v>
      </c>
    </row>
    <row r="41" spans="1:12" ht="123" customHeight="1">
      <c r="A41" s="28">
        <v>29</v>
      </c>
      <c r="B41" s="52" t="s">
        <v>85</v>
      </c>
      <c r="C41" s="30" t="s">
        <v>6</v>
      </c>
      <c r="D41" s="30" t="s">
        <v>22</v>
      </c>
      <c r="E41" s="31">
        <v>207462</v>
      </c>
      <c r="F41" s="31">
        <v>12539</v>
      </c>
      <c r="G41" s="32">
        <f t="shared" si="4"/>
        <v>2758.58</v>
      </c>
      <c r="H41" s="33">
        <f t="shared" si="8"/>
        <v>222759.58</v>
      </c>
      <c r="I41" s="34">
        <f t="shared" si="9"/>
        <v>2294.6369999999997</v>
      </c>
      <c r="J41" s="34">
        <f t="shared" si="10"/>
        <v>152.9758</v>
      </c>
      <c r="K41" s="35" t="s">
        <v>86</v>
      </c>
      <c r="L41" s="36" t="s">
        <v>5</v>
      </c>
    </row>
    <row r="42" spans="1:12" ht="125.25" customHeight="1">
      <c r="A42" s="28">
        <v>30</v>
      </c>
      <c r="B42" s="52" t="s">
        <v>87</v>
      </c>
      <c r="C42" s="30" t="s">
        <v>6</v>
      </c>
      <c r="D42" s="30" t="s">
        <v>22</v>
      </c>
      <c r="E42" s="31">
        <v>167802</v>
      </c>
      <c r="F42" s="31">
        <v>11581</v>
      </c>
      <c r="G42" s="32">
        <f t="shared" si="4"/>
        <v>2547.82</v>
      </c>
      <c r="H42" s="33">
        <f t="shared" si="8"/>
        <v>181930.82</v>
      </c>
      <c r="I42" s="34">
        <f t="shared" si="9"/>
        <v>2119.323</v>
      </c>
      <c r="J42" s="34">
        <f t="shared" si="10"/>
        <v>141.2882</v>
      </c>
      <c r="K42" s="35" t="s">
        <v>27</v>
      </c>
      <c r="L42" s="36" t="s">
        <v>5</v>
      </c>
    </row>
    <row r="43" spans="1:12" ht="128.25" customHeight="1">
      <c r="A43" s="28">
        <v>31</v>
      </c>
      <c r="B43" s="55" t="s">
        <v>92</v>
      </c>
      <c r="C43" s="30" t="s">
        <v>6</v>
      </c>
      <c r="D43" s="30" t="s">
        <v>22</v>
      </c>
      <c r="E43" s="31">
        <v>188142</v>
      </c>
      <c r="F43" s="31">
        <v>34307</v>
      </c>
      <c r="G43" s="32">
        <f t="shared" si="4"/>
        <v>7547.54</v>
      </c>
      <c r="H43" s="33">
        <f t="shared" si="8"/>
        <v>229996.54</v>
      </c>
      <c r="I43" s="34">
        <f t="shared" si="9"/>
        <v>6278.181</v>
      </c>
      <c r="J43" s="34">
        <f t="shared" si="10"/>
        <v>418.54540000000003</v>
      </c>
      <c r="K43" s="35" t="s">
        <v>88</v>
      </c>
      <c r="L43" s="36" t="s">
        <v>5</v>
      </c>
    </row>
    <row r="44" spans="1:12" ht="221.25" customHeight="1">
      <c r="A44" s="28">
        <v>32</v>
      </c>
      <c r="B44" s="52" t="s">
        <v>89</v>
      </c>
      <c r="C44" s="30" t="s">
        <v>6</v>
      </c>
      <c r="D44" s="30" t="s">
        <v>91</v>
      </c>
      <c r="E44" s="31">
        <v>95454</v>
      </c>
      <c r="F44" s="31">
        <v>68690</v>
      </c>
      <c r="G44" s="32">
        <f t="shared" si="4"/>
        <v>15111.8</v>
      </c>
      <c r="H44" s="33">
        <f>SUM(E44:G44)</f>
        <v>179255.8</v>
      </c>
      <c r="I44" s="34">
        <f>+SUM(F44,G44)*0.15</f>
        <v>12570.27</v>
      </c>
      <c r="J44" s="34">
        <f>SUM(F44:G44)*0.01</f>
        <v>838.018</v>
      </c>
      <c r="K44" s="35" t="s">
        <v>90</v>
      </c>
      <c r="L44" s="36" t="s">
        <v>5</v>
      </c>
    </row>
    <row r="45" spans="1:12" ht="134.25" customHeight="1">
      <c r="A45" s="28">
        <v>33</v>
      </c>
      <c r="B45" s="52" t="s">
        <v>93</v>
      </c>
      <c r="C45" s="30" t="s">
        <v>6</v>
      </c>
      <c r="D45" s="30" t="s">
        <v>22</v>
      </c>
      <c r="E45" s="31">
        <v>186718</v>
      </c>
      <c r="F45" s="31">
        <v>10051</v>
      </c>
      <c r="G45" s="32">
        <f t="shared" si="4"/>
        <v>2211.22</v>
      </c>
      <c r="H45" s="33">
        <f>SUM(E45:G45)</f>
        <v>198980.22</v>
      </c>
      <c r="I45" s="34">
        <f>+SUM(F45,G45)*0.15</f>
        <v>1839.3329999999999</v>
      </c>
      <c r="J45" s="34">
        <f>SUM(F45:G45)*0.01</f>
        <v>122.62219999999999</v>
      </c>
      <c r="K45" s="35" t="s">
        <v>94</v>
      </c>
      <c r="L45" s="36" t="s">
        <v>5</v>
      </c>
    </row>
  </sheetData>
  <printOptions/>
  <pageMargins left="0.58" right="0.19" top="0.51" bottom="0.71" header="0.32" footer="0.46"/>
  <pageSetup horizontalDpi="300" verticalDpi="300" orientation="portrait" paperSize="9" scale="65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user</cp:lastModifiedBy>
  <cp:lastPrinted>2010-01-27T11:12:01Z</cp:lastPrinted>
  <dcterms:created xsi:type="dcterms:W3CDTF">2005-07-07T17:20:47Z</dcterms:created>
  <dcterms:modified xsi:type="dcterms:W3CDTF">2010-02-16T07:42:07Z</dcterms:modified>
  <cp:category/>
  <cp:version/>
  <cp:contentType/>
  <cp:contentStatus/>
</cp:coreProperties>
</file>