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595" activeTab="0"/>
  </bookViews>
  <sheets>
    <sheet name="uzas_doch_po_auto" sheetId="1" r:id="rId1"/>
  </sheets>
  <externalReferences>
    <externalReference r:id="rId4"/>
  </externalReferences>
  <definedNames>
    <definedName name="ih0">'[1]WYDATKI -r'!#REF!</definedName>
    <definedName name="in0">'[1]WYDATKI -r'!#REF!</definedName>
    <definedName name="inf1">'[1]WYDATKI -r'!#REF!</definedName>
    <definedName name="inflacja01">'[1]WYDATKI -r'!#REF!</definedName>
    <definedName name="_xlnm.Print_Area" localSheetId="0">'uzas_doch_po_auto'!$A$2:$D$673</definedName>
    <definedName name="z2">'[1]WYDATKI -r'!#REF!</definedName>
  </definedNames>
  <calcPr fullCalcOnLoad="1"/>
</workbook>
</file>

<file path=xl/sharedStrings.xml><?xml version="1.0" encoding="utf-8"?>
<sst xmlns="http://schemas.openxmlformats.org/spreadsheetml/2006/main" count="581" uniqueCount="329">
  <si>
    <t>Wprowadza się środki z Powiatu Poznańskiego na wsparcie Komendy Miejskiej Państwowej Straży Pożarnej z przeznaczeniem  na sprzęt, wyposażenie i środki ochrony osobistej dla JRG nr 8 w Bolechowie oraz odtworzenie bazy sprzętowej uszkodzonej lub zużytej w trakcie akcji przeciwpowodziowej.</t>
  </si>
  <si>
    <t xml:space="preserve">Zgodnie z pismami Wojewody Wielkopolskiego znak: FB.I-3.3011-200/10 z 15 lipca 2010 r. oraz  znak: FB.I-3.3011-248/10 z 30 lipca 2010 r. zmniejsza się plan dotacji celowej i przenosi do rozdziału 70095 </t>
  </si>
  <si>
    <t>Zgodnie z pismem Wojewody Wielkopolskiego znak: FB.I-3.3011-248/10 z 30 lipca 2010 r.zwiększa się plan dotacji celowej z przeznaczeniem na  uregulowanie zobowiązań Skarbu Państwa wynikających z wyroku Sadu Apelacyjnego w Poznaniu z dnia 15.04.2010 r. sygn. akt I ACa 253/10 w części dotyczącej odszkodowania dla p. Marzeny Robbecke.</t>
  </si>
  <si>
    <t>Zgodnie z pismem Wojewody Wielkopolskiego znak: FB.I-7.3011-157/10 z 21 lipca 2010 r. zwieksza się dotację celową na sfinansowanie pobytu dzieci cudzoziemców w całodobowych placówkach opiekuńczo - wychowawczych</t>
  </si>
  <si>
    <t>Zgodnie z pismami Wojewody Wielkopolskiego znak: FB.I-7.3011-157/10 z 21 lipca 2010 r. i znak FB.I-7.3011-248/10 z 30 lipca 2010 r. zwieksza się dotację celową na sfinansowanie pobytu dzieci cudzoziemców w rodzinach zastępczych</t>
  </si>
  <si>
    <t>Wprowadza się środki z Powiatu Poznańskiego na wsparcie Komendy Miejskiej Państwowej Straży Pożarnej z przeznaczeniem na modernizację obiektu oraz terenu do ćwiczeń  JRG nr 8 w Bolechowie, budowę masztu antenowego wraz z infrastrukturą na dachu budynku Komendy Miejskiej PSP przy ul. Bobrzańskiej 6 w Poznaniu oraz pierwsze wyposażenie strażnicy JRG nr 6 w Mosinie.</t>
  </si>
  <si>
    <t xml:space="preserve">Zgodnie z pismem Wojewody Wielkopolskiego znak: FB.I-3.3011-200/10 z 15 lipca 2010 r.zwiększa się plan dotacji celowej z przeznaczeniem na uregulowanie zobowiązań Skarbu Państwa wynikających z wyroku Sadu Apelacyjnego w Poznaniu z dnia 15.04.2010 r. sygn. akt I ACa 253/10 w części dotyczącej odsetek i kosztów komorniczych. </t>
  </si>
  <si>
    <t>Zgodnie z pismem Wojewody Wielkopolskiego znak: FB.I-7.3011-204/10 z 21 lipca 2010 r. zwieksza się dotacje celową z prznaczeniem na wykonanie prac remontowych w Środowiskowych Domach Samopomocy</t>
  </si>
  <si>
    <t>Zgodnie z pismem Krajowego Biura Wyborczego znak DPZ-680/15.1/2010 z 21 lipca 2010 r. zwiększa się dotację na Wybory Prezydenta Rzeczypospolitej Polskiej z przeznaczeniem na pokrycie kosztów związanych z przeprowadzeniem głosowania.</t>
  </si>
  <si>
    <t>Zgodnie z pismem Wojewody Wielkopolskiego znak: FB.I-3.3011-200/10 z 15 lipca 2010 r. zwiększa się dotację celową z przeznaczeniem opłacenie składów orzekajacych  o niepelnosprawności i stopniu niepełnosprawności</t>
  </si>
  <si>
    <t>Zgodnie z pismami Wojewody Wielkopolskiego znak: FB.I-7.3011-192/10 z 04 lipca 2010 r. zwiększa się dotację celową na dofinansowanie zakupu podręczników dla uczniów w ramach Rządowego programu pomocy uczniom w 2010r. - "Wyprawaka szkolna" oraz wypłaty uczniom zasiłku powodziowego na cele edukacyjne</t>
  </si>
  <si>
    <t>Rehabilitacja zawodowa i społeczna osób niepelnosprawnych</t>
  </si>
  <si>
    <t>Wprowadza się środki w związku z zawartymi porozumieniami z Powiatami: Szamotulskim i  Poznańskim w sprawie zwrotu kosztów rehabilitacji w warsztacie terapii zajęciowej mieszkańców w/w powiatów.</t>
  </si>
  <si>
    <t>Zgodnie z pismem Wojewody Wielkopolskiego znak: FB.I-3.3011-202/10 z 16 lipca 2010 r. zwiększa się dotację celową na dofinansowanie realizacji zadań własnych z przeznaczeniem na wypłatę dodatków w wysokości 250 zł miesięcznie na pracownika socjalnego zatrudnionego w pełnym wymiarze czasu pracy, realizującego  pracę socjalną  w środowisku w roku 2010.</t>
  </si>
  <si>
    <t>Ośrodki adopcyjno-opiekuńcze</t>
  </si>
  <si>
    <t>Ośrodki Pomocy Spolecznej</t>
  </si>
  <si>
    <t>Zgodnie z pismem Wojewody Wielkopolskiego znak: FB.I-3.3010-202/10 z 16 lipca 2010 r. zwiększa się dotację celową na dofinansowanie realizacji zadań własnych z przeznaczeniem na wypłatę dodatków w wysokości 250 zł miesięcznie na pracownika socjalnego zatrudnionego w pełnym wymiarze czasu pracy, realizującego  pracę socjalną  w środowisku w roku 2010.</t>
  </si>
  <si>
    <t>Zgodnie z pismem Wojewody Wielkopolskiego znak: FB.I-8.3011-216/10 z 19 lipca 2010 r. zwiększa się plan dotacji celowej dla domu pomocy społecznej ul. Ugory w Poznaniu z przeznaczeniem na dofinansowanie realizacji zadania w zakresie osiągania standardów w domach pomocy społecznej.</t>
  </si>
  <si>
    <t>Zgodnie z pismem Wojewody Wielkopolskiego znak: FB.I-7.3011-248/10 z 30 lipca 2010 r. zwiększa się dotację celową na uregulowanie składek ZUS za funkcjonariusza Komendy Miejskiej Państwowej Straży Pożarnej, który odszedł ze służby</t>
  </si>
  <si>
    <t>Rodziny zastepcze</t>
  </si>
  <si>
    <t>Podniesienie jakości kształcenia w Zespole Szkół Łączności w Poznaniu</t>
  </si>
  <si>
    <t>Czas na profesjonalistów - podniesienie jakości procesu kształcenia uczniów poznańskich szkół zawodowych</t>
  </si>
  <si>
    <t>Dążmy do perfekcji</t>
  </si>
  <si>
    <t>Urzędy gmin (miast i miast na prawach powiatu)</t>
  </si>
  <si>
    <t xml:space="preserve">Środki związane z realizacją przez Urząd Miasta Poznania  programu "Lepsza administracja. Współpraca samorządu lokalnego z organizacjami pozarządowymi.Wymiana doświadczeń pomiędzy Poznaniem a Kutaisi" </t>
  </si>
  <si>
    <t>§ 2360</t>
  </si>
  <si>
    <t>Dochody jednostek samorządu terytorialnego związane z realizacją zadań z zakresu administracji rządowej oraz innych zadań zleconych ustawami</t>
  </si>
  <si>
    <t>§ 2320</t>
  </si>
  <si>
    <t>Dotacje celowe otrzymane z powiatu na zadania bieżące realizowane na podstawie porozumień (umów) między jednostkami samorządu terytorialnego</t>
  </si>
  <si>
    <t xml:space="preserve">Wprowadza się środki potrącane w zwiazku z realizacją zadań z zakresu administracji rządowej oraz innych zadań zleconych jednostkom samorządu terytorialnego odrębnymi ustawami </t>
  </si>
  <si>
    <t>Wprowadza się dotację z Wojewódzkiego Funduszu Ochrony Środowiska i Gospodarki Wodnej na dofinansowanie realizacji zadania: program ratowania starych cennych drzew z przyrodniczego i społecznego punktu widzenia w aglomeracji poznańskiej</t>
  </si>
  <si>
    <t>Kształcenie na odległość metodą blended learning w zawodzie technik telekomunikacji w Zespole Szkół Łączności w Poznaniu w ramach  Programu Operacyjnego - Kapitał Ludzki</t>
  </si>
  <si>
    <t xml:space="preserve">Edukacja w zakresie nowoczesnych technologii z zasad BHP i fachowego języka angielskiego i niemieckiego szansą na lepszy start zawodowy młodego pokolenia </t>
  </si>
  <si>
    <t>Zmniejsza się środki w związku z realizacją projektu Reintegracja 45 Plus - ułatwianie dostępu do rynku pracy osobom powyżej 45 roku życia z Poznania i powiatu poznańskiego</t>
  </si>
  <si>
    <t>Wprowadza się środki w ramach projektu: Kompleksowy system informacji edukacyjnej podstawą wsparcia kształtowania ustawicznego w Poznaniu</t>
  </si>
  <si>
    <t>Zwiększa się środki w ramach projektu: OPEN CITIES programu URBACT II</t>
  </si>
  <si>
    <t>Rolnictwi i łowiectwo</t>
  </si>
  <si>
    <t>Zmniejsza się środki ze zwrotów dotacji zgodnie z obowiązującą klasyfikacją, przenosząc do dochodów majątkowych .</t>
  </si>
  <si>
    <t>zmiana z 75023</t>
  </si>
  <si>
    <t>§ 0830</t>
  </si>
  <si>
    <t>Wpływy z usług</t>
  </si>
  <si>
    <t>OR/OR/123 Osuszanie ścian piwnic budynku przy Pl. Kolegiackim 17</t>
  </si>
  <si>
    <t>KF/POSIR/12 Modernizacja Sport Hotelu</t>
  </si>
  <si>
    <t>KF/POSIR/23 Modernizacja kąpielisk wraz z otoczeniem i zapleczem</t>
  </si>
  <si>
    <t>GKM/ZDM/47 Modernizacja ul. Obornickiej</t>
  </si>
  <si>
    <t>GKM/ZDM/173 Budowa i modernizacja ul. Bułgarskiej w Poznaniu, na odcinku od skrzyżowania z ul. Bukowską do skrzyżowania z ul. Marcelińską włącznie ze skrzyżowaniami</t>
  </si>
  <si>
    <t>GKM/ZDM/2306 Przebudowa ul. Głogowskiej w Ponaniu od autostrady A2 do węzła Górczyn - przebudowa Strumienia Junikowskiego</t>
  </si>
  <si>
    <t>GKM/ZDM/39 Opracowanie koncepcji układów komunikacyjnych, projekty i studia wykonalności</t>
  </si>
  <si>
    <t>GKM/ZDM/31 Ulice lokalne i peryferyjne</t>
  </si>
  <si>
    <t>OR/OR/170 Prace modernizacyjne w budynkach UM</t>
  </si>
  <si>
    <t>OR/OR/150 Wykonanie sieci hydrantowej w budynku  przy ul. Słowackiego 22</t>
  </si>
  <si>
    <t>ZSS/ZOZ/20 Zapewnienie właściwej infrastruktury technicznej szpitala - standaryzacja ZOZ Poznań - Nowe Miasto</t>
  </si>
  <si>
    <t>GKM/ZDM/36 Budowa oświetlenia ulicznego wydzielonego na drogach powiatowych, wojewódzkich i krajowych</t>
  </si>
  <si>
    <t>GKM/ZDM/360 Budowa oświetlenia ulicznego wydzielonego oraz iluminacje</t>
  </si>
  <si>
    <t>GKM/ZUK/348 Modernizacja szaletów publicznych</t>
  </si>
  <si>
    <t>KSZ/ESP/25 Przygotowanie widowiska "Światło i dźwięk"</t>
  </si>
  <si>
    <t>GKM/PLAM/108 Modernizacja akwarium</t>
  </si>
  <si>
    <t>Wprowadza się środki z tytułu rozliczenia zadań realizowanych w ramach wydatków, które nie wygasają z upływem 2009 r., z tego:</t>
  </si>
  <si>
    <t>-</t>
  </si>
  <si>
    <t>GKM/ZDM/185 Budowa sieci wodociągowej oraz kanalizacji sanitarnej i deszczowej wraz z budową dróg i chodników na terenie os. Księdza Skorupki</t>
  </si>
  <si>
    <t>GKM/ZUK/425 Modernizacja lejka łazarskiego</t>
  </si>
  <si>
    <t>Ogrody botaniczne i zoologiczne oraz naturalne obszary i obiekty chronionej przyrody</t>
  </si>
  <si>
    <t>Wprowadza się środki w związku ze zwrotem podatku VAT na podstawie złożonych deklaracji</t>
  </si>
  <si>
    <t>Lokalny transport zbiorowy</t>
  </si>
  <si>
    <t>Wprowadza się środki z tytułu kar za jazdę bez biletu</t>
  </si>
  <si>
    <t>Dotacje celowe w ramach programów finansowanych z udziałem środków europejskich oraz środków, o których mowa w art. 5 ust. 1 pkt 3 oraz ust. 3 pkt 5 i 6 ustawy, lub płatności w ramach budżetu środków europejskich</t>
  </si>
  <si>
    <t xml:space="preserve">Zwiększa się środki z budżetu państwa dotyczące projektów: </t>
  </si>
  <si>
    <t>- "Zacznij jak Bill Gates - od pomysłu na własną firmę"</t>
  </si>
  <si>
    <t>- "Zamień znajomość języka angielskiego na dobrą pracę - podwyższenie kwalifikacji w zakresie języka angielskiego słuchaczy szkół dla dorosłych Zespołu Szkół Handlowych"</t>
  </si>
  <si>
    <t xml:space="preserve">Zmniejsza się się środki dotyczące projektów: </t>
  </si>
  <si>
    <t>§ 0680</t>
  </si>
  <si>
    <t>Rodziny zastępcze</t>
  </si>
  <si>
    <t>Środki przenosi się zgodnie z obowiązującą klasyfikacją budżetową</t>
  </si>
  <si>
    <t xml:space="preserve">Wprowadza się środki z budżetu państwa dotyczące nowych projektów: </t>
  </si>
  <si>
    <t>- "Mówię, licze, doświadczam - fundamentem edukacyjnego sukcesu"</t>
  </si>
  <si>
    <t>§ 6209</t>
  </si>
  <si>
    <t xml:space="preserve">Wprowadza się środki dotyczące nowych projektów: </t>
  </si>
  <si>
    <t>- "Pakiet maturalny"</t>
  </si>
  <si>
    <t xml:space="preserve">Dotacje otrzymane z państwowych funduszy celowych na realizację zadań bieżących jednostek sektora finansów publicznych </t>
  </si>
  <si>
    <t>Wprowadza się dotację z Funduszu Rozwoju Kultury Fizycznej z tytułu umowy zawartej pomiędzy Miastem Poznań a Polskim Związkiem Pływackim, z przeznaczeniem dla liceum ogólnokształcącego przy Zespole Szkół Mistrzostwa Sportowego</t>
  </si>
  <si>
    <t>Wprowadza się środki z tytułu pobierania opłat za korzystanie z kortów tenisowych przez samorząd pomocniczy Krzyżowniki - Smochowice</t>
  </si>
  <si>
    <t>Wprowadza się środki stanowiące zwrot za nadpłaconą energię elektryczną dla samorządu pomocniczego Morasko</t>
  </si>
  <si>
    <t>Wprowadza się środki z Narodowego Centrum Kultury na realizację ogólnopolskiego programu "Śpiewająca Polska"</t>
  </si>
  <si>
    <r>
      <t>w sprawie</t>
    </r>
    <r>
      <rPr>
        <b/>
        <sz val="12"/>
        <rFont val="Times New Roman"/>
        <family val="1"/>
      </rPr>
      <t xml:space="preserve"> zmian w budżecie miasta Poznania na rok 2010</t>
    </r>
  </si>
  <si>
    <t>Wprowadza się środki z UE na realizację projektu  "Rozbudowa ogolnodostepnej infrastruktury w Nowym ZOO w Poznaniu a przez to wzrost efektywności wykorzystania istniejących walorów turystycznych"</t>
  </si>
  <si>
    <t>Zgodnie z pismem Wojewody Wielkopolskiego znak: FB.I-3.3011-118/10 z 12 maja 2010 r. zwiększa  się plan dotacji celowych na 2010 r. związany z realizacją ustawy z 10 marca 2006 r.o zwrocie podatku akcyzowego zawartego w cenie oleju napędowego wykorzystywanego do produkcji rolnej.</t>
  </si>
  <si>
    <t>Ogrody botaniczne i zoologiczne oraz natutalne obszary i obiekty chronionej przyrody</t>
  </si>
  <si>
    <t>Ogrody botaniczne i zoologiczne</t>
  </si>
  <si>
    <t>Wprowadza się środki z UE na realizację projektu  "Optymalizacja wyposażenia specjalistycznej grupy ratownictwa chemiczno-ekologicznego w Poznaniu - bezpieczniejsze środowisko Wielkopolski"</t>
  </si>
  <si>
    <t>Instytucje kultury fizycznej</t>
  </si>
  <si>
    <t>§ 6660</t>
  </si>
  <si>
    <t>Zwroty dotacji oraz płatności, w tym wykorzystanych niezgodnie z przeznaczeniem lub wykorzystanych z naruszeniem procedur, o których mowa w art.184 ustawy, pobranych nienależnie lub w nadmiernej wysokości, dotyczące wydatków majątkowych</t>
  </si>
  <si>
    <t>Wprowadza się środki na zwrot dotacji oraz płatności wynikających z obowiązującej klasyfikacji</t>
  </si>
  <si>
    <t>§ 6207</t>
  </si>
  <si>
    <t>Dotacje celowe w ramach programów finansowanych z udziałem środków europejskich oraz środków, o których mowa w art.5 ust.1 pkt.3 oraz ust.3 pkt.5 i 6 ustawy, lub płatności w ramach budżetu środków europejskich</t>
  </si>
  <si>
    <t>Komendy powiatowe Państwowej Staży Pożarnej</t>
  </si>
  <si>
    <t>Zakup średniego samochodu ratowniczo-gaśniczego z funkcją ograniczania skażeń do prowadzenia akcji ratowniczo-gasniczych w usuwaniu skutków wypadków i awarii w transporcie drogowym</t>
  </si>
  <si>
    <t>Termomodernizacja budynku strażnicy Jednostki Ratowniczo Gaśniczej nr 2 Komendy Miejskiej PSP w Poznaniu przy ul Grunwaldzkiej 16 A</t>
  </si>
  <si>
    <t>Wprowadza się dotację z Wojewódzkiego Funduszu Ochrony Środowiska i Gospodarki Wodnej na dofinansowanie realizacji zadań:</t>
  </si>
  <si>
    <t>Wprowadza się środki dotyczące projektu "Człowiek przedsiębiorczy filarem gospodarki rynkowej" realizowanego w ramach  Programu Operacyjnego - Kapitał Ludzki</t>
  </si>
  <si>
    <t>§ 2370</t>
  </si>
  <si>
    <t>Wpływy do budżetu nadwyżki środków obrotowych zakładu budżetowego</t>
  </si>
  <si>
    <t>Wprowadza się środki z tytułu nadwyzki środków obrotowych za 2009r. - Zakład Zagospodarowania Odpadów</t>
  </si>
  <si>
    <t>Wprowadza się środki z budżetu państwa w związku z realizacją projektów dofinansowanych z UE:</t>
  </si>
  <si>
    <t>Wprowadza się środki w związku z realizacją projektów dofinansowanych z UE:</t>
  </si>
  <si>
    <t>Pozostałe instytucje kultury</t>
  </si>
  <si>
    <t>Zgodnie z pismem Wojewody Wielkopolskiego znak: FB.I-8.3011-414/08 z 14 października 2008 r. zwiększa się dotację celową na na realizację zadania "Zakup i wymiana sprzętu oraz systemów teleinformatycznych" w ramach "Programu modernizacji Policji, Straży Granicznej, Państwowej Straży Pożarnej i Biura Ochrony Rządu w latach 2007-2009"</t>
  </si>
  <si>
    <t>Dotacje celowe otrzymane z budżetu państwa na inwestycje i zakupy inwestycyjne z zakresu administracji rządowej oraz inne zadania zlecone ustawami realizowane przez powiat</t>
  </si>
  <si>
    <t>§ 6410</t>
  </si>
  <si>
    <t>Dotacje celowe otrzymane z budżetu państwa na zadania bieżące realizowane przez gminę na podstawie porozumień z organami administracji rządowej</t>
  </si>
  <si>
    <t>§ 2020</t>
  </si>
  <si>
    <t>Cmentarze</t>
  </si>
  <si>
    <t>Zasiłki i pomoc w naturze oraz składki na ubezpieczenia emerytalne i rentowe</t>
  </si>
  <si>
    <t>Poradnie psychologiczno-pedagogiczne, w tym poradnie specjalistyczne</t>
  </si>
  <si>
    <t>- dofinansowania działalności punktów konsultacyjnych organizowanych w
  szkołach przez publiczne poradnie psychologiczno - pedagogiczne</t>
  </si>
  <si>
    <t>- zakupu specjalistycznych zestawów do badania dzieci do 3 roku życia dla
  poradni psychologiczno - pedagogicznych i ich filii</t>
  </si>
  <si>
    <t>Zgodnie z pismem Wojewody Wielkopolskiego znak: FB.I-8.3011-417/08 z 20 października 2008 r. zwiększa się dotację celową na realizację działań przewidzianych w Rządowym programie na lata 2008-2013 "Bezpieczna i przyjazna szkoła" w zakresie:</t>
  </si>
  <si>
    <t>Domy pomocy społecznej</t>
  </si>
  <si>
    <t>Zgodnie z pismem Wojewody Wielkopolskiego znak: FB.I-7.3011-449/08 z 22 października 2008 r. zwiększa się dotację celową na dofinansowanie realizacji zadań własnych w zakresie osiągania standardów w domach pomocy społecznej</t>
  </si>
  <si>
    <t>§ 6430</t>
  </si>
  <si>
    <t>Dotacje celowe otrzymane z budżetu państwa na realizację inwestycji i zakupów inwestycyjnych własnych powiatu</t>
  </si>
  <si>
    <t>Zgodnie z pismem Wojewody Wielkopolskiego znak: FB.I-6.3011-426/08 z 20 października 2008 r. zwiększa się dotację celową na realizację programu opieki i terapii skierowanego do uczniów z niepłynnością mowy</t>
  </si>
  <si>
    <t>Zgodnie z pismem Wojewody Wielkopolskiego znak: FB.I-6.3011-463/08 z 27 października 2008 r. zwiększa się dotację celową na sfinansowanie - w ramach wdrażania reformy oświaty - prac komisji kwalifikacyjnych i egzaminacyjnych powołanych do rozpatrzenia wniosków nauczycieli o wyższy stopień awansu zawodowego</t>
  </si>
  <si>
    <t>Zgodnie z pismem Wojewody Wielkopolskiego znak: FB.I-5.3011-459/08 z 27 października 2008 r. zwiększa się dotację celową na realizację Rządowego programu "Bezpieczna i przyjazna szkoła"  - działanie III.4.1 "Zajęcia pozalekcyjne w szkołach i w pozaszkolnych placówkach oświatowych rozwijające zainteresowania stanowiące ofertę edukacyjną szkoły. Wspieranie programów edukacyjnych i profilaktyczno - wychowawczych realizowanych przez placówki wychowania pozaszkolnego"</t>
  </si>
  <si>
    <t>Zgodnie z pismem Wojewody Wielkopolskiego znak: FB.I-8.3011-433/08 z 24 października 2008 r. zwiększa się dotację celową na sfinansowanie - w ramach wdrażania reformy oświaty - wypłat wynagrodzeń dla nauczycieli za przeprowadzenie (poza tygodniowym obowiązkowym wymiarem zajęć) części ustnej poprawkowego egzaminu maturalnego w roku 2008</t>
  </si>
  <si>
    <t>Zgodnie z pismem Wojewody Wielkopolskiego znak: FB.I-5.3011-458/08 z 27 października 2008 r. zwiększa się dotację celową na sfinansowanie w ramach reformy oświaty:</t>
  </si>
  <si>
    <t>- doposażenia poradni psychologiczno - pedagogicznych w sprzęt i
  oprogramowanie do prowadzenia badań nad wczesnym wykrywaniem
  zaburzeń i dysharmonii wśród dzieci i młodzieży</t>
  </si>
  <si>
    <t>- zakupu EEG BIOFEEDBACK dla poradni psychologiczno - pedagogicznych
  oraz pokrycie kosztów szkoleń dla pracowników w zakresie diagnozy i terapii
  tą metodą</t>
  </si>
  <si>
    <t>Pomoc dla uchodźców</t>
  </si>
  <si>
    <t>Zespoły do spraw orzekania o niepełnosprawności</t>
  </si>
  <si>
    <t>Zgodnie z pismem Wojewody Wielkopolskiego znak: FB.I-7.3011-63/08 z 2 października 2008 r. zwiększa się dotację celową na pokrycie kosztów przejazdu i bieżące zagospodarowanie repatriantów</t>
  </si>
  <si>
    <t>Urzędy naczelnych organów władzy państwowej, kontroli i ochrony prawa oraz sądownictwa</t>
  </si>
  <si>
    <t>Wybory Prezydenta Rzeczypospolitej Polskiej</t>
  </si>
  <si>
    <t>U  Z  A  S  A  D  N  I  E  N  I  E</t>
  </si>
  <si>
    <t>W załączniku Nr 1 dotyczącym dochodów budżetu wprowadza się następujące zmiany:</t>
  </si>
  <si>
    <t>klasyfikacja</t>
  </si>
  <si>
    <t>nr grupy</t>
  </si>
  <si>
    <t>Wyszczególnienie</t>
  </si>
  <si>
    <t>o kwotę w zł</t>
  </si>
  <si>
    <t>Dochody ogółem:</t>
  </si>
  <si>
    <t>z tego:</t>
  </si>
  <si>
    <t>Dochody bieżące ogółem:</t>
  </si>
  <si>
    <t>Dochody bieżące gminy ogółem:</t>
  </si>
  <si>
    <t>A. Dochody własne:</t>
  </si>
  <si>
    <t>A.4.</t>
  </si>
  <si>
    <t>Dochody jednostek budżetowych oraz inne dochody</t>
  </si>
  <si>
    <t>Transport i łączność</t>
  </si>
  <si>
    <t>Pozostałe zadania w zakresie polityki społecznej</t>
  </si>
  <si>
    <t>Kultura fizyczna i sport</t>
  </si>
  <si>
    <t>Pozostała działalność</t>
  </si>
  <si>
    <t>§ 0960</t>
  </si>
  <si>
    <t>Otrzymane spadki, zapisy i darowizny w postaci pieniężnej</t>
  </si>
  <si>
    <t>010</t>
  </si>
  <si>
    <t>01095</t>
  </si>
  <si>
    <t>Gospodarka komunalna i ochrona środowiska</t>
  </si>
  <si>
    <t>§ 0970</t>
  </si>
  <si>
    <t>Wpływy z różnych dochodów</t>
  </si>
  <si>
    <t>Administracja publiczna</t>
  </si>
  <si>
    <t>Różne rozliczenia</t>
  </si>
  <si>
    <t>Pomoc społeczna</t>
  </si>
  <si>
    <t>Oświata i wychowanie</t>
  </si>
  <si>
    <t>A.6.</t>
  </si>
  <si>
    <t>Środki na dofinansowanie zadań własnych pozyskane z innych źródeł</t>
  </si>
  <si>
    <t xml:space="preserve"> </t>
  </si>
  <si>
    <t>Dotacje rozwojowe oraz środki na finansowanie Wspólnej Polityki Rolnej</t>
  </si>
  <si>
    <t>§ 2440</t>
  </si>
  <si>
    <t>Gimnazja</t>
  </si>
  <si>
    <t>Utrzymanie zieleni w miastach i gminach</t>
  </si>
  <si>
    <t>Środki na dofinansowanie własnych zadań bieżących gmin (związków gmin), powiatów, samorządów województw pozyskane z innych źródeł</t>
  </si>
  <si>
    <t>Szkoły podstawowe</t>
  </si>
  <si>
    <t>A.7.</t>
  </si>
  <si>
    <t>§ 2310</t>
  </si>
  <si>
    <t>Dotacje celowe otrzymane z gminy na zadania bieżące realizowane na podstawie porozumień (umów)między jednostkami samorządu terytorialnego</t>
  </si>
  <si>
    <t>Przedszkola</t>
  </si>
  <si>
    <t>Zwiększa się środki w związku z pobytem dzieci z innych gmin w poznańskich przedszkolach</t>
  </si>
  <si>
    <t>§ 2920</t>
  </si>
  <si>
    <t>Subwencje ogólne z budżetu państwa</t>
  </si>
  <si>
    <t>C. Środki pochodzące ze źródeł zagranicznych i budżetu Unii Europejskiej</t>
  </si>
  <si>
    <t>§ 2707</t>
  </si>
  <si>
    <t>Środki na dofinansowanie własnych zadań bieżących gmin (związków gmin), powiatów (związków powiatów), samorządów województw, pozyskane z innych źródeł</t>
  </si>
  <si>
    <t>Szkoły zawodowe</t>
  </si>
  <si>
    <t>Zwiększa się środki w związku z  realizacją programu Leonardo da Vinci</t>
  </si>
  <si>
    <t>§ 2008</t>
  </si>
  <si>
    <t xml:space="preserve">D. Dotacje celowe otrzymane z budżetu państwa </t>
  </si>
  <si>
    <t>D.1.</t>
  </si>
  <si>
    <t xml:space="preserve">Dotacje celowe otrzymane z budżetu państwa na zadania własne </t>
  </si>
  <si>
    <t>§ 2030</t>
  </si>
  <si>
    <t>Edukacyjna opieka wychowawcza</t>
  </si>
  <si>
    <t>Pomoc materialna dla uczniów</t>
  </si>
  <si>
    <t>D.2.</t>
  </si>
  <si>
    <t>Dotacje celowe otrzymane z budżetu państwa na realizację zadań z zakresu administracji rządowej</t>
  </si>
  <si>
    <t>§ 2010</t>
  </si>
  <si>
    <t xml:space="preserve">Dotacje celowe otrzymane z budżetu państwa na realizację zadań bieżących z zakresu administracji rządowej oraz innych zadań zleconych gminie (związkom gmin) ustawami </t>
  </si>
  <si>
    <t>Dochody bieżące powiatu ogółem:</t>
  </si>
  <si>
    <t>Placówki opiekuńczo-wychowawcze</t>
  </si>
  <si>
    <t>Ośrodki wsparcia</t>
  </si>
  <si>
    <t>Licea ogólnokształcące</t>
  </si>
  <si>
    <t>Bezpieczeństwo publiczne i ochrona przeciwpożarowa</t>
  </si>
  <si>
    <t>Komendy powiatowe Państwowej Straży Pożarnej</t>
  </si>
  <si>
    <t>Zwiększa się środki w związku z  realizacją programu Socrates Comenius</t>
  </si>
  <si>
    <t>§ 2130</t>
  </si>
  <si>
    <t>Dotacje celowe otrzymane z budżetu państwa na realizację bieżących zadań własnych powiatu</t>
  </si>
  <si>
    <t>§ 2110</t>
  </si>
  <si>
    <t>Dotacje celowe otrzymane z budżetu państwa na zadania bieżące z zakresu administracji rządowej oraz inne zadania zlecone ustawami realizowane przez powiat</t>
  </si>
  <si>
    <t>Działalność usługowa</t>
  </si>
  <si>
    <t>Pomoc dla repatriantów</t>
  </si>
  <si>
    <t>Dochody majątkowe ogółem:</t>
  </si>
  <si>
    <t>Dochody majątkowe gminy ogółem:</t>
  </si>
  <si>
    <t>A.Dochody własne</t>
  </si>
  <si>
    <t>Dotacje celowe i wpływy z tytułu pomocy finansowej otrzymane na zadania realizowane na podstawie porozumień (umów) między jednostkami samorządu terytorialnego</t>
  </si>
  <si>
    <t>Dochody majątkowe powiatu ogółem:</t>
  </si>
  <si>
    <t>Oddziały przedszkolne w szkołach podstawowych</t>
  </si>
  <si>
    <t>Przedszkola specjalne</t>
  </si>
  <si>
    <t>B. Subwencja ogólna z budżetu państwa</t>
  </si>
  <si>
    <t>Dotacje celowe otrzymane z budżetu państwa na realizację własnych zadań bieżących gmin</t>
  </si>
  <si>
    <t>Centra kształcenia ustawicznego i praktycznego oraz ośrodki dokształcania zawodowego</t>
  </si>
  <si>
    <t>§ 2330</t>
  </si>
  <si>
    <t>Dotacje celowe otrzymane od samorządu województwa na zadania bieżące realizowane na podstawie porozumień (umów) między jednostkami samorządu terytorialnego</t>
  </si>
  <si>
    <t>Kultura i ochrona dziedzictwa narodowego</t>
  </si>
  <si>
    <t>Zgodnie z pismem Wojewody Wielkopolskiego znak: FB.I-6.3011-461/08 z 29 października 2008 r. zwiększa się dotację celową na dofinansowanie pracodawcom kosztów przygotowania zawodowego młodocianych pracowników (II transza)</t>
  </si>
  <si>
    <t>Różne rozliczenia finansowe</t>
  </si>
  <si>
    <t>§ 2910</t>
  </si>
  <si>
    <t>Wpływy ze zwrotów dotacji wykorzystanych niezgodnie z przeznaczeniem lub pobranych w nadmiernej wysokości</t>
  </si>
  <si>
    <t xml:space="preserve">Pomoc społeczna </t>
  </si>
  <si>
    <t>Wprowadza się środki z niewykorzystanej dotacji za 2008 rok przez organizacje pozarządowe</t>
  </si>
  <si>
    <t>A.5.</t>
  </si>
  <si>
    <t>Odsetki</t>
  </si>
  <si>
    <t>Wprowadza się środki na organizację: Ogólnopolski Finał Konkursu Oświatowego 8 Wspaniałych - XV Gala Finałowa</t>
  </si>
  <si>
    <t>A.2.</t>
  </si>
  <si>
    <t>Wpływy z opłat</t>
  </si>
  <si>
    <t>§ 0490</t>
  </si>
  <si>
    <t xml:space="preserve">Wpływy z innych lokalnych opłat pobieranych przez jednostki samorządu terytorialnego na podstawie odrębnych ustaw  </t>
  </si>
  <si>
    <t>Wprowadza się środki z opłat:
'- adiacencka - 940.000,00 zł
'- planistyczna - 4.014.000,00 zł</t>
  </si>
  <si>
    <t>§2008</t>
  </si>
  <si>
    <t>Ochrona zdrowia</t>
  </si>
  <si>
    <t>Wprowadza się środki w związku z realizacją projektu: "Poznań stawia na zdrowie - profilaktyka wad postawy wśród dzieci uczęszczających do klas I-IV szkół podstawowych w Poznaniu"</t>
  </si>
  <si>
    <t>§2005</t>
  </si>
  <si>
    <t xml:space="preserve">Oświata i wychowanie </t>
  </si>
  <si>
    <t>§ 2900</t>
  </si>
  <si>
    <t>§ 2009</t>
  </si>
  <si>
    <t>Część równoważąca subwencji ogólnej dla powiatów</t>
  </si>
  <si>
    <t>Zmniejsza się się część równoważącą subwencji ogólnej dla powiatów w związku z korektą dokonaną przez Ministerstwo Finansów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</si>
  <si>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</si>
  <si>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</si>
  <si>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 xml:space="preserve">Bezpieczeństwo publiczne i ochrona przeciwpożarowa </t>
  </si>
  <si>
    <t>Komendy wojewódzkie Policji</t>
  </si>
  <si>
    <t>Zwrot od Komendy Wojewódzkiej Policji  niewykorzystanych środków przyznanych  przez Miasto Poznań na Fundusz Wsparcia Policji  w roku 2008</t>
  </si>
  <si>
    <t xml:space="preserve">Składki na ubezpieczenia zdrowotne opłacane za osoby pobierające niektóre świadczenia z pomocy społecznej oraz niektóre świadczenia rodzinne </t>
  </si>
  <si>
    <t>Wpływy z wpłat gmin i powiatów na rzecz innych jednostek samorządu  terytorialnego oraz związków gmin lub związków powiatów  na dofinasowanie  zadań bieżących</t>
  </si>
  <si>
    <t xml:space="preserve">Wprowadza się odsetki od niewykorzystanej dotacji za lata ubiegłe </t>
  </si>
  <si>
    <t>§ 2700</t>
  </si>
  <si>
    <t>Część oświatowa  subwencji ogólnej dla jednostek samorządu terytorialnego</t>
  </si>
  <si>
    <t xml:space="preserve">Zgodnie z pismem Wojewody Wielkopolskiego znak: FB.I-6.3010-4/09 z 10 lutego 2009 r. zmniejsza  się dotację celową w celu dostosowania do poziomu określonego w ustawie budżetowej na 2009 rok </t>
  </si>
  <si>
    <t>§ 2007</t>
  </si>
  <si>
    <t>Zgodnie z pismem Wojewody Wielkopolskiego znak: FB.I-8.3011-24/09 z 5 lutego 2009 r. wprowadza się dotację celową na zwrot uregulowanego w 2008 r. ze środków własnych miasta odszkodowania  na rzecz osób fizycznych za przejęte z dniem 1 stycznia 1999 r. przez Skarb Pańsatwa  nieruchomości zajęte pod drogi publiczne powiatowe</t>
  </si>
  <si>
    <t xml:space="preserve">Zgodnie z pismem Wojewody Wielkopolskiego znak: FB.I-4.3011-5/09 z 15 stycznia 2009 r. wprowadza się dotację celową na sfinansowanie pomocy dla uchodźcy, mającej na celu wspieranie procesu jego integracji społecznej </t>
  </si>
  <si>
    <t>Wprowadza się środki w związku z wprowadzeniem zadania w zakresie kultury związanego z projektami filmowymi dotyczącymi Wielkopolski i Poznania</t>
  </si>
  <si>
    <t>Zasiłki stałe</t>
  </si>
  <si>
    <t>Zmniejsza się środki dotyczące zwrotów dotacji od nienależnie pobranych zasiłków stałych z lat ubiegłych i przenosi dostosowując do nowej klasyfikacji budżetowej</t>
  </si>
  <si>
    <t>§ 2710</t>
  </si>
  <si>
    <t>Wpływy z tytułu pomocy finansowej udzielanej między jednostkami samorządu terytorialnego na dofinansowanie własnych zadań bieżących gmin</t>
  </si>
  <si>
    <t>Szkolnictwo wyższe</t>
  </si>
  <si>
    <t>Wprowadza się dotacje na realizację zadania: przeprowadzenie badań dotyczących funkcjonowania i kierunków rozwoju poznańskiego obszaru metropolitalnego</t>
  </si>
  <si>
    <t>- gmina Suchy Las: 7.500,00</t>
  </si>
  <si>
    <t>Usługi opiekuńcze i specjalistyczne usługi opiekuńcze</t>
  </si>
  <si>
    <t>Pozostałe odsetki</t>
  </si>
  <si>
    <t>§ 0920</t>
  </si>
  <si>
    <t>Zgodnie z pismem Wojewody Wielkopolskiego znak: FB.I-3.3011-10/10 z 28 stycznia 2010 r. wprowadza się dotację celową na dofinansowanie realizacji programu wieloletniego "Pomoc państwa w zakresie dożywiania"</t>
  </si>
  <si>
    <t>§ 0690</t>
  </si>
  <si>
    <t>Wpływy z różnych opłat</t>
  </si>
  <si>
    <t>Zwiększa się część oświatową subwencji ogólnej dla powiatów w związku z korektą dokonaną przez Ministerstwo Finansów</t>
  </si>
  <si>
    <t>Zmniejsza się część oświatową subwencji ogólnej dla gmin w związku z korektą dokonaną przez Ministerstwo Finansów</t>
  </si>
  <si>
    <t xml:space="preserve">Wprowadza się środki w związku z likwidacją Gminnego Funduszu Ochrony Środowiska i Gospodarki Wodnej </t>
  </si>
  <si>
    <t>§ 0910</t>
  </si>
  <si>
    <t>Odsetki od nieterminowych wpłat z tytułu podatków i opłat</t>
  </si>
  <si>
    <t>§ 0570</t>
  </si>
  <si>
    <t>Grzywny, mandaty i inne kary pieniężne od osób fizycznych</t>
  </si>
  <si>
    <t>§ 0580</t>
  </si>
  <si>
    <t>Grzywny, mandaty i inne kary pieniężne od osób prawnych i innych jednostek organizacyjnych</t>
  </si>
  <si>
    <t xml:space="preserve">Wprowadza się środki w związku z likwidacją Powiatowego Funduszu Ochrony Środowiska i Gospodarki Wodnej </t>
  </si>
  <si>
    <t>Gospodarka mieszkaniowa</t>
  </si>
  <si>
    <t>Gospodarka gruntami i nieruchomościami</t>
  </si>
  <si>
    <t>Wprowadza się środki na utrzymanie grobów i cmentarzy wojennych</t>
  </si>
  <si>
    <t>Programy polityki zdrowotnej</t>
  </si>
  <si>
    <t>Wprowadza się środki w związku z realizacją projektu: CREA.RE-Creative Regions</t>
  </si>
  <si>
    <t>Wpływy i wydatki związane z gromadzeniem środków z opłat i kar za korzystanie ze środowiska</t>
  </si>
  <si>
    <t>Gospodarka odpadami</t>
  </si>
  <si>
    <t>Wprowadza się darowiznę na rzecz samorządu pomocniczego Wilda dla Zarządu Zieleni Miejskiej na zadanie: Zagospodarowanie skweru u zbiegu ulic I.Prądzyńskiego i J.Garczyńskiego</t>
  </si>
  <si>
    <t>Wprowadza się środki dotyczące zwrotów dotacji od nienależnie pobranych świadczeń- korekty składek emerytalno - rentowych od świadczeń rodzinnych</t>
  </si>
  <si>
    <t>Świadczenia rodzinne, zaliczka alimentacyjna oraz składki na ubezpieczenia emerytalne i rentowe z ubezpieczenia społecznego</t>
  </si>
  <si>
    <t>Wprowadza się środki dotyczące zwrotów dotacji od nienależnie pobranych świadczeń- korekty składek zdrowotnych od świadczeń rodzinnych i zasiłków stałych</t>
  </si>
  <si>
    <t xml:space="preserve">Wprowadza się środki dotyczące zwrotów dotacji od nienależnie pobranych zasiłków stałych z lat ubiegłych dostosowując do nowej klasyfikacji budżetowej  </t>
  </si>
  <si>
    <t xml:space="preserve">Wprowadza się dotację z Wojewódzkiego Funduszu Ochrony Środowiska i Gospodarki Wodnej na dofinansowanie realizacji zadania: usuwanie wyrobów i odpadów zawierających azbest z terenu miasta Poznania </t>
  </si>
  <si>
    <t>Wprowadza się dotację z Wojewódzkiego Funduszu Ochrony Środowiska i Gospodarki Wodnej na dofinansowanie realizacji zadania:  opracowanie materiałów i przygotowanie przewodnika przyrodniczego po wodach miasta Poznania</t>
  </si>
  <si>
    <t xml:space="preserve">Wprowadza się dotację z Wojewódzkiego Funduszu Ochrony Środowiska i Gospodarki Wodnej na dofinansowanie realizacji zadania: przygotowania do druku oraz druk materiałów o charakterze przewodnika przyrodniczego na trzech poziomach zaawansowania na użytkach ekologicznych Strzeszyn i Dębina </t>
  </si>
  <si>
    <t>Zgodnie z pismem Wojewody Wielkopolskiego znak: FB.I-3.3011-33/10 z 9 lutego 2010 r. wprowadza się dotację celową na zwrot uregulowanego w 2009 r. ze środków własnych miasta odszkodowania  na rzecz osób fizycznych za przejęty z dniem 1 stycznia 1999 r. przez Skarb Państwa udział w  nieruchomości zajętej pod drogę publiczną krajową</t>
  </si>
  <si>
    <t>Zgodnie z pismem Wojewody Wielkopolskiego znak: FB.I-3.3011-30/10 z 8 lutego 2010 r. wprowadza się dotację celową na zwrot uregulowanego w 2009 r. ze środków własnych miasta odszkodowania  na rzecz osoby fizycznej za przejętą z dniem 1 stycznia 1999 r. przez Skarb Państwa  nieruchomość zajętą pod drogę publiczną powiatową</t>
  </si>
  <si>
    <t>§ 6260</t>
  </si>
  <si>
    <t>Dotacje otrzymane z funduszy celowych na finansowanie lub  dofinansowanie kosztów realizacji inwestycji i zakupów inwestycyjnych jednostek sektora finansów publicznych</t>
  </si>
  <si>
    <t>Zmniejsza się środki w ramach projektu OPEN CITIES programu URBACT II</t>
  </si>
  <si>
    <t>Wprowadza się środki z tytułu zwrotu przez Skarbu Państwa kosztów poniesionych przez miasto na usunięcie nieprawidłowości w używanym obiekcie</t>
  </si>
  <si>
    <t>Wprowadza się zwrot z tytułu niewykorzystanych środków z zawartych umów</t>
  </si>
  <si>
    <t xml:space="preserve">Wprowadza się środki związane ze zwrotem niewykorzystanej dotacji za lata ubiegłe </t>
  </si>
  <si>
    <t>Wprowadza się odsetki od należności z tytułu zwrotu przez Skarbu Państwa kosztów poniesionych przez miasto na usunięcie nieprawidłowości w używanym obiekcie</t>
  </si>
  <si>
    <t xml:space="preserve"> Pomoc-Aktywacja-Wsparcie (PAW)</t>
  </si>
  <si>
    <t>Alternatywne formy opieki dla dzieci pracowników Urzędu Miasta Poznania</t>
  </si>
  <si>
    <t>Identyfikacja barier w zatrudnieniu osób niepełnosprawnych na poznańskim rynku pracy</t>
  </si>
  <si>
    <t>Pomoc-Aktywacja-Wsparcie (PAW)</t>
  </si>
  <si>
    <t>Zmniejsza się środki w związku z realizacją projektu: Reintegracja 45 Plus - ułatwianie dostępu do rynku pracy osobom powyżej 45 roku zycia z Poznania i powiatu poznańskiego</t>
  </si>
  <si>
    <t>Wprowadza się środki dotyczące projektów:</t>
  </si>
  <si>
    <t xml:space="preserve">Zakup pomocy dydaktycznych do spawalni i pracowni obrabiarek sterowanych numerycznie dla Poznańskiego Centrum Edukacji Ustawicznej i Praktycznej w ramach  Wielkopolskiego Regionalnego Programu Operacyjnego </t>
  </si>
  <si>
    <t>Człowiek  przedsiębiorczym filarem gospodarki rynkowej</t>
  </si>
  <si>
    <t>Lakiernik - profesjonalista na rynku pracy</t>
  </si>
  <si>
    <t>Wpływy od rodziców z tytułu odpłatności za utrzymanie dzieci (wychowanków) w placówkach opiekuńczo-wychowawczych i w rodzinach zastępczych</t>
  </si>
  <si>
    <t>uzupełnienie nazwy §</t>
  </si>
  <si>
    <t>Zgodnie z pismem Wojewody Wielkopolskiego znak: FB.I-3.3011-70/10 z 30 czerwca 2010r. zmniejsza się dotację celową na realizacje zadań wynikających z Rządowego Programu wspierania w latach 2009-2014 organów prowadzących w zapewnieniu bezpiecznych warunków nauki, wychowania i opieki "Radosna szkoła" przenosząc do innych podziałek klasyfikacji budżetowej</t>
  </si>
  <si>
    <t>Zgodnie z pismem Wojewody Wielkopolskiego znak: FB.I-3.3011-107/10 z 29 kwietnia 2010 r. zwieksza się dotację celową na dofinansowanie realizacji programu wieloletniego "Pomoc państwa w zakresie dożywiania"</t>
  </si>
  <si>
    <t>Szkoły podstawowe specjalne</t>
  </si>
  <si>
    <t>Zgodnie z pismem Wojewody Wielkopolskiego znak: FB.I-3.3011-70/10 z 30 czerwca 2010r. zwiększa się dotację celową na realizacje zadań wynikających z Rządowego Programu wspierania w latach 2009-2014 organów prowadzących w zapewnieniu bezpiecznych warunków nauki, wychowania i opieki "Radosna szkoła"</t>
  </si>
  <si>
    <t>Szkoły artystyczne</t>
  </si>
  <si>
    <t>Składki na ubezpieczenie zdrowotne opłacane za osoby pobierające niektóre świadczenia z pomocy społecznej, niektóre świadczenia rodzinne oraz za osoby uczestniczące w zajęciach w centrum integracji społecznej</t>
  </si>
  <si>
    <t>Zgodnie z pismem Wojewody Wielkopolskiego znak: FB.I-3.3011-195/10 z 30 czerwca 2010 r. zwieksza się dotację celową na opłacenie składek na ubezpieczenie zdrowotne za osoby pobierające niektóre świadczenia rodzinne oraz zasiłek stały z pomocy społecznej</t>
  </si>
  <si>
    <t>Spis powszechny i inne</t>
  </si>
  <si>
    <t>Zgodnie z pismem Wojewody Wielkopolskiego znak: FB.I-7.3011-204/10 z 21 lipca 2010 r. wprowadza się dotacje celową z prznaczeniem na realizację zadania "Uzyskanie standardów  w Środowiskowych Domach Samopomocy"</t>
  </si>
  <si>
    <t>§ 6620</t>
  </si>
  <si>
    <t>Dotacje celowe otrzymane z powiatu na inwestycje i zakupy inwestycyne realizowane na podstawie porozumień (umów) między jednostkami samorządu terytorialnego</t>
  </si>
  <si>
    <t>PREZYDENTA MIASTA POZNANIA</t>
  </si>
  <si>
    <t xml:space="preserve">DO  ZARZĄDZENIA </t>
  </si>
  <si>
    <t>Zgodnie z pismem Prezesa Głównego Urzędu Statystycznego znak PK-CBS-OL-45-PSR/59/20/2010 z dnia 7 lipca 2010 r. wprowadza się dotację na przeprowadenie powszechnego spisu rolnego w 2010 roku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</si>
</sst>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"/>
    <numFmt numFmtId="166" formatCode="0.000"/>
    <numFmt numFmtId="167" formatCode="&quot;$&quot;#,##0;[Red]\-&quot;$&quot;#,##0"/>
    <numFmt numFmtId="168" formatCode="&quot;$&quot;#,##0.00;[Red]\-&quot;$&quot;#,##0.00"/>
    <numFmt numFmtId="169" formatCode="_-* #,##0.00_-;\-* #,##0.00_-;_-* &quot;-&quot;??_-;_-@_-"/>
    <numFmt numFmtId="170" formatCode="0.0%"/>
    <numFmt numFmtId="171" formatCode="#,##0.000"/>
    <numFmt numFmtId="172" formatCode="0.00_)"/>
    <numFmt numFmtId="173" formatCode="d\.m\.yy"/>
    <numFmt numFmtId="174" formatCode="0.0"/>
    <numFmt numFmtId="175" formatCode="0.000%"/>
    <numFmt numFmtId="176" formatCode="#,##0.0"/>
    <numFmt numFmtId="177" formatCode="_-* #,##0.0\ _z_ł_-;\-* #,##0.0\ _z_ł_-;_-* &quot;-&quot;?\ _z_ł_-;_-@_-"/>
    <numFmt numFmtId="178" formatCode="#,##0.00000000"/>
    <numFmt numFmtId="179" formatCode="#,##0.00_ ;\-#,##0.00\ "/>
    <numFmt numFmtId="180" formatCode="#,##0&quot; zł.&quot;;\-#,##0&quot; zł.&quot;"/>
    <numFmt numFmtId="181" formatCode="#,##0&quot; zł.&quot;;[Red]\-#,##0&quot; zł.&quot;"/>
    <numFmt numFmtId="182" formatCode="#,##0.00&quot; zł.&quot;;\-#,##0.00&quot; zł.&quot;"/>
    <numFmt numFmtId="183" formatCode="#,##0.00&quot; zł.&quot;;[Red]\-#,##0.00&quot; zł.&quot;"/>
    <numFmt numFmtId="184" formatCode="_-* #,##0&quot; zł.&quot;_-;\-* #,##0&quot; zł.&quot;_-;_-* &quot;-&quot;&quot; zł.&quot;_-;_-@_-"/>
    <numFmt numFmtId="185" formatCode="_-* #,##0_ _z_ł_._-;\-* #,##0_ _z_ł_._-;_-* &quot;-&quot;_ _z_ł_._-;_-@_-"/>
    <numFmt numFmtId="186" formatCode="_-* #,##0.00&quot; zł.&quot;_-;\-* #,##0.00&quot; zł.&quot;_-;_-* &quot;-&quot;??&quot; zł.&quot;_-;_-@_-"/>
    <numFmt numFmtId="187" formatCode="_-* #,##0.00_ _z_ł_._-;\-* #,##0.00_ _z_ł_._-;_-* &quot;-&quot;??_ _z_ł_.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00"/>
    <numFmt numFmtId="195" formatCode="#,##0.00000"/>
    <numFmt numFmtId="196" formatCode="#,##0.000000"/>
    <numFmt numFmtId="197" formatCode="#,##0.0000000"/>
    <numFmt numFmtId="198" formatCode="mmm\.yy"/>
    <numFmt numFmtId="199" formatCode="&quot;Tak&quot;;&quot;Tak&quot;;&quot;Nie&quot;"/>
    <numFmt numFmtId="200" formatCode="&quot;Prawda&quot;;&quot;Prawda&quot;;&quot;Fałsz&quot;"/>
    <numFmt numFmtId="201" formatCode="&quot;Włączone&quot;;&quot;Włączone&quot;;&quot;Wyłączone&quot;"/>
    <numFmt numFmtId="202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i/>
      <sz val="16"/>
      <name val="Helv"/>
      <family val="0"/>
    </font>
    <font>
      <sz val="10"/>
      <name val="Times New Roman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i/>
      <sz val="11"/>
      <color indexed="10"/>
      <name val="Times New Roman"/>
      <family val="1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20" borderId="0" applyNumberFormat="0" applyBorder="0" applyAlignment="0" applyProtection="0"/>
    <xf numFmtId="0" fontId="10" fillId="0" borderId="0" applyNumberFormat="0" applyFill="0" applyBorder="0" applyAlignment="0" applyProtection="0"/>
    <xf numFmtId="10" fontId="9" fillId="21" borderId="3" applyNumberFormat="0" applyBorder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172" fontId="17" fillId="0" borderId="0">
      <alignment/>
      <protection/>
    </xf>
    <xf numFmtId="0" fontId="18" fillId="0" borderId="0">
      <alignment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3" fontId="0" fillId="0" borderId="0">
      <alignment horizontal="left"/>
      <protection/>
    </xf>
    <xf numFmtId="1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 vertical="top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3" fontId="29" fillId="20" borderId="11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3" fontId="30" fillId="0" borderId="11" xfId="0" applyNumberFormat="1" applyFont="1" applyFill="1" applyBorder="1" applyAlignment="1">
      <alignment horizontal="left" vertical="center" wrapText="1"/>
    </xf>
    <xf numFmtId="1" fontId="29" fillId="0" borderId="11" xfId="0" applyNumberFormat="1" applyFont="1" applyFill="1" applyBorder="1" applyAlignment="1">
      <alignment horizontal="center" vertical="top" wrapText="1"/>
    </xf>
    <xf numFmtId="1" fontId="29" fillId="0" borderId="11" xfId="0" applyNumberFormat="1" applyFont="1" applyFill="1" applyBorder="1" applyAlignment="1">
      <alignment horizontal="left" vertical="center" wrapText="1"/>
    </xf>
    <xf numFmtId="3" fontId="29" fillId="0" borderId="11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1" fontId="33" fillId="0" borderId="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1" fontId="29" fillId="0" borderId="0" xfId="0" applyNumberFormat="1" applyFont="1" applyFill="1" applyBorder="1" applyAlignment="1" quotePrefix="1">
      <alignment horizontal="left" vertical="center" wrapText="1"/>
    </xf>
    <xf numFmtId="1" fontId="30" fillId="0" borderId="11" xfId="0" applyNumberFormat="1" applyFont="1" applyFill="1" applyBorder="1" applyAlignment="1" quotePrefix="1">
      <alignment horizontal="left" vertical="center" wrapText="1"/>
    </xf>
    <xf numFmtId="1" fontId="30" fillId="0" borderId="11" xfId="0" applyNumberFormat="1" applyFont="1" applyFill="1" applyBorder="1" applyAlignment="1">
      <alignment horizontal="left" vertical="center" wrapText="1"/>
    </xf>
    <xf numFmtId="3" fontId="30" fillId="0" borderId="11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3" fontId="37" fillId="0" borderId="11" xfId="0" applyNumberFormat="1" applyFont="1" applyFill="1" applyBorder="1" applyAlignment="1">
      <alignment horizontal="left" vertical="center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left" vertical="center" wrapText="1"/>
    </xf>
    <xf numFmtId="3" fontId="38" fillId="0" borderId="11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1" fontId="38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right" vertical="center" wrapText="1"/>
    </xf>
    <xf numFmtId="1" fontId="37" fillId="0" borderId="11" xfId="0" applyNumberFormat="1" applyFont="1" applyFill="1" applyBorder="1" applyAlignment="1">
      <alignment horizontal="left" vertical="center" wrapText="1"/>
    </xf>
    <xf numFmtId="3" fontId="37" fillId="0" borderId="11" xfId="0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3" fontId="38" fillId="20" borderId="11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/>
    </xf>
    <xf numFmtId="3" fontId="36" fillId="0" borderId="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3" fontId="42" fillId="0" borderId="0" xfId="0" applyNumberFormat="1" applyFont="1" applyFill="1" applyBorder="1" applyAlignment="1" quotePrefix="1">
      <alignment horizontal="left" vertical="center" wrapText="1"/>
    </xf>
    <xf numFmtId="3" fontId="42" fillId="0" borderId="0" xfId="0" applyNumberFormat="1" applyFont="1" applyFill="1" applyBorder="1" applyAlignment="1">
      <alignment horizontal="right" vertical="center" wrapText="1"/>
    </xf>
    <xf numFmtId="1" fontId="38" fillId="0" borderId="0" xfId="0" applyNumberFormat="1" applyFont="1" applyFill="1" applyBorder="1" applyAlignment="1" quotePrefix="1">
      <alignment horizontal="left" vertical="center" wrapText="1"/>
    </xf>
    <xf numFmtId="1" fontId="37" fillId="0" borderId="11" xfId="0" applyNumberFormat="1" applyFont="1" applyFill="1" applyBorder="1" applyAlignment="1" quotePrefix="1">
      <alignment horizontal="left" vertical="center" wrapText="1"/>
    </xf>
    <xf numFmtId="3" fontId="35" fillId="24" borderId="0" xfId="0" applyNumberFormat="1" applyFont="1" applyFill="1" applyBorder="1" applyAlignment="1">
      <alignment horizontal="right" vertical="center" wrapText="1"/>
    </xf>
    <xf numFmtId="3" fontId="37" fillId="24" borderId="0" xfId="0" applyNumberFormat="1" applyFont="1" applyFill="1" applyBorder="1" applyAlignment="1">
      <alignment horizontal="right" vertical="center" wrapText="1"/>
    </xf>
    <xf numFmtId="3" fontId="39" fillId="24" borderId="0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left" vertical="center" wrapText="1"/>
    </xf>
    <xf numFmtId="3" fontId="39" fillId="24" borderId="0" xfId="0" applyNumberFormat="1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 quotePrefix="1">
      <alignment horizontal="left" vertical="center" wrapText="1"/>
    </xf>
    <xf numFmtId="3" fontId="34" fillId="24" borderId="0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30" fillId="25" borderId="0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vertical="center"/>
    </xf>
    <xf numFmtId="3" fontId="37" fillId="25" borderId="0" xfId="0" applyNumberFormat="1" applyFont="1" applyFill="1" applyBorder="1" applyAlignment="1">
      <alignment horizontal="center" vertical="center" wrapText="1"/>
    </xf>
    <xf numFmtId="3" fontId="36" fillId="25" borderId="0" xfId="0" applyNumberFormat="1" applyFont="1" applyFill="1" applyBorder="1" applyAlignment="1">
      <alignment horizontal="center" vertical="center" wrapText="1"/>
    </xf>
    <xf numFmtId="3" fontId="33" fillId="25" borderId="0" xfId="0" applyNumberFormat="1" applyFont="1" applyFill="1" applyBorder="1" applyAlignment="1">
      <alignment horizontal="center" vertical="center" wrapText="1"/>
    </xf>
    <xf numFmtId="3" fontId="33" fillId="25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3" fontId="30" fillId="5" borderId="0" xfId="0" applyNumberFormat="1" applyFont="1" applyFill="1" applyBorder="1" applyAlignment="1">
      <alignment horizontal="center" vertical="center" wrapText="1"/>
    </xf>
    <xf numFmtId="0" fontId="18" fillId="5" borderId="0" xfId="0" applyFont="1" applyFill="1" applyAlignment="1">
      <alignment vertical="center"/>
    </xf>
    <xf numFmtId="3" fontId="37" fillId="5" borderId="0" xfId="0" applyNumberFormat="1" applyFont="1" applyFill="1" applyBorder="1" applyAlignment="1">
      <alignment horizontal="center" vertical="center" wrapText="1"/>
    </xf>
    <xf numFmtId="3" fontId="36" fillId="5" borderId="0" xfId="0" applyNumberFormat="1" applyFont="1" applyFill="1" applyBorder="1" applyAlignment="1">
      <alignment horizontal="center" vertical="center" wrapText="1"/>
    </xf>
    <xf numFmtId="3" fontId="36" fillId="5" borderId="0" xfId="0" applyNumberFormat="1" applyFont="1" applyFill="1" applyBorder="1" applyAlignment="1">
      <alignment horizontal="center" vertical="center" wrapText="1"/>
    </xf>
    <xf numFmtId="3" fontId="33" fillId="5" borderId="0" xfId="0" applyNumberFormat="1" applyFont="1" applyFill="1" applyBorder="1" applyAlignment="1">
      <alignment horizontal="center" vertical="center" wrapText="1"/>
    </xf>
    <xf numFmtId="0" fontId="40" fillId="5" borderId="0" xfId="0" applyFont="1" applyFill="1" applyAlignment="1">
      <alignment vertical="center"/>
    </xf>
    <xf numFmtId="0" fontId="41" fillId="5" borderId="0" xfId="0" applyFont="1" applyFill="1" applyAlignment="1">
      <alignment/>
    </xf>
    <xf numFmtId="3" fontId="33" fillId="5" borderId="0" xfId="0" applyNumberFormat="1" applyFont="1" applyFill="1" applyBorder="1" applyAlignment="1">
      <alignment horizontal="center" vertical="center" wrapText="1"/>
    </xf>
    <xf numFmtId="3" fontId="30" fillId="5" borderId="0" xfId="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9" fillId="0" borderId="0" xfId="0" applyFont="1" applyFill="1" applyAlignment="1">
      <alignment horizontal="left" vertical="top"/>
    </xf>
    <xf numFmtId="3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3" fontId="30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3" fontId="37" fillId="0" borderId="0" xfId="0" applyNumberFormat="1" applyFont="1" applyBorder="1" applyAlignment="1">
      <alignment horizontal="left" vertical="center"/>
    </xf>
    <xf numFmtId="3" fontId="36" fillId="0" borderId="0" xfId="0" applyNumberFormat="1" applyFont="1" applyFill="1" applyBorder="1" applyAlignment="1">
      <alignment horizontal="left" vertical="center"/>
    </xf>
    <xf numFmtId="3" fontId="36" fillId="0" borderId="0" xfId="0" applyNumberFormat="1" applyFont="1" applyFill="1" applyBorder="1" applyAlignment="1">
      <alignment horizontal="left" vertical="center"/>
    </xf>
    <xf numFmtId="3" fontId="30" fillId="0" borderId="0" xfId="0" applyNumberFormat="1" applyFont="1" applyBorder="1" applyAlignment="1">
      <alignment horizontal="left" vertical="center"/>
    </xf>
    <xf numFmtId="3" fontId="33" fillId="0" borderId="0" xfId="0" applyNumberFormat="1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left" vertical="center"/>
    </xf>
    <xf numFmtId="3" fontId="33" fillId="0" borderId="0" xfId="0" applyNumberFormat="1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0" fillId="0" borderId="0" xfId="0" applyFont="1" applyFill="1" applyAlignment="1">
      <alignment horizontal="left" vertical="center"/>
    </xf>
    <xf numFmtId="0" fontId="41" fillId="0" borderId="0" xfId="0" applyFont="1" applyAlignment="1">
      <alignment horizontal="left"/>
    </xf>
    <xf numFmtId="0" fontId="30" fillId="0" borderId="11" xfId="0" applyFont="1" applyFill="1" applyBorder="1" applyAlignment="1">
      <alignment horizontal="left" vertical="center" wrapText="1"/>
    </xf>
    <xf numFmtId="3" fontId="42" fillId="24" borderId="0" xfId="0" applyNumberFormat="1" applyFont="1" applyFill="1" applyBorder="1" applyAlignment="1">
      <alignment horizontal="right" vertical="center" wrapText="1"/>
    </xf>
    <xf numFmtId="3" fontId="34" fillId="24" borderId="0" xfId="0" applyNumberFormat="1" applyFont="1" applyFill="1" applyBorder="1" applyAlignment="1">
      <alignment horizontal="left" vertical="center" wrapText="1"/>
    </xf>
    <xf numFmtId="3" fontId="29" fillId="0" borderId="11" xfId="0" applyNumberFormat="1" applyFont="1" applyFill="1" applyBorder="1" applyAlignment="1">
      <alignment vertical="center"/>
    </xf>
    <xf numFmtId="0" fontId="31" fillId="0" borderId="11" xfId="0" applyFont="1" applyBorder="1" applyAlignment="1">
      <alignment horizontal="center"/>
    </xf>
    <xf numFmtId="1" fontId="33" fillId="0" borderId="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1" fontId="32" fillId="0" borderId="0" xfId="0" applyNumberFormat="1" applyFont="1" applyFill="1" applyBorder="1" applyAlignment="1">
      <alignment horizontal="lef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1" fontId="29" fillId="0" borderId="0" xfId="0" applyNumberFormat="1" applyFont="1" applyFill="1" applyBorder="1" applyAlignment="1" quotePrefix="1">
      <alignment horizontal="left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3" fontId="30" fillId="25" borderId="0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 quotePrefix="1">
      <alignment horizontal="left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left" vertical="center" wrapText="1"/>
    </xf>
    <xf numFmtId="3" fontId="30" fillId="0" borderId="11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3" fontId="29" fillId="24" borderId="11" xfId="0" applyNumberFormat="1" applyFont="1" applyFill="1" applyBorder="1" applyAlignment="1">
      <alignment horizontal="right" vertical="center" wrapText="1"/>
    </xf>
    <xf numFmtId="1" fontId="30" fillId="0" borderId="0" xfId="0" applyNumberFormat="1" applyFont="1" applyFill="1" applyBorder="1" applyAlignment="1">
      <alignment horizontal="left" vertical="center" wrapText="1"/>
    </xf>
    <xf numFmtId="3" fontId="30" fillId="24" borderId="0" xfId="0" applyNumberFormat="1" applyFont="1" applyFill="1" applyBorder="1" applyAlignment="1">
      <alignment horizontal="right" vertical="center" wrapText="1"/>
    </xf>
    <xf numFmtId="3" fontId="34" fillId="24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 quotePrefix="1">
      <alignment horizontal="right" vertical="top" wrapText="1"/>
    </xf>
    <xf numFmtId="1" fontId="30" fillId="24" borderId="0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29" fillId="25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 quotePrefix="1">
      <alignment horizontal="left" vertical="center" wrapText="1"/>
    </xf>
    <xf numFmtId="3" fontId="43" fillId="0" borderId="0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 quotePrefix="1">
      <alignment horizontal="left" vertical="center" wrapText="1"/>
    </xf>
    <xf numFmtId="3" fontId="32" fillId="24" borderId="0" xfId="0" applyNumberFormat="1" applyFont="1" applyFill="1" applyBorder="1" applyAlignment="1">
      <alignment horizontal="right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1" fontId="29" fillId="24" borderId="0" xfId="0" applyNumberFormat="1" applyFont="1" applyFill="1" applyBorder="1" applyAlignment="1">
      <alignment horizontal="left" vertical="center" wrapText="1"/>
    </xf>
    <xf numFmtId="3" fontId="30" fillId="24" borderId="0" xfId="0" applyNumberFormat="1" applyFont="1" applyFill="1" applyBorder="1" applyAlignment="1">
      <alignment horizontal="center" vertical="center" wrapText="1"/>
    </xf>
    <xf numFmtId="3" fontId="29" fillId="24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" fontId="30" fillId="24" borderId="11" xfId="0" applyNumberFormat="1" applyFont="1" applyFill="1" applyBorder="1" applyAlignment="1">
      <alignment horizontal="left" vertical="center" wrapText="1"/>
    </xf>
    <xf numFmtId="3" fontId="30" fillId="24" borderId="11" xfId="0" applyNumberFormat="1" applyFont="1" applyFill="1" applyBorder="1" applyAlignment="1">
      <alignment horizontal="center" vertical="center" wrapText="1"/>
    </xf>
    <xf numFmtId="3" fontId="30" fillId="24" borderId="11" xfId="0" applyNumberFormat="1" applyFont="1" applyFill="1" applyBorder="1" applyAlignment="1">
      <alignment horizontal="right" vertical="center" wrapText="1"/>
    </xf>
    <xf numFmtId="1" fontId="29" fillId="20" borderId="11" xfId="0" applyNumberFormat="1" applyFont="1" applyFill="1" applyBorder="1" applyAlignment="1">
      <alignment horizontal="left" vertical="center" wrapText="1"/>
    </xf>
    <xf numFmtId="1" fontId="38" fillId="20" borderId="11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justify" vertical="top" wrapText="1"/>
    </xf>
    <xf numFmtId="0" fontId="28" fillId="0" borderId="0" xfId="0" applyFont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Grey" xfId="44"/>
    <cellStyle name="Hyperlink" xfId="45"/>
    <cellStyle name="Input [yellow]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- Style1" xfId="54"/>
    <cellStyle name="Normal_2KW96" xfId="55"/>
    <cellStyle name="Obliczenia" xfId="56"/>
    <cellStyle name="Followed Hyperlink" xfId="57"/>
    <cellStyle name="Option" xfId="58"/>
    <cellStyle name="Percent [2]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PF\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675"/>
  <sheetViews>
    <sheetView tabSelected="1" zoomScale="85" zoomScaleNormal="85" zoomScaleSheetLayoutView="85" workbookViewId="0" topLeftCell="A312">
      <selection activeCell="C425" sqref="C425"/>
    </sheetView>
  </sheetViews>
  <sheetFormatPr defaultColWidth="9.00390625" defaultRowHeight="12.75"/>
  <cols>
    <col min="1" max="1" width="9.625" style="57" customWidth="1"/>
    <col min="2" max="2" width="7.625" style="57" customWidth="1"/>
    <col min="3" max="3" width="69.75390625" style="57" customWidth="1"/>
    <col min="4" max="4" width="13.875" style="57" customWidth="1"/>
    <col min="5" max="5" width="3.75390625" style="57" customWidth="1"/>
    <col min="6" max="6" width="12.375" style="107" customWidth="1"/>
    <col min="7" max="7" width="9.125" style="57" customWidth="1"/>
    <col min="8" max="8" width="9.875" style="57" bestFit="1" customWidth="1"/>
    <col min="9" max="16384" width="9.125" style="57" customWidth="1"/>
  </cols>
  <sheetData>
    <row r="1" s="51" customFormat="1" ht="14.25" customHeight="1">
      <c r="F1" s="89"/>
    </row>
    <row r="2" spans="1:6" s="2" customFormat="1" ht="16.5">
      <c r="A2" s="153" t="s">
        <v>133</v>
      </c>
      <c r="B2" s="153"/>
      <c r="C2" s="153"/>
      <c r="D2" s="153"/>
      <c r="F2" s="90"/>
    </row>
    <row r="3" spans="1:6" s="2" customFormat="1" ht="16.5">
      <c r="A3" s="153" t="s">
        <v>327</v>
      </c>
      <c r="B3" s="153"/>
      <c r="C3" s="153"/>
      <c r="D3" s="153"/>
      <c r="F3" s="90"/>
    </row>
    <row r="4" spans="1:6" s="2" customFormat="1" ht="16.5">
      <c r="A4" s="153" t="s">
        <v>326</v>
      </c>
      <c r="B4" s="153"/>
      <c r="C4" s="153"/>
      <c r="D4" s="153"/>
      <c r="F4" s="90"/>
    </row>
    <row r="5" spans="1:6" s="2" customFormat="1" ht="16.5">
      <c r="A5" s="153"/>
      <c r="B5" s="153"/>
      <c r="C5" s="153"/>
      <c r="D5" s="153"/>
      <c r="F5" s="90"/>
    </row>
    <row r="6" spans="1:6" s="2" customFormat="1" ht="15.75">
      <c r="A6" s="3"/>
      <c r="B6" s="3"/>
      <c r="C6" s="3"/>
      <c r="D6" s="3"/>
      <c r="F6" s="90"/>
    </row>
    <row r="7" spans="1:6" s="2" customFormat="1" ht="15.75">
      <c r="A7" s="4" t="s">
        <v>83</v>
      </c>
      <c r="B7" s="5"/>
      <c r="C7" s="5"/>
      <c r="D7" s="5"/>
      <c r="F7" s="90"/>
    </row>
    <row r="8" spans="1:6" s="2" customFormat="1" ht="15.75">
      <c r="A8" s="4"/>
      <c r="B8" s="5"/>
      <c r="C8" s="5"/>
      <c r="D8" s="5"/>
      <c r="F8" s="90"/>
    </row>
    <row r="9" s="1" customFormat="1" ht="14.25" customHeight="1">
      <c r="F9" s="91"/>
    </row>
    <row r="10" s="1" customFormat="1" ht="12.75">
      <c r="F10" s="91"/>
    </row>
    <row r="11" spans="1:6" s="6" customFormat="1" ht="15.75">
      <c r="A11" s="152" t="s">
        <v>134</v>
      </c>
      <c r="B11" s="152"/>
      <c r="C11" s="152"/>
      <c r="D11" s="152"/>
      <c r="F11" s="92"/>
    </row>
    <row r="12" s="7" customFormat="1" ht="12.75">
      <c r="F12" s="93"/>
    </row>
    <row r="13" spans="1:8" s="8" customFormat="1" ht="12.75">
      <c r="A13" s="142" t="s">
        <v>135</v>
      </c>
      <c r="B13" s="112" t="s">
        <v>136</v>
      </c>
      <c r="C13" s="112" t="s">
        <v>137</v>
      </c>
      <c r="D13" s="112" t="s">
        <v>138</v>
      </c>
      <c r="F13" s="94"/>
      <c r="H13" s="70"/>
    </row>
    <row r="14" spans="1:6" s="10" customFormat="1" ht="15.75">
      <c r="A14" s="150" t="s">
        <v>139</v>
      </c>
      <c r="B14" s="150"/>
      <c r="C14" s="150"/>
      <c r="D14" s="9">
        <f>D16+D579</f>
        <v>2392437</v>
      </c>
      <c r="F14" s="95"/>
    </row>
    <row r="15" spans="1:6" s="10" customFormat="1" ht="15.75">
      <c r="A15" s="11" t="s">
        <v>140</v>
      </c>
      <c r="B15" s="11"/>
      <c r="C15" s="11"/>
      <c r="D15" s="12"/>
      <c r="F15" s="95"/>
    </row>
    <row r="16" spans="1:6" s="10" customFormat="1" ht="15.75">
      <c r="A16" s="150" t="s">
        <v>141</v>
      </c>
      <c r="B16" s="150"/>
      <c r="C16" s="150"/>
      <c r="D16" s="9">
        <f>D18+D336</f>
        <v>1640937</v>
      </c>
      <c r="F16" s="95"/>
    </row>
    <row r="17" spans="1:6" s="14" customFormat="1" ht="15.75">
      <c r="A17" s="11" t="s">
        <v>140</v>
      </c>
      <c r="F17" s="96"/>
    </row>
    <row r="18" spans="1:6" s="10" customFormat="1" ht="15.75">
      <c r="A18" s="150" t="s">
        <v>142</v>
      </c>
      <c r="B18" s="150"/>
      <c r="C18" s="150"/>
      <c r="D18" s="9">
        <f>D20+D234+D248+D269</f>
        <v>751399</v>
      </c>
      <c r="E18" s="72"/>
      <c r="F18" s="95"/>
    </row>
    <row r="19" spans="1:6" s="14" customFormat="1" ht="15.75">
      <c r="A19" s="11" t="s">
        <v>140</v>
      </c>
      <c r="E19" s="73"/>
      <c r="F19" s="96"/>
    </row>
    <row r="20" spans="1:6" s="10" customFormat="1" ht="15.75" hidden="1">
      <c r="A20" s="150" t="s">
        <v>143</v>
      </c>
      <c r="B20" s="150"/>
      <c r="C20" s="150"/>
      <c r="D20" s="9">
        <f>D206+D173+D30+D158+D22</f>
        <v>0</v>
      </c>
      <c r="E20" s="72"/>
      <c r="F20" s="95"/>
    </row>
    <row r="21" spans="1:6" s="14" customFormat="1" ht="15.75" hidden="1">
      <c r="A21" s="11" t="s">
        <v>140</v>
      </c>
      <c r="E21" s="73"/>
      <c r="F21" s="96"/>
    </row>
    <row r="22" spans="1:6" s="19" customFormat="1" ht="15.75" hidden="1">
      <c r="A22" s="15"/>
      <c r="B22" s="16" t="s">
        <v>228</v>
      </c>
      <c r="C22" s="17" t="s">
        <v>229</v>
      </c>
      <c r="D22" s="18">
        <f>D24</f>
        <v>0</v>
      </c>
      <c r="E22" s="72"/>
      <c r="F22" s="100"/>
    </row>
    <row r="23" spans="1:6" s="21" customFormat="1" ht="7.5" customHeight="1" hidden="1">
      <c r="A23" s="20"/>
      <c r="C23" s="20"/>
      <c r="D23" s="22"/>
      <c r="E23" s="76"/>
      <c r="F23" s="101"/>
    </row>
    <row r="24" spans="1:6" s="31" customFormat="1" ht="31.5" hidden="1">
      <c r="A24" s="113" t="s">
        <v>230</v>
      </c>
      <c r="C24" s="113" t="s">
        <v>231</v>
      </c>
      <c r="D24" s="114">
        <f>D26</f>
        <v>0</v>
      </c>
      <c r="E24" s="77"/>
      <c r="F24" s="103"/>
    </row>
    <row r="25" spans="1:6" s="31" customFormat="1" ht="9.75" customHeight="1" hidden="1">
      <c r="A25" s="115"/>
      <c r="C25" s="115"/>
      <c r="D25" s="116"/>
      <c r="E25" s="77"/>
      <c r="F25" s="103"/>
    </row>
    <row r="26" spans="1:6" s="32" customFormat="1" ht="30.75" customHeight="1" hidden="1">
      <c r="A26" s="117">
        <v>756</v>
      </c>
      <c r="C26" s="118" t="s">
        <v>242</v>
      </c>
      <c r="D26" s="119">
        <f>SUM(D27)</f>
        <v>0</v>
      </c>
      <c r="E26" s="120"/>
      <c r="F26" s="104"/>
    </row>
    <row r="27" spans="1:6" s="32" customFormat="1" ht="34.5" customHeight="1" hidden="1">
      <c r="A27" s="121">
        <v>75618</v>
      </c>
      <c r="B27" s="122"/>
      <c r="C27" s="123" t="s">
        <v>243</v>
      </c>
      <c r="D27" s="124">
        <f>SUM(D28)</f>
        <v>0</v>
      </c>
      <c r="E27" s="120"/>
      <c r="F27" s="104"/>
    </row>
    <row r="28" spans="1:6" s="32" customFormat="1" ht="45" hidden="1">
      <c r="A28" s="118"/>
      <c r="C28" s="125" t="s">
        <v>232</v>
      </c>
      <c r="D28" s="126"/>
      <c r="E28" s="120"/>
      <c r="F28" s="104"/>
    </row>
    <row r="29" spans="1:6" s="21" customFormat="1" ht="8.25" customHeight="1" hidden="1">
      <c r="A29" s="20"/>
      <c r="C29" s="20"/>
      <c r="D29" s="22"/>
      <c r="E29" s="76"/>
      <c r="F29" s="101"/>
    </row>
    <row r="30" spans="1:6" s="19" customFormat="1" ht="15.75" hidden="1">
      <c r="A30" s="15"/>
      <c r="B30" s="16" t="s">
        <v>144</v>
      </c>
      <c r="C30" s="17" t="s">
        <v>145</v>
      </c>
      <c r="D30" s="127">
        <f>D60+D66+D144+D132+D138+D48+D32+D42+D126+D54</f>
        <v>0</v>
      </c>
      <c r="E30" s="72"/>
      <c r="F30" s="100"/>
    </row>
    <row r="31" spans="1:6" s="21" customFormat="1" ht="7.5" customHeight="1" hidden="1">
      <c r="A31" s="20"/>
      <c r="C31" s="20"/>
      <c r="D31" s="22"/>
      <c r="E31" s="76"/>
      <c r="F31" s="101"/>
    </row>
    <row r="32" spans="1:6" s="21" customFormat="1" ht="15.75" hidden="1">
      <c r="A32" s="23" t="s">
        <v>275</v>
      </c>
      <c r="C32" s="23" t="s">
        <v>276</v>
      </c>
      <c r="D32" s="24">
        <f>D38+D34</f>
        <v>0</v>
      </c>
      <c r="E32" s="76"/>
      <c r="F32" s="101"/>
    </row>
    <row r="33" spans="1:6" s="21" customFormat="1" ht="7.5" customHeight="1" hidden="1">
      <c r="A33" s="20"/>
      <c r="C33" s="20"/>
      <c r="D33" s="22"/>
      <c r="E33" s="76"/>
      <c r="F33" s="101"/>
    </row>
    <row r="34" spans="1:6" s="10" customFormat="1" ht="15.75" hidden="1">
      <c r="A34" s="11">
        <v>600</v>
      </c>
      <c r="C34" s="11" t="s">
        <v>146</v>
      </c>
      <c r="D34" s="12">
        <f>D35</f>
        <v>0</v>
      </c>
      <c r="E34" s="72"/>
      <c r="F34" s="95"/>
    </row>
    <row r="35" spans="1:6" s="10" customFormat="1" ht="15.75" hidden="1">
      <c r="A35" s="27">
        <v>60004</v>
      </c>
      <c r="B35" s="13"/>
      <c r="C35" s="27" t="s">
        <v>63</v>
      </c>
      <c r="D35" s="28">
        <f>D36</f>
        <v>0</v>
      </c>
      <c r="E35" s="72"/>
      <c r="F35" s="95"/>
    </row>
    <row r="36" spans="1:6" s="10" customFormat="1" ht="27" customHeight="1" hidden="1">
      <c r="A36" s="128"/>
      <c r="C36" s="128" t="s">
        <v>64</v>
      </c>
      <c r="D36" s="129"/>
      <c r="E36" s="72"/>
      <c r="F36" s="95"/>
    </row>
    <row r="37" spans="1:6" s="21" customFormat="1" ht="7.5" customHeight="1" hidden="1">
      <c r="A37" s="20"/>
      <c r="C37" s="20"/>
      <c r="D37" s="22"/>
      <c r="E37" s="76"/>
      <c r="F37" s="101"/>
    </row>
    <row r="38" spans="1:6" s="10" customFormat="1" ht="15.75" hidden="1">
      <c r="A38" s="11">
        <v>900</v>
      </c>
      <c r="C38" s="11" t="s">
        <v>154</v>
      </c>
      <c r="D38" s="12">
        <f>D39</f>
        <v>0</v>
      </c>
      <c r="E38" s="72"/>
      <c r="F38" s="95"/>
    </row>
    <row r="39" spans="1:6" s="10" customFormat="1" ht="31.5" hidden="1">
      <c r="A39" s="27">
        <v>90019</v>
      </c>
      <c r="B39" s="13"/>
      <c r="C39" s="27" t="s">
        <v>285</v>
      </c>
      <c r="D39" s="28">
        <f>D40</f>
        <v>0</v>
      </c>
      <c r="E39" s="72"/>
      <c r="F39" s="95"/>
    </row>
    <row r="40" spans="1:6" s="10" customFormat="1" ht="33" customHeight="1" hidden="1">
      <c r="A40" s="128"/>
      <c r="C40" s="128" t="s">
        <v>272</v>
      </c>
      <c r="D40" s="129"/>
      <c r="E40" s="72"/>
      <c r="F40" s="95"/>
    </row>
    <row r="41" spans="1:6" s="21" customFormat="1" ht="7.5" customHeight="1" hidden="1">
      <c r="A41" s="20"/>
      <c r="C41" s="20"/>
      <c r="D41" s="22"/>
      <c r="E41" s="76"/>
      <c r="F41" s="101"/>
    </row>
    <row r="42" spans="1:6" s="21" customFormat="1" ht="31.5" hidden="1">
      <c r="A42" s="23" t="s">
        <v>277</v>
      </c>
      <c r="C42" s="23" t="s">
        <v>278</v>
      </c>
      <c r="D42" s="24">
        <f>D44</f>
        <v>0</v>
      </c>
      <c r="E42" s="76"/>
      <c r="F42" s="101"/>
    </row>
    <row r="43" spans="1:6" s="21" customFormat="1" ht="7.5" customHeight="1" hidden="1">
      <c r="A43" s="20"/>
      <c r="C43" s="20"/>
      <c r="D43" s="22"/>
      <c r="E43" s="76"/>
      <c r="F43" s="101"/>
    </row>
    <row r="44" spans="1:6" s="10" customFormat="1" ht="15.75" hidden="1">
      <c r="A44" s="11">
        <v>900</v>
      </c>
      <c r="C44" s="11" t="s">
        <v>154</v>
      </c>
      <c r="D44" s="12">
        <f>D45</f>
        <v>0</v>
      </c>
      <c r="E44" s="72"/>
      <c r="F44" s="95"/>
    </row>
    <row r="45" spans="1:6" s="10" customFormat="1" ht="31.5" hidden="1">
      <c r="A45" s="27">
        <v>90019</v>
      </c>
      <c r="B45" s="13"/>
      <c r="C45" s="27" t="s">
        <v>285</v>
      </c>
      <c r="D45" s="28">
        <f>D46</f>
        <v>0</v>
      </c>
      <c r="E45" s="72"/>
      <c r="F45" s="95"/>
    </row>
    <row r="46" spans="1:6" s="10" customFormat="1" ht="33" customHeight="1" hidden="1">
      <c r="A46" s="128"/>
      <c r="C46" s="128" t="s">
        <v>272</v>
      </c>
      <c r="D46" s="129"/>
      <c r="E46" s="72"/>
      <c r="F46" s="95"/>
    </row>
    <row r="47" spans="1:6" s="21" customFormat="1" ht="8.25" customHeight="1" hidden="1">
      <c r="A47" s="20"/>
      <c r="C47" s="20"/>
      <c r="D47" s="22"/>
      <c r="E47" s="76"/>
      <c r="F47" s="101"/>
    </row>
    <row r="48" spans="1:6" s="21" customFormat="1" ht="15.75" hidden="1">
      <c r="A48" s="23" t="s">
        <v>268</v>
      </c>
      <c r="C48" s="23" t="s">
        <v>269</v>
      </c>
      <c r="D48" s="24">
        <f>D50</f>
        <v>0</v>
      </c>
      <c r="E48" s="76"/>
      <c r="F48" s="101"/>
    </row>
    <row r="49" spans="1:6" s="21" customFormat="1" ht="8.25" customHeight="1" hidden="1">
      <c r="A49" s="20"/>
      <c r="C49" s="20"/>
      <c r="D49" s="22"/>
      <c r="E49" s="76"/>
      <c r="F49" s="101"/>
    </row>
    <row r="50" spans="1:6" s="10" customFormat="1" ht="15.75" hidden="1">
      <c r="A50" s="11">
        <v>900</v>
      </c>
      <c r="C50" s="11" t="s">
        <v>154</v>
      </c>
      <c r="D50" s="12">
        <f>D51</f>
        <v>0</v>
      </c>
      <c r="E50" s="72"/>
      <c r="F50" s="95"/>
    </row>
    <row r="51" spans="1:6" s="10" customFormat="1" ht="31.5" hidden="1">
      <c r="A51" s="27">
        <v>90019</v>
      </c>
      <c r="B51" s="13"/>
      <c r="C51" s="27" t="s">
        <v>285</v>
      </c>
      <c r="D51" s="28">
        <f>D52</f>
        <v>0</v>
      </c>
      <c r="E51" s="72"/>
      <c r="F51" s="95"/>
    </row>
    <row r="52" spans="1:6" s="10" customFormat="1" ht="33" customHeight="1" hidden="1">
      <c r="A52" s="128"/>
      <c r="C52" s="128" t="s">
        <v>272</v>
      </c>
      <c r="D52" s="129"/>
      <c r="E52" s="72"/>
      <c r="F52" s="95"/>
    </row>
    <row r="53" spans="1:6" s="21" customFormat="1" ht="7.5" customHeight="1" hidden="1">
      <c r="A53" s="20"/>
      <c r="C53" s="20"/>
      <c r="D53" s="22"/>
      <c r="E53" s="76"/>
      <c r="F53" s="101"/>
    </row>
    <row r="54" spans="1:6" s="31" customFormat="1" ht="15.75" hidden="1">
      <c r="A54" s="113" t="s">
        <v>39</v>
      </c>
      <c r="C54" s="23" t="s">
        <v>40</v>
      </c>
      <c r="D54" s="114">
        <f>D56</f>
        <v>0</v>
      </c>
      <c r="E54" s="77"/>
      <c r="F54" s="103"/>
    </row>
    <row r="55" spans="1:6" s="31" customFormat="1" ht="7.5" customHeight="1" hidden="1">
      <c r="A55" s="115"/>
      <c r="C55" s="115"/>
      <c r="D55" s="116"/>
      <c r="E55" s="77"/>
      <c r="F55" s="103"/>
    </row>
    <row r="56" spans="1:6" s="32" customFormat="1" ht="15.75" hidden="1">
      <c r="A56" s="117">
        <v>926</v>
      </c>
      <c r="C56" s="11" t="s">
        <v>148</v>
      </c>
      <c r="D56" s="119">
        <f>SUM(D57)</f>
        <v>0</v>
      </c>
      <c r="E56" s="77"/>
      <c r="F56" s="104"/>
    </row>
    <row r="57" spans="1:6" s="32" customFormat="1" ht="15.75" hidden="1">
      <c r="A57" s="121">
        <v>92695</v>
      </c>
      <c r="B57" s="122"/>
      <c r="C57" s="123" t="s">
        <v>149</v>
      </c>
      <c r="D57" s="124">
        <f>D58</f>
        <v>0</v>
      </c>
      <c r="E57" s="77"/>
      <c r="F57" s="104"/>
    </row>
    <row r="58" spans="1:6" s="32" customFormat="1" ht="30" hidden="1">
      <c r="A58" s="118"/>
      <c r="C58" s="125" t="s">
        <v>80</v>
      </c>
      <c r="D58" s="130"/>
      <c r="E58" s="77"/>
      <c r="F58" s="104"/>
    </row>
    <row r="59" spans="1:6" s="32" customFormat="1" ht="7.5" customHeight="1" hidden="1">
      <c r="A59" s="118"/>
      <c r="C59" s="125"/>
      <c r="D59" s="130"/>
      <c r="E59" s="77"/>
      <c r="F59" s="104"/>
    </row>
    <row r="60" spans="1:6" s="31" customFormat="1" ht="15.75" hidden="1">
      <c r="A60" s="113" t="s">
        <v>150</v>
      </c>
      <c r="C60" s="113" t="s">
        <v>151</v>
      </c>
      <c r="D60" s="114">
        <f>D62</f>
        <v>0</v>
      </c>
      <c r="E60" s="77"/>
      <c r="F60" s="103"/>
    </row>
    <row r="61" spans="1:6" s="31" customFormat="1" ht="8.25" customHeight="1" hidden="1">
      <c r="A61" s="115"/>
      <c r="C61" s="115"/>
      <c r="D61" s="116"/>
      <c r="E61" s="77"/>
      <c r="F61" s="103"/>
    </row>
    <row r="62" spans="1:6" s="32" customFormat="1" ht="15.75" hidden="1">
      <c r="A62" s="117">
        <v>900</v>
      </c>
      <c r="C62" s="118" t="s">
        <v>154</v>
      </c>
      <c r="D62" s="119">
        <f>SUM(D63)</f>
        <v>0</v>
      </c>
      <c r="E62" s="77"/>
      <c r="F62" s="104"/>
    </row>
    <row r="63" spans="1:6" s="32" customFormat="1" ht="15.75" hidden="1">
      <c r="A63" s="121">
        <v>90004</v>
      </c>
      <c r="B63" s="122"/>
      <c r="C63" s="123" t="s">
        <v>167</v>
      </c>
      <c r="D63" s="124">
        <f>SUM(D64)</f>
        <v>0</v>
      </c>
      <c r="E63" s="77"/>
      <c r="F63" s="104"/>
    </row>
    <row r="64" spans="1:6" s="32" customFormat="1" ht="45" hidden="1">
      <c r="A64" s="118"/>
      <c r="C64" s="125" t="s">
        <v>287</v>
      </c>
      <c r="D64" s="130"/>
      <c r="E64" s="77"/>
      <c r="F64" s="104"/>
    </row>
    <row r="65" spans="1:6" s="21" customFormat="1" ht="8.25" customHeight="1" hidden="1">
      <c r="A65" s="20"/>
      <c r="C65" s="20"/>
      <c r="D65" s="22"/>
      <c r="E65" s="77"/>
      <c r="F65" s="101"/>
    </row>
    <row r="66" spans="1:6" s="21" customFormat="1" ht="15.75" hidden="1">
      <c r="A66" s="23" t="s">
        <v>155</v>
      </c>
      <c r="C66" s="23" t="s">
        <v>156</v>
      </c>
      <c r="D66" s="24">
        <f>D104+D68+D118+D100+D76+D122+D72</f>
        <v>0</v>
      </c>
      <c r="E66" s="77"/>
      <c r="F66" s="101"/>
    </row>
    <row r="67" spans="1:6" s="21" customFormat="1" ht="8.25" customHeight="1" hidden="1">
      <c r="A67" s="20"/>
      <c r="C67" s="20"/>
      <c r="D67" s="22"/>
      <c r="E67" s="77"/>
      <c r="F67" s="101"/>
    </row>
    <row r="68" spans="1:6" s="10" customFormat="1" ht="15.75" hidden="1">
      <c r="A68" s="11">
        <v>700</v>
      </c>
      <c r="C68" s="11" t="s">
        <v>280</v>
      </c>
      <c r="D68" s="12">
        <f>D69</f>
        <v>0</v>
      </c>
      <c r="E68" s="77"/>
      <c r="F68" s="95"/>
    </row>
    <row r="69" spans="1:6" s="10" customFormat="1" ht="15.75" hidden="1">
      <c r="A69" s="27">
        <v>70005</v>
      </c>
      <c r="B69" s="13"/>
      <c r="C69" s="123" t="s">
        <v>281</v>
      </c>
      <c r="D69" s="28">
        <f>D70</f>
        <v>0</v>
      </c>
      <c r="E69" s="77"/>
      <c r="F69" s="95"/>
    </row>
    <row r="70" spans="1:6" s="10" customFormat="1" ht="47.25" hidden="1">
      <c r="A70" s="128"/>
      <c r="C70" s="128" t="s">
        <v>300</v>
      </c>
      <c r="D70" s="129"/>
      <c r="E70" s="77"/>
      <c r="F70" s="95"/>
    </row>
    <row r="71" spans="1:6" s="10" customFormat="1" ht="9" customHeight="1" hidden="1">
      <c r="A71" s="128"/>
      <c r="C71" s="128"/>
      <c r="D71" s="131"/>
      <c r="E71" s="77"/>
      <c r="F71" s="95"/>
    </row>
    <row r="72" spans="1:6" s="10" customFormat="1" ht="15.75" hidden="1">
      <c r="A72" s="11">
        <v>750</v>
      </c>
      <c r="C72" s="11" t="s">
        <v>157</v>
      </c>
      <c r="D72" s="12">
        <f>D73</f>
        <v>0</v>
      </c>
      <c r="E72" s="77"/>
      <c r="F72" s="95"/>
    </row>
    <row r="73" spans="1:6" s="10" customFormat="1" ht="15.75" hidden="1">
      <c r="A73" s="27">
        <v>75095</v>
      </c>
      <c r="B73" s="13"/>
      <c r="C73" s="27" t="s">
        <v>149</v>
      </c>
      <c r="D73" s="28">
        <f>D74</f>
        <v>0</v>
      </c>
      <c r="E73" s="77"/>
      <c r="F73" s="95" t="s">
        <v>38</v>
      </c>
    </row>
    <row r="74" spans="1:6" s="10" customFormat="1" ht="30" hidden="1">
      <c r="A74" s="11"/>
      <c r="C74" s="29" t="s">
        <v>81</v>
      </c>
      <c r="D74" s="30"/>
      <c r="E74" s="77"/>
      <c r="F74" s="95"/>
    </row>
    <row r="75" spans="1:6" s="14" customFormat="1" ht="9.75" customHeight="1" hidden="1">
      <c r="A75" s="11"/>
      <c r="E75" s="77"/>
      <c r="F75" s="96"/>
    </row>
    <row r="76" spans="1:6" s="10" customFormat="1" ht="15.75" hidden="1">
      <c r="A76" s="11">
        <v>758</v>
      </c>
      <c r="C76" s="11" t="s">
        <v>158</v>
      </c>
      <c r="D76" s="12">
        <f>D77</f>
        <v>0</v>
      </c>
      <c r="E76" s="77"/>
      <c r="F76" s="95"/>
    </row>
    <row r="77" spans="1:6" s="10" customFormat="1" ht="15.75" hidden="1">
      <c r="A77" s="27">
        <v>75814</v>
      </c>
      <c r="B77" s="13"/>
      <c r="C77" s="27" t="s">
        <v>220</v>
      </c>
      <c r="D77" s="28">
        <f>D78</f>
        <v>0</v>
      </c>
      <c r="E77" s="77"/>
      <c r="F77" s="95"/>
    </row>
    <row r="78" spans="1:6" s="10" customFormat="1" ht="45.75" customHeight="1" hidden="1">
      <c r="A78" s="128"/>
      <c r="C78" s="128" t="s">
        <v>57</v>
      </c>
      <c r="D78" s="129">
        <f>SUM(D79:D96)</f>
        <v>0</v>
      </c>
      <c r="E78" s="72"/>
      <c r="F78" s="95"/>
    </row>
    <row r="79" spans="1:6" s="10" customFormat="1" ht="15.75" hidden="1">
      <c r="A79" s="128"/>
      <c r="B79" s="132" t="s">
        <v>58</v>
      </c>
      <c r="C79" s="128" t="s">
        <v>41</v>
      </c>
      <c r="D79" s="129"/>
      <c r="E79" s="72"/>
      <c r="F79" s="95"/>
    </row>
    <row r="80" spans="1:6" s="10" customFormat="1" ht="15.75" hidden="1">
      <c r="A80" s="128"/>
      <c r="B80" s="132" t="s">
        <v>58</v>
      </c>
      <c r="C80" s="128" t="s">
        <v>42</v>
      </c>
      <c r="D80" s="129"/>
      <c r="E80" s="72"/>
      <c r="F80" s="95"/>
    </row>
    <row r="81" spans="1:6" s="10" customFormat="1" ht="15.75" hidden="1">
      <c r="A81" s="128"/>
      <c r="B81" s="132" t="s">
        <v>58</v>
      </c>
      <c r="C81" s="128" t="s">
        <v>43</v>
      </c>
      <c r="D81" s="129"/>
      <c r="E81" s="72"/>
      <c r="F81" s="95"/>
    </row>
    <row r="82" spans="1:6" s="10" customFormat="1" ht="15.75" hidden="1">
      <c r="A82" s="128"/>
      <c r="B82" s="132" t="s">
        <v>58</v>
      </c>
      <c r="C82" s="128" t="s">
        <v>44</v>
      </c>
      <c r="D82" s="129"/>
      <c r="E82" s="72"/>
      <c r="F82" s="95"/>
    </row>
    <row r="83" spans="1:6" s="10" customFormat="1" ht="47.25" hidden="1">
      <c r="A83" s="128"/>
      <c r="B83" s="132" t="s">
        <v>58</v>
      </c>
      <c r="C83" s="128" t="s">
        <v>45</v>
      </c>
      <c r="D83" s="129"/>
      <c r="E83" s="72"/>
      <c r="F83" s="95"/>
    </row>
    <row r="84" spans="1:6" s="10" customFormat="1" ht="31.5" hidden="1">
      <c r="A84" s="128"/>
      <c r="B84" s="132" t="s">
        <v>58</v>
      </c>
      <c r="C84" s="128" t="s">
        <v>46</v>
      </c>
      <c r="D84" s="129"/>
      <c r="E84" s="72"/>
      <c r="F84" s="95"/>
    </row>
    <row r="85" spans="1:6" s="10" customFormat="1" ht="31.5" hidden="1">
      <c r="A85" s="128"/>
      <c r="B85" s="132" t="s">
        <v>58</v>
      </c>
      <c r="C85" s="128" t="s">
        <v>47</v>
      </c>
      <c r="D85" s="129"/>
      <c r="E85" s="72"/>
      <c r="F85" s="95"/>
    </row>
    <row r="86" spans="1:6" s="10" customFormat="1" ht="15.75" hidden="1">
      <c r="A86" s="128"/>
      <c r="B86" s="132" t="s">
        <v>58</v>
      </c>
      <c r="C86" s="128" t="s">
        <v>48</v>
      </c>
      <c r="D86" s="129"/>
      <c r="E86" s="72"/>
      <c r="F86" s="95"/>
    </row>
    <row r="87" spans="1:6" s="10" customFormat="1" ht="15.75" hidden="1">
      <c r="A87" s="128"/>
      <c r="B87" s="132" t="s">
        <v>58</v>
      </c>
      <c r="C87" s="128" t="s">
        <v>49</v>
      </c>
      <c r="D87" s="129"/>
      <c r="E87" s="72"/>
      <c r="F87" s="95"/>
    </row>
    <row r="88" spans="1:6" s="10" customFormat="1" ht="31.5" hidden="1">
      <c r="A88" s="128"/>
      <c r="B88" s="132" t="s">
        <v>58</v>
      </c>
      <c r="C88" s="128" t="s">
        <v>50</v>
      </c>
      <c r="D88" s="129"/>
      <c r="E88" s="72"/>
      <c r="F88" s="95"/>
    </row>
    <row r="89" spans="1:6" s="10" customFormat="1" ht="31.5" hidden="1">
      <c r="A89" s="128"/>
      <c r="B89" s="132" t="s">
        <v>58</v>
      </c>
      <c r="C89" s="128" t="s">
        <v>51</v>
      </c>
      <c r="D89" s="129"/>
      <c r="E89" s="72"/>
      <c r="F89" s="95"/>
    </row>
    <row r="90" spans="1:6" s="10" customFormat="1" ht="31.5" hidden="1">
      <c r="A90" s="128"/>
      <c r="B90" s="132" t="s">
        <v>58</v>
      </c>
      <c r="C90" s="128" t="s">
        <v>52</v>
      </c>
      <c r="D90" s="129"/>
      <c r="E90" s="72"/>
      <c r="F90" s="95"/>
    </row>
    <row r="91" spans="1:6" s="10" customFormat="1" ht="18" customHeight="1" hidden="1">
      <c r="A91" s="128"/>
      <c r="B91" s="132" t="s">
        <v>58</v>
      </c>
      <c r="C91" s="128" t="s">
        <v>53</v>
      </c>
      <c r="D91" s="129"/>
      <c r="E91" s="72"/>
      <c r="F91" s="95"/>
    </row>
    <row r="92" spans="1:6" s="10" customFormat="1" ht="15.75" hidden="1">
      <c r="A92" s="128"/>
      <c r="B92" s="132" t="s">
        <v>58</v>
      </c>
      <c r="C92" s="128" t="s">
        <v>54</v>
      </c>
      <c r="D92" s="129"/>
      <c r="E92" s="72"/>
      <c r="F92" s="95"/>
    </row>
    <row r="93" spans="1:6" s="10" customFormat="1" ht="15.75" hidden="1">
      <c r="A93" s="128"/>
      <c r="B93" s="132" t="s">
        <v>58</v>
      </c>
      <c r="C93" s="128" t="s">
        <v>55</v>
      </c>
      <c r="D93" s="129"/>
      <c r="E93" s="72"/>
      <c r="F93" s="95"/>
    </row>
    <row r="94" spans="1:6" s="10" customFormat="1" ht="15.75" hidden="1">
      <c r="A94" s="128"/>
      <c r="B94" s="132" t="s">
        <v>58</v>
      </c>
      <c r="C94" s="128" t="s">
        <v>56</v>
      </c>
      <c r="D94" s="129"/>
      <c r="E94" s="72"/>
      <c r="F94" s="95"/>
    </row>
    <row r="95" spans="1:6" s="10" customFormat="1" ht="33.75" customHeight="1" hidden="1">
      <c r="A95" s="128"/>
      <c r="B95" s="132" t="s">
        <v>58</v>
      </c>
      <c r="C95" s="128" t="s">
        <v>59</v>
      </c>
      <c r="D95" s="129"/>
      <c r="E95" s="72"/>
      <c r="F95" s="95"/>
    </row>
    <row r="96" spans="1:6" s="10" customFormat="1" ht="15.75" hidden="1">
      <c r="A96" s="128"/>
      <c r="B96" s="132" t="s">
        <v>58</v>
      </c>
      <c r="C96" s="128" t="s">
        <v>60</v>
      </c>
      <c r="D96" s="129"/>
      <c r="E96" s="72"/>
      <c r="F96" s="95"/>
    </row>
    <row r="97" spans="1:6" s="10" customFormat="1" ht="15.75" hidden="1">
      <c r="A97" s="128"/>
      <c r="C97" s="128"/>
      <c r="D97" s="129"/>
      <c r="E97" s="72"/>
      <c r="F97" s="95"/>
    </row>
    <row r="98" spans="1:6" s="10" customFormat="1" ht="15.75" hidden="1">
      <c r="A98" s="128"/>
      <c r="C98" s="128"/>
      <c r="D98" s="129"/>
      <c r="E98" s="72"/>
      <c r="F98" s="95"/>
    </row>
    <row r="99" spans="1:6" s="10" customFormat="1" ht="9" customHeight="1" hidden="1">
      <c r="A99" s="128"/>
      <c r="C99" s="128"/>
      <c r="D99" s="131"/>
      <c r="E99" s="72"/>
      <c r="F99" s="95"/>
    </row>
    <row r="100" spans="1:6" s="10" customFormat="1" ht="15.75" hidden="1">
      <c r="A100" s="11">
        <v>851</v>
      </c>
      <c r="C100" s="11" t="s">
        <v>234</v>
      </c>
      <c r="D100" s="12">
        <f>D101</f>
        <v>0</v>
      </c>
      <c r="E100" s="72"/>
      <c r="F100" s="95"/>
    </row>
    <row r="101" spans="1:6" s="10" customFormat="1" ht="15.75" hidden="1">
      <c r="A101" s="27">
        <v>85149</v>
      </c>
      <c r="B101" s="13"/>
      <c r="C101" s="123" t="s">
        <v>283</v>
      </c>
      <c r="D101" s="28">
        <f>D102</f>
        <v>0</v>
      </c>
      <c r="E101" s="72"/>
      <c r="F101" s="95"/>
    </row>
    <row r="102" spans="1:6" s="10" customFormat="1" ht="33" customHeight="1" hidden="1">
      <c r="A102" s="128"/>
      <c r="C102" s="133" t="s">
        <v>301</v>
      </c>
      <c r="D102" s="129"/>
      <c r="E102" s="72"/>
      <c r="F102" s="95"/>
    </row>
    <row r="103" spans="1:6" s="10" customFormat="1" ht="9" customHeight="1" hidden="1">
      <c r="A103" s="128"/>
      <c r="C103" s="128"/>
      <c r="D103" s="131"/>
      <c r="E103" s="72"/>
      <c r="F103" s="95" t="s">
        <v>163</v>
      </c>
    </row>
    <row r="104" spans="1:6" s="10" customFormat="1" ht="15.75" hidden="1">
      <c r="A104" s="25">
        <v>852</v>
      </c>
      <c r="C104" s="11" t="s">
        <v>223</v>
      </c>
      <c r="D104" s="12">
        <f>D112+D115+D106+D109</f>
        <v>0</v>
      </c>
      <c r="E104" s="72"/>
      <c r="F104" s="95"/>
    </row>
    <row r="105" spans="1:6" s="10" customFormat="1" ht="9" customHeight="1" hidden="1">
      <c r="A105" s="128"/>
      <c r="C105" s="128"/>
      <c r="D105" s="131"/>
      <c r="E105" s="72"/>
      <c r="F105" s="95"/>
    </row>
    <row r="106" spans="1:6" s="10" customFormat="1" ht="31.5" hidden="1">
      <c r="A106" s="27">
        <v>85212</v>
      </c>
      <c r="B106" s="13"/>
      <c r="C106" s="15" t="s">
        <v>289</v>
      </c>
      <c r="D106" s="28">
        <f>D107</f>
        <v>0</v>
      </c>
      <c r="E106" s="72"/>
      <c r="F106" s="95"/>
    </row>
    <row r="107" spans="1:6" s="10" customFormat="1" ht="47.25" hidden="1">
      <c r="A107" s="128"/>
      <c r="C107" s="128" t="s">
        <v>288</v>
      </c>
      <c r="D107" s="129"/>
      <c r="E107" s="72"/>
      <c r="F107" s="95"/>
    </row>
    <row r="108" spans="1:6" s="10" customFormat="1" ht="9" customHeight="1" hidden="1">
      <c r="A108" s="128"/>
      <c r="C108" s="128"/>
      <c r="D108" s="131"/>
      <c r="E108" s="72"/>
      <c r="F108" s="95"/>
    </row>
    <row r="109" spans="1:6" s="10" customFormat="1" ht="31.5" hidden="1">
      <c r="A109" s="27">
        <v>85213</v>
      </c>
      <c r="B109" s="13"/>
      <c r="C109" s="15" t="s">
        <v>247</v>
      </c>
      <c r="D109" s="28">
        <f>D110</f>
        <v>0</v>
      </c>
      <c r="E109" s="72"/>
      <c r="F109" s="95"/>
    </row>
    <row r="110" spans="1:6" s="10" customFormat="1" ht="47.25" customHeight="1" hidden="1">
      <c r="A110" s="128"/>
      <c r="C110" s="128" t="s">
        <v>290</v>
      </c>
      <c r="D110" s="129"/>
      <c r="E110" s="72"/>
      <c r="F110" s="95"/>
    </row>
    <row r="111" spans="1:6" s="10" customFormat="1" ht="9" customHeight="1" hidden="1">
      <c r="A111" s="128"/>
      <c r="C111" s="128"/>
      <c r="D111" s="131"/>
      <c r="E111" s="72"/>
      <c r="F111" s="95"/>
    </row>
    <row r="112" spans="1:6" s="10" customFormat="1" ht="15.75" hidden="1">
      <c r="A112" s="27">
        <v>85214</v>
      </c>
      <c r="B112" s="13"/>
      <c r="C112" s="15" t="s">
        <v>112</v>
      </c>
      <c r="D112" s="28">
        <f>+D113</f>
        <v>0</v>
      </c>
      <c r="E112" s="72"/>
      <c r="F112" s="95"/>
    </row>
    <row r="113" spans="1:6" s="10" customFormat="1" ht="47.25" hidden="1">
      <c r="A113" s="128"/>
      <c r="C113" s="128" t="s">
        <v>258</v>
      </c>
      <c r="D113" s="129"/>
      <c r="E113" s="72"/>
      <c r="F113" s="95"/>
    </row>
    <row r="114" spans="1:6" s="10" customFormat="1" ht="9" customHeight="1" hidden="1">
      <c r="A114" s="128"/>
      <c r="C114" s="128"/>
      <c r="D114" s="131"/>
      <c r="E114" s="72"/>
      <c r="F114" s="95"/>
    </row>
    <row r="115" spans="1:6" s="10" customFormat="1" ht="15.75" hidden="1">
      <c r="A115" s="27">
        <v>85216</v>
      </c>
      <c r="B115" s="13"/>
      <c r="C115" s="15" t="s">
        <v>257</v>
      </c>
      <c r="D115" s="28">
        <f>+D116</f>
        <v>0</v>
      </c>
      <c r="E115" s="72"/>
      <c r="F115" s="95"/>
    </row>
    <row r="116" spans="1:6" s="10" customFormat="1" ht="47.25" hidden="1">
      <c r="A116" s="128"/>
      <c r="C116" s="128" t="s">
        <v>291</v>
      </c>
      <c r="D116" s="129"/>
      <c r="E116" s="72"/>
      <c r="F116" s="95"/>
    </row>
    <row r="117" spans="1:6" s="10" customFormat="1" ht="9" customHeight="1" hidden="1">
      <c r="A117" s="128"/>
      <c r="C117" s="128"/>
      <c r="D117" s="131"/>
      <c r="E117" s="72"/>
      <c r="F117" s="95"/>
    </row>
    <row r="118" spans="1:6" s="10" customFormat="1" ht="15.75" hidden="1">
      <c r="A118" s="11">
        <v>900</v>
      </c>
      <c r="C118" s="11" t="s">
        <v>154</v>
      </c>
      <c r="D118" s="12">
        <f>D119</f>
        <v>0</v>
      </c>
      <c r="E118" s="72"/>
      <c r="F118" s="95"/>
    </row>
    <row r="119" spans="1:6" s="10" customFormat="1" ht="31.5" hidden="1">
      <c r="A119" s="27">
        <v>90019</v>
      </c>
      <c r="B119" s="13"/>
      <c r="C119" s="27" t="s">
        <v>285</v>
      </c>
      <c r="D119" s="28">
        <f>SUM(D120)</f>
        <v>0</v>
      </c>
      <c r="E119" s="72"/>
      <c r="F119" s="95"/>
    </row>
    <row r="120" spans="1:6" s="10" customFormat="1" ht="33" customHeight="1" hidden="1">
      <c r="A120" s="128"/>
      <c r="C120" s="128" t="s">
        <v>272</v>
      </c>
      <c r="D120" s="129"/>
      <c r="E120" s="72"/>
      <c r="F120" s="95"/>
    </row>
    <row r="121" spans="1:6" s="10" customFormat="1" ht="9" customHeight="1" hidden="1">
      <c r="A121" s="128"/>
      <c r="C121" s="128"/>
      <c r="D121" s="131"/>
      <c r="E121" s="72"/>
      <c r="F121" s="95"/>
    </row>
    <row r="122" spans="1:6" s="10" customFormat="1" ht="31.5" hidden="1">
      <c r="A122" s="11">
        <v>925</v>
      </c>
      <c r="C122" s="11" t="s">
        <v>61</v>
      </c>
      <c r="D122" s="12">
        <f>D123</f>
        <v>0</v>
      </c>
      <c r="E122" s="72"/>
      <c r="F122" s="95"/>
    </row>
    <row r="123" spans="1:6" s="10" customFormat="1" ht="15.75" hidden="1">
      <c r="A123" s="27">
        <v>92504</v>
      </c>
      <c r="B123" s="13"/>
      <c r="C123" s="27" t="s">
        <v>87</v>
      </c>
      <c r="D123" s="28">
        <f>SUM(D124)</f>
        <v>0</v>
      </c>
      <c r="E123" s="72"/>
      <c r="F123" s="95"/>
    </row>
    <row r="124" spans="1:6" s="10" customFormat="1" ht="33" customHeight="1" hidden="1">
      <c r="A124" s="128"/>
      <c r="C124" s="128" t="s">
        <v>62</v>
      </c>
      <c r="D124" s="129"/>
      <c r="E124" s="72"/>
      <c r="F124" s="95"/>
    </row>
    <row r="125" spans="1:6" s="10" customFormat="1" ht="9" customHeight="1" hidden="1">
      <c r="A125" s="128"/>
      <c r="C125" s="128"/>
      <c r="D125" s="131"/>
      <c r="E125" s="72"/>
      <c r="F125" s="95"/>
    </row>
    <row r="126" spans="1:6" s="21" customFormat="1" ht="45.75" customHeight="1" hidden="1">
      <c r="A126" s="23" t="s">
        <v>25</v>
      </c>
      <c r="C126" s="23" t="s">
        <v>26</v>
      </c>
      <c r="D126" s="24">
        <f>D128</f>
        <v>0</v>
      </c>
      <c r="E126" s="76"/>
      <c r="F126" s="101"/>
    </row>
    <row r="127" spans="1:6" s="21" customFormat="1" ht="8.25" customHeight="1" hidden="1">
      <c r="A127" s="20"/>
      <c r="C127" s="20"/>
      <c r="D127" s="22"/>
      <c r="E127" s="76"/>
      <c r="F127" s="101"/>
    </row>
    <row r="128" spans="1:6" s="10" customFormat="1" ht="15.75" hidden="1">
      <c r="A128" s="25">
        <v>852</v>
      </c>
      <c r="C128" s="11" t="s">
        <v>223</v>
      </c>
      <c r="D128" s="12">
        <f>D129</f>
        <v>0</v>
      </c>
      <c r="E128" s="72"/>
      <c r="F128" s="95"/>
    </row>
    <row r="129" spans="1:6" s="10" customFormat="1" ht="15.75" hidden="1">
      <c r="A129" s="26">
        <v>85228</v>
      </c>
      <c r="B129" s="13"/>
      <c r="C129" s="27" t="s">
        <v>264</v>
      </c>
      <c r="D129" s="28">
        <f>D130</f>
        <v>0</v>
      </c>
      <c r="E129" s="72"/>
      <c r="F129" s="95"/>
    </row>
    <row r="130" spans="1:6" s="10" customFormat="1" ht="45.75" customHeight="1" hidden="1">
      <c r="A130" s="128"/>
      <c r="C130" s="133" t="s">
        <v>29</v>
      </c>
      <c r="D130" s="129"/>
      <c r="E130" s="72"/>
      <c r="F130" s="95"/>
    </row>
    <row r="131" spans="1:6" s="21" customFormat="1" ht="8.25" customHeight="1" hidden="1">
      <c r="A131" s="20"/>
      <c r="C131" s="20"/>
      <c r="D131" s="22"/>
      <c r="E131" s="76"/>
      <c r="F131" s="101"/>
    </row>
    <row r="132" spans="1:6" s="21" customFormat="1" ht="31.5" hidden="1">
      <c r="A132" s="23" t="s">
        <v>100</v>
      </c>
      <c r="C132" s="23" t="s">
        <v>101</v>
      </c>
      <c r="D132" s="24">
        <f>D134</f>
        <v>0</v>
      </c>
      <c r="E132" s="76"/>
      <c r="F132" s="101"/>
    </row>
    <row r="133" spans="1:6" s="21" customFormat="1" ht="8.25" customHeight="1" hidden="1">
      <c r="A133" s="20"/>
      <c r="C133" s="20"/>
      <c r="D133" s="22"/>
      <c r="E133" s="76"/>
      <c r="F133" s="101"/>
    </row>
    <row r="134" spans="1:6" s="10" customFormat="1" ht="15.75" hidden="1">
      <c r="A134" s="25">
        <v>900</v>
      </c>
      <c r="C134" s="11" t="s">
        <v>154</v>
      </c>
      <c r="D134" s="12">
        <f>D135</f>
        <v>0</v>
      </c>
      <c r="E134" s="72"/>
      <c r="F134" s="95"/>
    </row>
    <row r="135" spans="1:6" s="10" customFormat="1" ht="15.75" hidden="1">
      <c r="A135" s="26">
        <v>90002</v>
      </c>
      <c r="B135" s="13"/>
      <c r="C135" s="27" t="s">
        <v>286</v>
      </c>
      <c r="D135" s="28">
        <f>D136</f>
        <v>0</v>
      </c>
      <c r="E135" s="72"/>
      <c r="F135" s="95"/>
    </row>
    <row r="136" spans="1:6" s="10" customFormat="1" ht="31.5" hidden="1">
      <c r="A136" s="128"/>
      <c r="C136" s="128" t="s">
        <v>102</v>
      </c>
      <c r="D136" s="129"/>
      <c r="E136" s="72"/>
      <c r="F136" s="95"/>
    </row>
    <row r="137" spans="1:6" s="21" customFormat="1" ht="8.25" customHeight="1" hidden="1">
      <c r="A137" s="20"/>
      <c r="C137" s="20"/>
      <c r="D137" s="22"/>
      <c r="E137" s="76"/>
      <c r="F137" s="101"/>
    </row>
    <row r="138" spans="1:6" s="21" customFormat="1" ht="47.25" hidden="1">
      <c r="A138" s="23" t="s">
        <v>238</v>
      </c>
      <c r="C138" s="23" t="s">
        <v>248</v>
      </c>
      <c r="D138" s="24">
        <f>D140</f>
        <v>0</v>
      </c>
      <c r="E138" s="76"/>
      <c r="F138" s="101"/>
    </row>
    <row r="139" spans="1:6" s="21" customFormat="1" ht="8.25" customHeight="1" hidden="1">
      <c r="A139" s="20"/>
      <c r="C139" s="20"/>
      <c r="D139" s="22"/>
      <c r="E139" s="76"/>
      <c r="F139" s="101"/>
    </row>
    <row r="140" spans="1:6" s="10" customFormat="1" ht="15.75" hidden="1">
      <c r="A140" s="25">
        <v>801</v>
      </c>
      <c r="C140" s="11" t="s">
        <v>160</v>
      </c>
      <c r="D140" s="12">
        <f>D141</f>
        <v>0</v>
      </c>
      <c r="E140" s="72"/>
      <c r="F140" s="95"/>
    </row>
    <row r="141" spans="1:6" s="10" customFormat="1" ht="15.75" hidden="1">
      <c r="A141" s="26">
        <v>80195</v>
      </c>
      <c r="B141" s="13"/>
      <c r="C141" s="27" t="s">
        <v>149</v>
      </c>
      <c r="D141" s="28">
        <f>D142</f>
        <v>0</v>
      </c>
      <c r="E141" s="72"/>
      <c r="F141" s="95"/>
    </row>
    <row r="142" spans="1:6" s="10" customFormat="1" ht="39" customHeight="1" hidden="1">
      <c r="A142" s="128"/>
      <c r="C142" s="128" t="s">
        <v>227</v>
      </c>
      <c r="D142" s="131"/>
      <c r="E142" s="72"/>
      <c r="F142" s="95"/>
    </row>
    <row r="143" spans="1:6" s="21" customFormat="1" ht="8.25" customHeight="1" hidden="1">
      <c r="A143" s="20"/>
      <c r="C143" s="20"/>
      <c r="D143" s="22"/>
      <c r="E143" s="76"/>
      <c r="F143" s="101"/>
    </row>
    <row r="144" spans="1:6" s="21" customFormat="1" ht="31.5" hidden="1">
      <c r="A144" s="23" t="s">
        <v>221</v>
      </c>
      <c r="C144" s="23" t="s">
        <v>222</v>
      </c>
      <c r="D144" s="24">
        <f>D146+D150+D154</f>
        <v>0</v>
      </c>
      <c r="E144" s="76"/>
      <c r="F144" s="101"/>
    </row>
    <row r="145" spans="1:6" s="21" customFormat="1" ht="8.25" customHeight="1" hidden="1">
      <c r="A145" s="20"/>
      <c r="C145" s="20"/>
      <c r="D145" s="22"/>
      <c r="E145" s="76"/>
      <c r="F145" s="101"/>
    </row>
    <row r="146" spans="1:6" s="10" customFormat="1" ht="15.75" hidden="1">
      <c r="A146" s="25">
        <v>852</v>
      </c>
      <c r="C146" s="11" t="s">
        <v>223</v>
      </c>
      <c r="D146" s="12">
        <f>D147</f>
        <v>0</v>
      </c>
      <c r="E146" s="72"/>
      <c r="F146" s="95"/>
    </row>
    <row r="147" spans="1:6" s="10" customFormat="1" ht="15.75" hidden="1">
      <c r="A147" s="26">
        <v>85228</v>
      </c>
      <c r="B147" s="13"/>
      <c r="C147" s="27" t="s">
        <v>264</v>
      </c>
      <c r="D147" s="28">
        <f>D148</f>
        <v>0</v>
      </c>
      <c r="E147" s="72"/>
      <c r="F147" s="95"/>
    </row>
    <row r="148" spans="1:6" s="10" customFormat="1" ht="31.5" hidden="1">
      <c r="A148" s="128"/>
      <c r="C148" s="133" t="s">
        <v>302</v>
      </c>
      <c r="D148" s="129"/>
      <c r="E148" s="72"/>
      <c r="F148" s="95"/>
    </row>
    <row r="149" spans="1:6" s="10" customFormat="1" ht="15.75" hidden="1">
      <c r="A149" s="128"/>
      <c r="C149" s="133"/>
      <c r="D149" s="131"/>
      <c r="E149" s="72"/>
      <c r="F149" s="95"/>
    </row>
    <row r="150" spans="1:6" s="10" customFormat="1" ht="15.75" hidden="1">
      <c r="A150" s="11">
        <v>900</v>
      </c>
      <c r="C150" s="11" t="s">
        <v>154</v>
      </c>
      <c r="D150" s="12">
        <f>D151</f>
        <v>0</v>
      </c>
      <c r="E150" s="72"/>
      <c r="F150" s="95"/>
    </row>
    <row r="151" spans="1:6" s="10" customFormat="1" ht="15.75" hidden="1">
      <c r="A151" s="27">
        <v>90002</v>
      </c>
      <c r="B151" s="13"/>
      <c r="C151" s="27" t="s">
        <v>286</v>
      </c>
      <c r="D151" s="28">
        <f>D152</f>
        <v>0</v>
      </c>
      <c r="E151" s="72"/>
      <c r="F151" s="95"/>
    </row>
    <row r="152" spans="1:6" s="10" customFormat="1" ht="31.5" hidden="1">
      <c r="A152" s="128"/>
      <c r="C152" s="133" t="s">
        <v>37</v>
      </c>
      <c r="D152" s="129"/>
      <c r="E152" s="72"/>
      <c r="F152" s="95"/>
    </row>
    <row r="153" spans="1:6" s="21" customFormat="1" ht="8.25" customHeight="1" hidden="1">
      <c r="A153" s="20"/>
      <c r="C153" s="20"/>
      <c r="D153" s="22"/>
      <c r="E153" s="76"/>
      <c r="F153" s="101"/>
    </row>
    <row r="154" spans="1:6" s="10" customFormat="1" ht="15.75" hidden="1">
      <c r="A154" s="11">
        <v>926</v>
      </c>
      <c r="C154" s="11" t="s">
        <v>148</v>
      </c>
      <c r="D154" s="12">
        <f>D155</f>
        <v>0</v>
      </c>
      <c r="E154" s="72"/>
      <c r="F154" s="95"/>
    </row>
    <row r="155" spans="1:6" s="10" customFormat="1" ht="15.75" hidden="1">
      <c r="A155" s="27">
        <v>92604</v>
      </c>
      <c r="B155" s="13"/>
      <c r="C155" s="27" t="s">
        <v>89</v>
      </c>
      <c r="D155" s="28">
        <f>D156</f>
        <v>0</v>
      </c>
      <c r="E155" s="72"/>
      <c r="F155" s="95"/>
    </row>
    <row r="156" spans="1:6" s="10" customFormat="1" ht="38.25" customHeight="1" hidden="1">
      <c r="A156" s="128"/>
      <c r="C156" s="133" t="s">
        <v>37</v>
      </c>
      <c r="D156" s="129"/>
      <c r="E156" s="72"/>
      <c r="F156" s="95"/>
    </row>
    <row r="157" spans="1:6" s="21" customFormat="1" ht="8.25" customHeight="1" hidden="1">
      <c r="A157" s="20"/>
      <c r="C157" s="20"/>
      <c r="D157" s="22"/>
      <c r="E157" s="76"/>
      <c r="F157" s="101"/>
    </row>
    <row r="158" spans="1:6" s="19" customFormat="1" ht="15" customHeight="1" hidden="1">
      <c r="A158" s="15"/>
      <c r="B158" s="16" t="s">
        <v>225</v>
      </c>
      <c r="C158" s="17" t="s">
        <v>226</v>
      </c>
      <c r="D158" s="127">
        <f>D160+D166</f>
        <v>0</v>
      </c>
      <c r="E158" s="72"/>
      <c r="F158" s="100"/>
    </row>
    <row r="159" spans="1:6" s="21" customFormat="1" ht="8.25" customHeight="1" hidden="1">
      <c r="A159" s="20" t="s">
        <v>163</v>
      </c>
      <c r="C159" s="20"/>
      <c r="D159" s="22"/>
      <c r="E159" s="76"/>
      <c r="F159" s="101"/>
    </row>
    <row r="160" spans="1:6" s="21" customFormat="1" ht="15.75" hidden="1">
      <c r="A160" s="23" t="s">
        <v>273</v>
      </c>
      <c r="C160" s="23" t="s">
        <v>274</v>
      </c>
      <c r="D160" s="24">
        <f>D162</f>
        <v>0</v>
      </c>
      <c r="E160" s="76"/>
      <c r="F160" s="101"/>
    </row>
    <row r="161" spans="1:6" s="21" customFormat="1" ht="8.25" customHeight="1" hidden="1">
      <c r="A161" s="20"/>
      <c r="C161" s="20"/>
      <c r="D161" s="22"/>
      <c r="E161" s="76"/>
      <c r="F161" s="101"/>
    </row>
    <row r="162" spans="1:6" s="134" customFormat="1" ht="15.75" hidden="1">
      <c r="A162" s="11">
        <v>900</v>
      </c>
      <c r="C162" s="11" t="s">
        <v>154</v>
      </c>
      <c r="D162" s="12">
        <f>D163</f>
        <v>0</v>
      </c>
      <c r="E162" s="135"/>
      <c r="F162" s="136"/>
    </row>
    <row r="163" spans="1:6" s="10" customFormat="1" ht="33" customHeight="1" hidden="1">
      <c r="A163" s="27">
        <v>90019</v>
      </c>
      <c r="B163" s="13"/>
      <c r="C163" s="27" t="s">
        <v>285</v>
      </c>
      <c r="D163" s="28">
        <f>D164</f>
        <v>0</v>
      </c>
      <c r="E163" s="72"/>
      <c r="F163" s="95"/>
    </row>
    <row r="164" spans="1:6" s="10" customFormat="1" ht="31.5" hidden="1">
      <c r="A164" s="128"/>
      <c r="C164" s="128" t="s">
        <v>272</v>
      </c>
      <c r="D164" s="129"/>
      <c r="E164" s="72"/>
      <c r="F164" s="95"/>
    </row>
    <row r="165" spans="1:6" s="21" customFormat="1" ht="8.25" customHeight="1" hidden="1">
      <c r="A165" s="20"/>
      <c r="C165" s="20"/>
      <c r="D165" s="22"/>
      <c r="E165" s="76"/>
      <c r="F165" s="101"/>
    </row>
    <row r="166" spans="1:6" s="21" customFormat="1" ht="15.75" hidden="1">
      <c r="A166" s="23" t="s">
        <v>266</v>
      </c>
      <c r="C166" s="23" t="s">
        <v>265</v>
      </c>
      <c r="D166" s="24">
        <f>D168</f>
        <v>0</v>
      </c>
      <c r="E166" s="76"/>
      <c r="F166" s="101"/>
    </row>
    <row r="167" spans="1:6" s="21" customFormat="1" ht="8.25" customHeight="1" hidden="1">
      <c r="A167" s="20"/>
      <c r="C167" s="20"/>
      <c r="D167" s="22"/>
      <c r="E167" s="76"/>
      <c r="F167" s="101"/>
    </row>
    <row r="168" spans="1:6" s="10" customFormat="1" ht="15.75" hidden="1">
      <c r="A168" s="11">
        <v>700</v>
      </c>
      <c r="C168" s="11" t="s">
        <v>280</v>
      </c>
      <c r="D168" s="12">
        <f>D169</f>
        <v>0</v>
      </c>
      <c r="E168" s="72"/>
      <c r="F168" s="95"/>
    </row>
    <row r="169" spans="1:6" s="10" customFormat="1" ht="19.5" customHeight="1" hidden="1">
      <c r="A169" s="27">
        <v>70005</v>
      </c>
      <c r="B169" s="13"/>
      <c r="C169" s="123" t="s">
        <v>281</v>
      </c>
      <c r="D169" s="28">
        <f>D170</f>
        <v>0</v>
      </c>
      <c r="E169" s="72"/>
      <c r="F169" s="95"/>
    </row>
    <row r="170" spans="1:6" s="10" customFormat="1" ht="54" customHeight="1" hidden="1">
      <c r="A170" s="128"/>
      <c r="C170" s="128" t="s">
        <v>303</v>
      </c>
      <c r="D170" s="69"/>
      <c r="E170" s="72"/>
      <c r="F170" s="95"/>
    </row>
    <row r="171" spans="1:6" s="10" customFormat="1" ht="18" customHeight="1" hidden="1">
      <c r="A171" s="128"/>
      <c r="C171" s="128"/>
      <c r="D171" s="30"/>
      <c r="E171" s="72"/>
      <c r="F171" s="95"/>
    </row>
    <row r="172" spans="1:6" s="21" customFormat="1" ht="8.25" customHeight="1" hidden="1">
      <c r="A172" s="20"/>
      <c r="C172" s="20"/>
      <c r="D172" s="22"/>
      <c r="E172" s="76"/>
      <c r="F172" s="101"/>
    </row>
    <row r="173" spans="1:6" s="19" customFormat="1" ht="15.75" hidden="1">
      <c r="A173" s="15"/>
      <c r="B173" s="16" t="s">
        <v>161</v>
      </c>
      <c r="C173" s="17" t="s">
        <v>162</v>
      </c>
      <c r="D173" s="127">
        <f>D184+D175+D197</f>
        <v>0</v>
      </c>
      <c r="E173" s="72"/>
      <c r="F173" s="100"/>
    </row>
    <row r="174" spans="1:6" s="21" customFormat="1" ht="8.25" customHeight="1" hidden="1">
      <c r="A174" s="20" t="s">
        <v>163</v>
      </c>
      <c r="C174" s="20"/>
      <c r="D174" s="22"/>
      <c r="E174" s="76"/>
      <c r="F174" s="101"/>
    </row>
    <row r="175" spans="1:6" s="21" customFormat="1" ht="31.5" hidden="1">
      <c r="A175" s="23" t="s">
        <v>239</v>
      </c>
      <c r="C175" s="23" t="s">
        <v>164</v>
      </c>
      <c r="D175" s="24">
        <f>D177</f>
        <v>0</v>
      </c>
      <c r="E175" s="76"/>
      <c r="F175" s="101"/>
    </row>
    <row r="176" spans="1:6" s="21" customFormat="1" ht="8.25" customHeight="1" hidden="1">
      <c r="A176" s="20"/>
      <c r="C176" s="20"/>
      <c r="D176" s="22"/>
      <c r="E176" s="76"/>
      <c r="F176" s="101"/>
    </row>
    <row r="177" spans="1:6" s="10" customFormat="1" ht="15.75" hidden="1">
      <c r="A177" s="11">
        <v>853</v>
      </c>
      <c r="C177" s="11" t="s">
        <v>147</v>
      </c>
      <c r="D177" s="12">
        <f>D178</f>
        <v>0</v>
      </c>
      <c r="E177" s="72"/>
      <c r="F177" s="95"/>
    </row>
    <row r="178" spans="1:6" s="10" customFormat="1" ht="19.5" customHeight="1" hidden="1">
      <c r="A178" s="27">
        <v>85395</v>
      </c>
      <c r="B178" s="13"/>
      <c r="C178" s="27" t="s">
        <v>149</v>
      </c>
      <c r="D178" s="28">
        <f>D180+D181+D182</f>
        <v>0</v>
      </c>
      <c r="E178" s="72"/>
      <c r="F178" s="95"/>
    </row>
    <row r="179" spans="1:6" s="10" customFormat="1" ht="30.75" customHeight="1" hidden="1">
      <c r="A179" s="128"/>
      <c r="C179" s="128" t="s">
        <v>103</v>
      </c>
      <c r="D179" s="131"/>
      <c r="E179" s="72"/>
      <c r="F179" s="95"/>
    </row>
    <row r="180" spans="1:6" s="10" customFormat="1" ht="39.75" customHeight="1" hidden="1">
      <c r="A180" s="11"/>
      <c r="C180" s="29" t="s">
        <v>305</v>
      </c>
      <c r="D180" s="69"/>
      <c r="E180" s="72"/>
      <c r="F180" s="95"/>
    </row>
    <row r="181" spans="1:6" s="10" customFormat="1" ht="39.75" customHeight="1" hidden="1">
      <c r="A181" s="11"/>
      <c r="C181" s="29" t="s">
        <v>306</v>
      </c>
      <c r="D181" s="69"/>
      <c r="E181" s="72"/>
      <c r="F181" s="95"/>
    </row>
    <row r="182" spans="1:6" s="10" customFormat="1" ht="39.75" customHeight="1" hidden="1">
      <c r="A182" s="11"/>
      <c r="C182" s="29" t="s">
        <v>304</v>
      </c>
      <c r="D182" s="69"/>
      <c r="E182" s="72"/>
      <c r="F182" s="95"/>
    </row>
    <row r="183" spans="1:6" s="21" customFormat="1" ht="8.25" customHeight="1" hidden="1">
      <c r="A183" s="20"/>
      <c r="C183" s="20"/>
      <c r="D183" s="22"/>
      <c r="E183" s="76"/>
      <c r="F183" s="101"/>
    </row>
    <row r="184" spans="1:6" s="21" customFormat="1" ht="31.5" hidden="1">
      <c r="A184" s="23" t="s">
        <v>165</v>
      </c>
      <c r="C184" s="23" t="s">
        <v>78</v>
      </c>
      <c r="D184" s="24">
        <f>D186</f>
        <v>0</v>
      </c>
      <c r="E184" s="76"/>
      <c r="F184" s="101"/>
    </row>
    <row r="185" spans="1:6" s="21" customFormat="1" ht="8.25" customHeight="1" hidden="1">
      <c r="A185" s="20"/>
      <c r="C185" s="20"/>
      <c r="D185" s="22"/>
      <c r="E185" s="76"/>
      <c r="F185" s="101"/>
    </row>
    <row r="186" spans="1:6" s="10" customFormat="1" ht="15.75" hidden="1">
      <c r="A186" s="11">
        <v>900</v>
      </c>
      <c r="C186" s="11" t="s">
        <v>154</v>
      </c>
      <c r="D186" s="12">
        <f>D193+D187+D190</f>
        <v>0</v>
      </c>
      <c r="E186" s="72"/>
      <c r="F186" s="95"/>
    </row>
    <row r="187" spans="1:6" s="10" customFormat="1" ht="19.5" customHeight="1" hidden="1">
      <c r="A187" s="27">
        <v>90002</v>
      </c>
      <c r="B187" s="13"/>
      <c r="C187" s="27" t="s">
        <v>149</v>
      </c>
      <c r="D187" s="28">
        <f>D188</f>
        <v>0</v>
      </c>
      <c r="E187" s="72"/>
      <c r="F187" s="95"/>
    </row>
    <row r="188" spans="1:6" s="10" customFormat="1" ht="56.25" customHeight="1" hidden="1">
      <c r="A188" s="11"/>
      <c r="C188" s="29" t="s">
        <v>292</v>
      </c>
      <c r="D188" s="69"/>
      <c r="E188" s="72"/>
      <c r="F188" s="95"/>
    </row>
    <row r="189" spans="1:6" s="21" customFormat="1" ht="8.25" customHeight="1" hidden="1">
      <c r="A189" s="20"/>
      <c r="C189" s="20"/>
      <c r="D189" s="22"/>
      <c r="E189" s="76"/>
      <c r="F189" s="101"/>
    </row>
    <row r="190" spans="1:6" s="10" customFormat="1" ht="19.5" customHeight="1" hidden="1">
      <c r="A190" s="27">
        <v>90004</v>
      </c>
      <c r="B190" s="13"/>
      <c r="C190" s="27" t="s">
        <v>167</v>
      </c>
      <c r="D190" s="28">
        <f>D191</f>
        <v>0</v>
      </c>
      <c r="E190" s="72"/>
      <c r="F190" s="95"/>
    </row>
    <row r="191" spans="1:6" s="10" customFormat="1" ht="59.25" customHeight="1" hidden="1">
      <c r="A191" s="11"/>
      <c r="C191" s="29" t="s">
        <v>30</v>
      </c>
      <c r="D191" s="69"/>
      <c r="E191" s="72"/>
      <c r="F191" s="95"/>
    </row>
    <row r="192" spans="1:6" s="21" customFormat="1" ht="8.25" customHeight="1" hidden="1">
      <c r="A192" s="20"/>
      <c r="C192" s="20"/>
      <c r="D192" s="22"/>
      <c r="E192" s="76"/>
      <c r="F192" s="101"/>
    </row>
    <row r="193" spans="1:6" s="10" customFormat="1" ht="19.5" customHeight="1" hidden="1">
      <c r="A193" s="27">
        <v>90095</v>
      </c>
      <c r="B193" s="13"/>
      <c r="C193" s="27" t="s">
        <v>149</v>
      </c>
      <c r="D193" s="28">
        <f>D194+D195</f>
        <v>0</v>
      </c>
      <c r="E193" s="72"/>
      <c r="F193" s="95"/>
    </row>
    <row r="194" spans="1:6" s="10" customFormat="1" ht="74.25" customHeight="1" hidden="1">
      <c r="A194" s="11"/>
      <c r="C194" s="29" t="s">
        <v>294</v>
      </c>
      <c r="D194" s="69"/>
      <c r="E194" s="72"/>
      <c r="F194" s="95"/>
    </row>
    <row r="195" spans="1:6" s="10" customFormat="1" ht="63" customHeight="1" hidden="1">
      <c r="A195" s="11"/>
      <c r="C195" s="29" t="s">
        <v>293</v>
      </c>
      <c r="D195" s="69"/>
      <c r="E195" s="72"/>
      <c r="F195" s="95"/>
    </row>
    <row r="196" spans="1:6" s="21" customFormat="1" ht="8.25" customHeight="1" hidden="1">
      <c r="A196" s="20"/>
      <c r="C196" s="20"/>
      <c r="D196" s="22"/>
      <c r="E196" s="76"/>
      <c r="F196" s="101"/>
    </row>
    <row r="197" spans="1:6" s="21" customFormat="1" ht="48" customHeight="1" hidden="1">
      <c r="A197" s="23" t="s">
        <v>250</v>
      </c>
      <c r="C197" s="23" t="s">
        <v>168</v>
      </c>
      <c r="D197" s="24">
        <f>D199</f>
        <v>0</v>
      </c>
      <c r="E197" s="76"/>
      <c r="F197" s="101"/>
    </row>
    <row r="198" spans="1:6" s="21" customFormat="1" ht="8.25" customHeight="1" hidden="1">
      <c r="A198" s="20"/>
      <c r="C198" s="20"/>
      <c r="D198" s="22"/>
      <c r="E198" s="76"/>
      <c r="F198" s="101"/>
    </row>
    <row r="199" spans="1:6" s="10" customFormat="1" ht="15.75" hidden="1">
      <c r="A199" s="11">
        <v>801</v>
      </c>
      <c r="C199" s="11" t="s">
        <v>237</v>
      </c>
      <c r="D199" s="12">
        <f>D203+D200</f>
        <v>0</v>
      </c>
      <c r="E199" s="72"/>
      <c r="F199" s="95"/>
    </row>
    <row r="200" spans="1:6" s="10" customFormat="1" ht="19.5" customHeight="1" hidden="1">
      <c r="A200" s="27">
        <v>80101</v>
      </c>
      <c r="B200" s="13"/>
      <c r="C200" s="27" t="s">
        <v>169</v>
      </c>
      <c r="D200" s="28">
        <f>D201</f>
        <v>0</v>
      </c>
      <c r="E200" s="72"/>
      <c r="F200" s="95"/>
    </row>
    <row r="201" spans="1:6" s="10" customFormat="1" ht="38.25" customHeight="1" hidden="1">
      <c r="A201" s="11"/>
      <c r="C201" s="29" t="s">
        <v>82</v>
      </c>
      <c r="D201" s="30"/>
      <c r="E201" s="72"/>
      <c r="F201" s="95"/>
    </row>
    <row r="202" spans="1:6" s="21" customFormat="1" ht="8.25" customHeight="1" hidden="1">
      <c r="A202" s="20"/>
      <c r="C202" s="20"/>
      <c r="D202" s="22"/>
      <c r="E202" s="76"/>
      <c r="F202" s="101"/>
    </row>
    <row r="203" spans="1:6" s="10" customFormat="1" ht="19.5" customHeight="1" hidden="1">
      <c r="A203" s="27">
        <v>80110</v>
      </c>
      <c r="B203" s="13"/>
      <c r="C203" s="27" t="s">
        <v>166</v>
      </c>
      <c r="D203" s="28">
        <f>D204</f>
        <v>0</v>
      </c>
      <c r="E203" s="72"/>
      <c r="F203" s="95"/>
    </row>
    <row r="204" spans="1:6" s="10" customFormat="1" ht="38.25" customHeight="1" hidden="1">
      <c r="A204" s="11"/>
      <c r="C204" s="29" t="s">
        <v>82</v>
      </c>
      <c r="D204" s="30"/>
      <c r="E204" s="72"/>
      <c r="F204" s="95"/>
    </row>
    <row r="205" spans="1:6" s="21" customFormat="1" ht="8.25" customHeight="1" hidden="1">
      <c r="A205" s="20" t="s">
        <v>163</v>
      </c>
      <c r="C205" s="20"/>
      <c r="D205" s="22"/>
      <c r="E205" s="76"/>
      <c r="F205" s="101"/>
    </row>
    <row r="206" spans="1:6" s="19" customFormat="1" ht="47.25" hidden="1">
      <c r="A206" s="15"/>
      <c r="B206" s="16" t="s">
        <v>170</v>
      </c>
      <c r="C206" s="17" t="s">
        <v>209</v>
      </c>
      <c r="D206" s="127">
        <f>D208+D220+D227</f>
        <v>0</v>
      </c>
      <c r="E206" s="72"/>
      <c r="F206" s="100"/>
    </row>
    <row r="207" spans="1:6" s="21" customFormat="1" ht="7.5" customHeight="1" hidden="1">
      <c r="A207" s="20" t="s">
        <v>163</v>
      </c>
      <c r="C207" s="20"/>
      <c r="D207" s="22"/>
      <c r="E207" s="76"/>
      <c r="F207" s="101"/>
    </row>
    <row r="208" spans="1:6" s="21" customFormat="1" ht="48.75" customHeight="1" hidden="1">
      <c r="A208" s="23" t="s">
        <v>171</v>
      </c>
      <c r="C208" s="23" t="s">
        <v>172</v>
      </c>
      <c r="D208" s="24">
        <f>D210</f>
        <v>0</v>
      </c>
      <c r="E208" s="76"/>
      <c r="F208" s="101"/>
    </row>
    <row r="209" spans="1:6" s="21" customFormat="1" ht="7.5" customHeight="1" hidden="1">
      <c r="A209" s="23"/>
      <c r="C209" s="23"/>
      <c r="D209" s="24"/>
      <c r="E209" s="76"/>
      <c r="F209" s="101"/>
    </row>
    <row r="210" spans="1:6" s="10" customFormat="1" ht="15.75" hidden="1">
      <c r="A210" s="11">
        <v>801</v>
      </c>
      <c r="C210" s="11" t="s">
        <v>160</v>
      </c>
      <c r="D210" s="12">
        <f>D212+D215+D218</f>
        <v>0</v>
      </c>
      <c r="E210" s="72"/>
      <c r="F210" s="95"/>
    </row>
    <row r="211" spans="1:6" s="21" customFormat="1" ht="8.25" customHeight="1" hidden="1">
      <c r="A211" s="20"/>
      <c r="C211" s="20"/>
      <c r="D211" s="22"/>
      <c r="E211" s="76"/>
      <c r="F211" s="101"/>
    </row>
    <row r="212" spans="1:6" s="10" customFormat="1" ht="15.75" hidden="1">
      <c r="A212" s="27">
        <v>80103</v>
      </c>
      <c r="B212" s="13"/>
      <c r="C212" s="27" t="s">
        <v>211</v>
      </c>
      <c r="D212" s="28">
        <f>D213</f>
        <v>0</v>
      </c>
      <c r="E212" s="72"/>
      <c r="F212" s="95"/>
    </row>
    <row r="213" spans="1:6" s="10" customFormat="1" ht="30" hidden="1">
      <c r="A213" s="11"/>
      <c r="C213" s="29" t="s">
        <v>174</v>
      </c>
      <c r="D213" s="30"/>
      <c r="E213" s="72"/>
      <c r="F213" s="95"/>
    </row>
    <row r="214" spans="1:6" s="21" customFormat="1" ht="8.25" customHeight="1" hidden="1">
      <c r="A214" s="20"/>
      <c r="C214" s="20"/>
      <c r="D214" s="22"/>
      <c r="E214" s="76"/>
      <c r="F214" s="101"/>
    </row>
    <row r="215" spans="1:6" s="10" customFormat="1" ht="15.75" hidden="1">
      <c r="A215" s="27">
        <v>80104</v>
      </c>
      <c r="B215" s="13"/>
      <c r="C215" s="27" t="s">
        <v>173</v>
      </c>
      <c r="D215" s="28">
        <f>D216</f>
        <v>0</v>
      </c>
      <c r="E215" s="72"/>
      <c r="F215" s="95"/>
    </row>
    <row r="216" spans="1:6" s="10" customFormat="1" ht="30" hidden="1">
      <c r="A216" s="11"/>
      <c r="C216" s="29" t="s">
        <v>174</v>
      </c>
      <c r="D216" s="30"/>
      <c r="E216" s="72"/>
      <c r="F216" s="95"/>
    </row>
    <row r="217" spans="1:6" s="21" customFormat="1" ht="8.25" customHeight="1" hidden="1">
      <c r="A217" s="20"/>
      <c r="C217" s="20"/>
      <c r="D217" s="22"/>
      <c r="E217" s="76"/>
      <c r="F217" s="101"/>
    </row>
    <row r="218" spans="1:6" s="10" customFormat="1" ht="15.75" hidden="1">
      <c r="A218" s="27">
        <v>80105</v>
      </c>
      <c r="B218" s="13"/>
      <c r="C218" s="27" t="s">
        <v>212</v>
      </c>
      <c r="D218" s="28">
        <f>D219</f>
        <v>0</v>
      </c>
      <c r="E218" s="72"/>
      <c r="F218" s="95"/>
    </row>
    <row r="219" spans="1:6" s="10" customFormat="1" ht="30" hidden="1">
      <c r="A219" s="11"/>
      <c r="C219" s="29" t="s">
        <v>174</v>
      </c>
      <c r="D219" s="30"/>
      <c r="E219" s="72"/>
      <c r="F219" s="95"/>
    </row>
    <row r="220" spans="1:6" s="21" customFormat="1" ht="48.75" customHeight="1" hidden="1">
      <c r="A220" s="23" t="s">
        <v>171</v>
      </c>
      <c r="C220" s="23" t="s">
        <v>172</v>
      </c>
      <c r="D220" s="24">
        <f>D222</f>
        <v>0</v>
      </c>
      <c r="E220" s="76"/>
      <c r="F220" s="101"/>
    </row>
    <row r="221" spans="1:6" s="21" customFormat="1" ht="7.5" customHeight="1" hidden="1">
      <c r="A221" s="23"/>
      <c r="C221" s="23"/>
      <c r="D221" s="24"/>
      <c r="E221" s="76"/>
      <c r="F221" s="101"/>
    </row>
    <row r="222" spans="1:6" s="10" customFormat="1" ht="15.75" hidden="1">
      <c r="A222" s="11">
        <v>921</v>
      </c>
      <c r="C222" s="11" t="s">
        <v>218</v>
      </c>
      <c r="D222" s="12">
        <f>D224</f>
        <v>0</v>
      </c>
      <c r="E222" s="72"/>
      <c r="F222" s="95"/>
    </row>
    <row r="223" spans="1:6" s="21" customFormat="1" ht="8.25" customHeight="1" hidden="1">
      <c r="A223" s="20"/>
      <c r="C223" s="20"/>
      <c r="D223" s="22"/>
      <c r="E223" s="76"/>
      <c r="F223" s="101"/>
    </row>
    <row r="224" spans="1:6" s="10" customFormat="1" ht="15.75" hidden="1">
      <c r="A224" s="27">
        <v>92114</v>
      </c>
      <c r="B224" s="13"/>
      <c r="C224" s="27" t="s">
        <v>105</v>
      </c>
      <c r="D224" s="28">
        <f>D225</f>
        <v>0</v>
      </c>
      <c r="E224" s="72"/>
      <c r="F224" s="95"/>
    </row>
    <row r="225" spans="1:6" s="10" customFormat="1" ht="46.5" customHeight="1" hidden="1">
      <c r="A225" s="11"/>
      <c r="C225" s="29" t="s">
        <v>256</v>
      </c>
      <c r="D225" s="30"/>
      <c r="E225" s="72"/>
      <c r="F225" s="95"/>
    </row>
    <row r="226" spans="1:6" s="21" customFormat="1" ht="7.5" customHeight="1" hidden="1">
      <c r="A226" s="23"/>
      <c r="C226" s="23"/>
      <c r="D226" s="24"/>
      <c r="E226" s="76"/>
      <c r="F226" s="101"/>
    </row>
    <row r="227" spans="1:6" s="21" customFormat="1" ht="47.25" hidden="1">
      <c r="A227" s="23" t="s">
        <v>259</v>
      </c>
      <c r="C227" s="23" t="s">
        <v>260</v>
      </c>
      <c r="D227" s="24">
        <f>D229</f>
        <v>0</v>
      </c>
      <c r="E227" s="76"/>
      <c r="F227" s="101"/>
    </row>
    <row r="228" spans="1:6" s="21" customFormat="1" ht="8.25" customHeight="1" hidden="1">
      <c r="A228" s="20"/>
      <c r="C228" s="20"/>
      <c r="D228" s="22"/>
      <c r="E228" s="76"/>
      <c r="F228" s="101"/>
    </row>
    <row r="229" spans="1:6" s="10" customFormat="1" ht="15.75" hidden="1">
      <c r="A229" s="25">
        <v>803</v>
      </c>
      <c r="C229" s="11" t="s">
        <v>261</v>
      </c>
      <c r="D229" s="12">
        <f>D230</f>
        <v>0</v>
      </c>
      <c r="E229" s="72"/>
      <c r="F229" s="95"/>
    </row>
    <row r="230" spans="1:6" s="10" customFormat="1" ht="19.5" customHeight="1" hidden="1">
      <c r="A230" s="26">
        <v>80395</v>
      </c>
      <c r="B230" s="13"/>
      <c r="C230" s="27" t="s">
        <v>149</v>
      </c>
      <c r="D230" s="28">
        <f>D231</f>
        <v>0</v>
      </c>
      <c r="E230" s="72"/>
      <c r="F230" s="95"/>
    </row>
    <row r="231" spans="1:6" s="10" customFormat="1" ht="47.25" hidden="1">
      <c r="A231" s="128"/>
      <c r="C231" s="128" t="s">
        <v>262</v>
      </c>
      <c r="D231" s="69"/>
      <c r="E231" s="72"/>
      <c r="F231" s="95"/>
    </row>
    <row r="232" spans="1:6" s="10" customFormat="1" ht="15.75" hidden="1">
      <c r="A232" s="128"/>
      <c r="C232" s="137" t="s">
        <v>263</v>
      </c>
      <c r="D232" s="30"/>
      <c r="E232" s="72"/>
      <c r="F232" s="95"/>
    </row>
    <row r="233" spans="5:6" s="71" customFormat="1" ht="14.25" customHeight="1">
      <c r="E233" s="78"/>
      <c r="F233" s="105"/>
    </row>
    <row r="234" spans="1:6" s="10" customFormat="1" ht="18" customHeight="1" hidden="1">
      <c r="A234" s="150" t="s">
        <v>213</v>
      </c>
      <c r="B234" s="150"/>
      <c r="C234" s="150"/>
      <c r="D234" s="9">
        <f>D242</f>
        <v>0</v>
      </c>
      <c r="E234" s="72"/>
      <c r="F234" s="95"/>
    </row>
    <row r="235" spans="1:6" s="14" customFormat="1" ht="15.75" hidden="1">
      <c r="A235" s="11" t="s">
        <v>140</v>
      </c>
      <c r="E235" s="73"/>
      <c r="F235" s="96"/>
    </row>
    <row r="236" spans="1:6" s="21" customFormat="1" ht="47.25" hidden="1">
      <c r="A236" s="23" t="s">
        <v>178</v>
      </c>
      <c r="C236" s="23" t="s">
        <v>179</v>
      </c>
      <c r="D236" s="24">
        <f>D238</f>
        <v>0</v>
      </c>
      <c r="E236" s="76"/>
      <c r="F236" s="101"/>
    </row>
    <row r="237" spans="1:6" s="21" customFormat="1" ht="8.25" customHeight="1" hidden="1">
      <c r="A237" s="20"/>
      <c r="C237" s="20"/>
      <c r="D237" s="22"/>
      <c r="E237" s="76"/>
      <c r="F237" s="101"/>
    </row>
    <row r="238" spans="1:6" s="10" customFormat="1" ht="15.75" hidden="1">
      <c r="A238" s="11">
        <v>801</v>
      </c>
      <c r="C238" s="11" t="s">
        <v>160</v>
      </c>
      <c r="D238" s="12">
        <f>D239</f>
        <v>0</v>
      </c>
      <c r="E238" s="72"/>
      <c r="F238" s="95"/>
    </row>
    <row r="239" spans="1:6" s="10" customFormat="1" ht="15.75" hidden="1">
      <c r="A239" s="27">
        <v>80130</v>
      </c>
      <c r="B239" s="13"/>
      <c r="C239" s="27" t="s">
        <v>180</v>
      </c>
      <c r="D239" s="28">
        <f>D240</f>
        <v>0</v>
      </c>
      <c r="E239" s="72"/>
      <c r="F239" s="95"/>
    </row>
    <row r="240" spans="1:6" s="10" customFormat="1" ht="27" customHeight="1" hidden="1">
      <c r="A240" s="11"/>
      <c r="C240" s="29" t="s">
        <v>181</v>
      </c>
      <c r="D240" s="30"/>
      <c r="E240" s="72"/>
      <c r="F240" s="95"/>
    </row>
    <row r="241" spans="1:6" s="10" customFormat="1" ht="9.75" customHeight="1" hidden="1">
      <c r="A241" s="11"/>
      <c r="C241" s="29"/>
      <c r="D241" s="30"/>
      <c r="E241" s="72"/>
      <c r="F241" s="95"/>
    </row>
    <row r="242" spans="1:6" s="21" customFormat="1" ht="17.25" customHeight="1" hidden="1">
      <c r="A242" s="23" t="s">
        <v>175</v>
      </c>
      <c r="C242" s="23" t="s">
        <v>176</v>
      </c>
      <c r="D242" s="24">
        <f>D244</f>
        <v>0</v>
      </c>
      <c r="E242" s="76"/>
      <c r="F242" s="101"/>
    </row>
    <row r="243" spans="1:6" s="21" customFormat="1" ht="12" customHeight="1" hidden="1">
      <c r="A243" s="20"/>
      <c r="C243" s="20"/>
      <c r="D243" s="22"/>
      <c r="E243" s="76"/>
      <c r="F243" s="101"/>
    </row>
    <row r="244" spans="1:6" s="10" customFormat="1" ht="17.25" customHeight="1" hidden="1">
      <c r="A244" s="11">
        <v>758</v>
      </c>
      <c r="C244" s="11" t="s">
        <v>158</v>
      </c>
      <c r="D244" s="12">
        <f>D245</f>
        <v>0</v>
      </c>
      <c r="E244" s="72"/>
      <c r="F244" s="95"/>
    </row>
    <row r="245" spans="1:6" s="10" customFormat="1" ht="15.75" hidden="1">
      <c r="A245" s="27">
        <v>75801</v>
      </c>
      <c r="B245" s="13"/>
      <c r="C245" s="27" t="s">
        <v>251</v>
      </c>
      <c r="D245" s="28">
        <f>D246</f>
        <v>0</v>
      </c>
      <c r="E245" s="72"/>
      <c r="F245" s="95"/>
    </row>
    <row r="246" spans="1:6" s="10" customFormat="1" ht="30" customHeight="1" hidden="1">
      <c r="A246" s="11"/>
      <c r="C246" s="29" t="s">
        <v>271</v>
      </c>
      <c r="D246" s="69"/>
      <c r="E246" s="72"/>
      <c r="F246" s="95"/>
    </row>
    <row r="247" spans="1:6" s="10" customFormat="1" ht="13.5" customHeight="1" hidden="1">
      <c r="A247" s="11"/>
      <c r="C247" s="29"/>
      <c r="D247" s="30"/>
      <c r="E247" s="72"/>
      <c r="F247" s="95"/>
    </row>
    <row r="248" spans="1:6" s="10" customFormat="1" ht="15.75" hidden="1">
      <c r="A248" s="150" t="s">
        <v>177</v>
      </c>
      <c r="B248" s="150"/>
      <c r="C248" s="150"/>
      <c r="D248" s="9">
        <f>D256+D250</f>
        <v>0</v>
      </c>
      <c r="E248" s="72"/>
      <c r="F248" s="95"/>
    </row>
    <row r="249" spans="1:6" s="14" customFormat="1" ht="15.75" hidden="1">
      <c r="A249" s="11" t="s">
        <v>140</v>
      </c>
      <c r="E249" s="73"/>
      <c r="F249" s="96"/>
    </row>
    <row r="250" spans="1:6" s="21" customFormat="1" ht="31.5" hidden="1">
      <c r="A250" s="23" t="s">
        <v>236</v>
      </c>
      <c r="C250" s="23" t="s">
        <v>164</v>
      </c>
      <c r="D250" s="24">
        <f>D252</f>
        <v>0</v>
      </c>
      <c r="E250" s="76"/>
      <c r="F250" s="101"/>
    </row>
    <row r="251" spans="1:6" s="21" customFormat="1" ht="8.25" customHeight="1" hidden="1">
      <c r="A251" s="20"/>
      <c r="C251" s="20"/>
      <c r="D251" s="22"/>
      <c r="E251" s="76"/>
      <c r="F251" s="101"/>
    </row>
    <row r="252" spans="1:6" s="10" customFormat="1" ht="15.75" hidden="1">
      <c r="A252" s="11">
        <v>851</v>
      </c>
      <c r="C252" s="11" t="s">
        <v>234</v>
      </c>
      <c r="D252" s="12">
        <f>D253</f>
        <v>0</v>
      </c>
      <c r="E252" s="72"/>
      <c r="F252" s="95"/>
    </row>
    <row r="253" spans="1:6" s="10" customFormat="1" ht="15.75" hidden="1">
      <c r="A253" s="27">
        <v>85195</v>
      </c>
      <c r="B253" s="13"/>
      <c r="C253" s="27" t="s">
        <v>149</v>
      </c>
      <c r="D253" s="28">
        <f>D254</f>
        <v>0</v>
      </c>
      <c r="E253" s="72"/>
      <c r="F253" s="95"/>
    </row>
    <row r="254" spans="1:6" s="10" customFormat="1" ht="45.75" customHeight="1" hidden="1">
      <c r="A254" s="11"/>
      <c r="C254" s="29" t="s">
        <v>235</v>
      </c>
      <c r="D254" s="30"/>
      <c r="E254" s="72"/>
      <c r="F254" s="95"/>
    </row>
    <row r="255" spans="1:6" s="21" customFormat="1" ht="8.25" customHeight="1" hidden="1">
      <c r="A255" s="20"/>
      <c r="C255" s="20"/>
      <c r="D255" s="22"/>
      <c r="E255" s="76"/>
      <c r="F255" s="101"/>
    </row>
    <row r="256" spans="1:6" s="21" customFormat="1" ht="31.5" hidden="1">
      <c r="A256" s="23" t="s">
        <v>233</v>
      </c>
      <c r="C256" s="23" t="s">
        <v>164</v>
      </c>
      <c r="D256" s="24">
        <f>D258+D265</f>
        <v>0</v>
      </c>
      <c r="E256" s="76"/>
      <c r="F256" s="101"/>
    </row>
    <row r="257" spans="1:6" s="21" customFormat="1" ht="8.25" customHeight="1" hidden="1">
      <c r="A257" s="20"/>
      <c r="C257" s="20"/>
      <c r="D257" s="22"/>
      <c r="E257" s="76"/>
      <c r="F257" s="101"/>
    </row>
    <row r="258" spans="1:6" s="10" customFormat="1" ht="15.75" hidden="1">
      <c r="A258" s="11">
        <v>853</v>
      </c>
      <c r="C258" s="11" t="s">
        <v>147</v>
      </c>
      <c r="D258" s="12">
        <f>D259+D270</f>
        <v>0</v>
      </c>
      <c r="E258" s="72"/>
      <c r="F258" s="95"/>
    </row>
    <row r="259" spans="1:6" s="10" customFormat="1" ht="15.75" hidden="1">
      <c r="A259" s="27">
        <v>85395</v>
      </c>
      <c r="B259" s="13"/>
      <c r="C259" s="27" t="s">
        <v>149</v>
      </c>
      <c r="D259" s="28">
        <f>D261+D262+D263</f>
        <v>0</v>
      </c>
      <c r="E259" s="72"/>
      <c r="F259" s="95"/>
    </row>
    <row r="260" spans="1:6" s="10" customFormat="1" ht="31.5" hidden="1">
      <c r="A260" s="128"/>
      <c r="C260" s="128" t="s">
        <v>104</v>
      </c>
      <c r="D260" s="131"/>
      <c r="E260" s="72"/>
      <c r="F260" s="95"/>
    </row>
    <row r="261" spans="1:6" s="21" customFormat="1" ht="33.75" customHeight="1" hidden="1">
      <c r="A261" s="20"/>
      <c r="C261" s="29" t="s">
        <v>305</v>
      </c>
      <c r="D261" s="129"/>
      <c r="E261" s="76"/>
      <c r="F261" s="101"/>
    </row>
    <row r="262" spans="1:6" s="21" customFormat="1" ht="35.25" customHeight="1" hidden="1">
      <c r="A262" s="20"/>
      <c r="C262" s="29" t="s">
        <v>306</v>
      </c>
      <c r="D262" s="129"/>
      <c r="E262" s="76"/>
      <c r="F262" s="101"/>
    </row>
    <row r="263" spans="1:6" s="21" customFormat="1" ht="21" customHeight="1" hidden="1">
      <c r="A263" s="20"/>
      <c r="C263" s="29" t="s">
        <v>307</v>
      </c>
      <c r="D263" s="129"/>
      <c r="E263" s="76"/>
      <c r="F263" s="101"/>
    </row>
    <row r="264" spans="1:6" s="21" customFormat="1" ht="8.25" customHeight="1" hidden="1">
      <c r="A264" s="20"/>
      <c r="C264" s="20"/>
      <c r="D264" s="22"/>
      <c r="E264" s="76"/>
      <c r="F264" s="101"/>
    </row>
    <row r="265" spans="1:6" s="10" customFormat="1" ht="15.75" hidden="1">
      <c r="A265" s="11">
        <v>921</v>
      </c>
      <c r="C265" s="11" t="s">
        <v>218</v>
      </c>
      <c r="D265" s="12">
        <f>D266</f>
        <v>0</v>
      </c>
      <c r="E265" s="72"/>
      <c r="F265" s="95"/>
    </row>
    <row r="266" spans="1:6" s="10" customFormat="1" ht="15.75" hidden="1">
      <c r="A266" s="27">
        <v>92195</v>
      </c>
      <c r="B266" s="13"/>
      <c r="C266" s="27" t="s">
        <v>149</v>
      </c>
      <c r="D266" s="28">
        <f>D267</f>
        <v>0</v>
      </c>
      <c r="E266" s="72"/>
      <c r="F266" s="95"/>
    </row>
    <row r="267" spans="1:6" s="21" customFormat="1" ht="39" customHeight="1" hidden="1">
      <c r="A267" s="20"/>
      <c r="C267" s="29" t="s">
        <v>284</v>
      </c>
      <c r="D267" s="129"/>
      <c r="E267" s="76"/>
      <c r="F267" s="101"/>
    </row>
    <row r="268" spans="1:6" s="21" customFormat="1" ht="8.25" customHeight="1" hidden="1">
      <c r="A268" s="20"/>
      <c r="C268" s="20"/>
      <c r="D268" s="22"/>
      <c r="E268" s="76"/>
      <c r="F268" s="101"/>
    </row>
    <row r="269" spans="1:6" s="10" customFormat="1" ht="15.75">
      <c r="A269" s="150" t="s">
        <v>183</v>
      </c>
      <c r="B269" s="150"/>
      <c r="C269" s="150"/>
      <c r="D269" s="9">
        <f>D271+D305</f>
        <v>751399</v>
      </c>
      <c r="E269" s="72"/>
      <c r="F269" s="95"/>
    </row>
    <row r="270" spans="1:6" s="14" customFormat="1" ht="15.75">
      <c r="A270" s="11" t="s">
        <v>140</v>
      </c>
      <c r="E270" s="73"/>
      <c r="F270" s="96"/>
    </row>
    <row r="271" spans="1:6" s="19" customFormat="1" ht="15.75">
      <c r="A271" s="15"/>
      <c r="B271" s="16" t="s">
        <v>184</v>
      </c>
      <c r="C271" s="17" t="s">
        <v>185</v>
      </c>
      <c r="D271" s="18">
        <f>D273</f>
        <v>725895</v>
      </c>
      <c r="E271" s="72"/>
      <c r="F271" s="100"/>
    </row>
    <row r="272" spans="1:6" s="21" customFormat="1" ht="8.25" customHeight="1">
      <c r="A272" s="20"/>
      <c r="C272" s="20"/>
      <c r="D272" s="22"/>
      <c r="E272" s="76"/>
      <c r="F272" s="101"/>
    </row>
    <row r="273" spans="1:6" s="21" customFormat="1" ht="31.5">
      <c r="A273" s="23" t="s">
        <v>186</v>
      </c>
      <c r="C273" s="23" t="s">
        <v>214</v>
      </c>
      <c r="D273" s="24">
        <f>D288+D275+D301</f>
        <v>725895</v>
      </c>
      <c r="E273" s="76"/>
      <c r="F273" s="101"/>
    </row>
    <row r="274" spans="1:6" s="21" customFormat="1" ht="13.5" customHeight="1">
      <c r="A274" s="33"/>
      <c r="B274" s="34"/>
      <c r="C274" s="33"/>
      <c r="D274" s="35"/>
      <c r="E274" s="76"/>
      <c r="F274" s="101"/>
    </row>
    <row r="275" spans="1:6" s="10" customFormat="1" ht="15.75" hidden="1">
      <c r="A275" s="43">
        <v>801</v>
      </c>
      <c r="B275" s="44"/>
      <c r="C275" s="43" t="s">
        <v>160</v>
      </c>
      <c r="D275" s="45">
        <f>D284+D276</f>
        <v>0</v>
      </c>
      <c r="E275" s="72"/>
      <c r="F275" s="95"/>
    </row>
    <row r="276" spans="1:5" s="10" customFormat="1" ht="15.75" hidden="1">
      <c r="A276" s="46">
        <v>80101</v>
      </c>
      <c r="B276" s="47"/>
      <c r="C276" s="46" t="s">
        <v>169</v>
      </c>
      <c r="D276" s="48">
        <f>D277</f>
        <v>0</v>
      </c>
      <c r="E276" s="72"/>
    </row>
    <row r="277" spans="1:5" s="10" customFormat="1" ht="75" hidden="1">
      <c r="A277" s="43"/>
      <c r="B277" s="44"/>
      <c r="C277" s="49" t="s">
        <v>315</v>
      </c>
      <c r="D277" s="50"/>
      <c r="E277" s="72"/>
    </row>
    <row r="278" spans="1:5" s="44" customFormat="1" ht="8.25" customHeight="1" hidden="1">
      <c r="A278" s="55"/>
      <c r="C278" s="55"/>
      <c r="D278" s="56"/>
      <c r="E278" s="72"/>
    </row>
    <row r="279" spans="1:5" s="44" customFormat="1" ht="21" customHeight="1" hidden="1">
      <c r="A279" s="43">
        <v>852</v>
      </c>
      <c r="C279" s="43" t="s">
        <v>159</v>
      </c>
      <c r="D279" s="45">
        <f>D280</f>
        <v>0</v>
      </c>
      <c r="E279" s="72"/>
    </row>
    <row r="280" spans="1:5" s="44" customFormat="1" ht="15.75" hidden="1">
      <c r="A280" s="46">
        <v>85295</v>
      </c>
      <c r="B280" s="47"/>
      <c r="C280" s="65" t="s">
        <v>149</v>
      </c>
      <c r="D280" s="48">
        <f>D281</f>
        <v>0</v>
      </c>
      <c r="E280" s="72"/>
    </row>
    <row r="281" spans="1:5" s="44" customFormat="1" ht="45" hidden="1">
      <c r="A281" s="43"/>
      <c r="C281" s="49" t="s">
        <v>316</v>
      </c>
      <c r="D281" s="64"/>
      <c r="E281" s="72"/>
    </row>
    <row r="282" spans="5:6" ht="9" customHeight="1" hidden="1">
      <c r="E282" s="72"/>
      <c r="F282" s="57"/>
    </row>
    <row r="283" spans="1:5" s="34" customFormat="1" ht="8.25" customHeight="1" hidden="1">
      <c r="A283" s="33"/>
      <c r="C283" s="33"/>
      <c r="D283" s="35"/>
      <c r="E283" s="72"/>
    </row>
    <row r="284" spans="1:6" s="44" customFormat="1" ht="15.75" hidden="1">
      <c r="A284" s="46">
        <v>80195</v>
      </c>
      <c r="B284" s="47"/>
      <c r="C284" s="46" t="s">
        <v>149</v>
      </c>
      <c r="D284" s="48">
        <f>D285+D286</f>
        <v>0</v>
      </c>
      <c r="E284" s="72"/>
      <c r="F284" s="102"/>
    </row>
    <row r="285" spans="1:6" s="44" customFormat="1" ht="75" hidden="1">
      <c r="A285" s="43"/>
      <c r="C285" s="49" t="s">
        <v>122</v>
      </c>
      <c r="D285" s="50"/>
      <c r="E285" s="72"/>
      <c r="F285" s="102"/>
    </row>
    <row r="286" spans="1:6" s="44" customFormat="1" ht="60" hidden="1">
      <c r="A286" s="43"/>
      <c r="C286" s="49" t="s">
        <v>219</v>
      </c>
      <c r="D286" s="50"/>
      <c r="E286" s="72"/>
      <c r="F286" s="102"/>
    </row>
    <row r="287" spans="1:6" s="44" customFormat="1" ht="7.5" customHeight="1" hidden="1">
      <c r="A287" s="55"/>
      <c r="C287" s="55"/>
      <c r="D287" s="56"/>
      <c r="E287" s="72"/>
      <c r="F287" s="102"/>
    </row>
    <row r="288" spans="1:6" s="10" customFormat="1" ht="21" customHeight="1">
      <c r="A288" s="11">
        <v>852</v>
      </c>
      <c r="C288" s="11" t="s">
        <v>159</v>
      </c>
      <c r="D288" s="12">
        <f>D292+D298+D289+D295</f>
        <v>255305</v>
      </c>
      <c r="E288" s="72"/>
      <c r="F288" s="95"/>
    </row>
    <row r="289" spans="1:5" s="10" customFormat="1" ht="47.25" hidden="1">
      <c r="A289" s="27">
        <v>85213</v>
      </c>
      <c r="B289" s="13"/>
      <c r="C289" s="108" t="s">
        <v>320</v>
      </c>
      <c r="D289" s="28">
        <f>D290</f>
        <v>0</v>
      </c>
      <c r="E289" s="72"/>
    </row>
    <row r="290" spans="1:5" s="10" customFormat="1" ht="60" hidden="1">
      <c r="A290" s="11"/>
      <c r="C290" s="29" t="s">
        <v>321</v>
      </c>
      <c r="D290" s="69"/>
      <c r="E290" s="72"/>
    </row>
    <row r="291" spans="1:5" s="21" customFormat="1" ht="13.5" customHeight="1" hidden="1">
      <c r="A291" s="20"/>
      <c r="C291" s="20"/>
      <c r="D291" s="22"/>
      <c r="E291" s="72"/>
    </row>
    <row r="292" spans="1:6" s="10" customFormat="1" ht="15.75" hidden="1">
      <c r="A292" s="27">
        <v>85214</v>
      </c>
      <c r="B292" s="13"/>
      <c r="C292" s="15" t="s">
        <v>112</v>
      </c>
      <c r="D292" s="28">
        <f>+D293</f>
        <v>0</v>
      </c>
      <c r="E292" s="72"/>
      <c r="F292" s="95"/>
    </row>
    <row r="293" spans="1:6" s="10" customFormat="1" ht="45" hidden="1">
      <c r="A293" s="11"/>
      <c r="C293" s="29" t="s">
        <v>252</v>
      </c>
      <c r="D293" s="30"/>
      <c r="E293" s="72"/>
      <c r="F293" s="95"/>
    </row>
    <row r="294" spans="1:6" s="10" customFormat="1" ht="15.75" hidden="1">
      <c r="A294" s="11"/>
      <c r="C294" s="29"/>
      <c r="D294" s="30"/>
      <c r="E294" s="72"/>
      <c r="F294" s="95"/>
    </row>
    <row r="295" spans="1:6" s="10" customFormat="1" ht="15.75">
      <c r="A295" s="27">
        <v>85219</v>
      </c>
      <c r="B295" s="13"/>
      <c r="C295" s="15" t="s">
        <v>15</v>
      </c>
      <c r="D295" s="28">
        <f>+D296</f>
        <v>255305</v>
      </c>
      <c r="E295" s="72"/>
      <c r="F295" s="95"/>
    </row>
    <row r="296" spans="1:6" s="44" customFormat="1" ht="75">
      <c r="A296" s="11"/>
      <c r="B296" s="10"/>
      <c r="C296" s="29" t="s">
        <v>16</v>
      </c>
      <c r="D296" s="30">
        <v>255305</v>
      </c>
      <c r="E296" s="72"/>
      <c r="F296" s="102"/>
    </row>
    <row r="297" spans="1:6" s="44" customFormat="1" ht="15.75">
      <c r="A297" s="43"/>
      <c r="C297" s="49"/>
      <c r="D297" s="50"/>
      <c r="E297" s="72"/>
      <c r="F297" s="102"/>
    </row>
    <row r="298" spans="1:6" s="44" customFormat="1" ht="15.75" hidden="1">
      <c r="A298" s="46">
        <v>85295</v>
      </c>
      <c r="B298" s="47"/>
      <c r="C298" s="65" t="s">
        <v>149</v>
      </c>
      <c r="D298" s="48">
        <f>D299</f>
        <v>0</v>
      </c>
      <c r="E298" s="72"/>
      <c r="F298" s="102"/>
    </row>
    <row r="299" spans="1:6" s="44" customFormat="1" ht="45" hidden="1">
      <c r="A299" s="43"/>
      <c r="C299" s="49" t="s">
        <v>267</v>
      </c>
      <c r="D299" s="64"/>
      <c r="E299" s="72"/>
      <c r="F299" s="102"/>
    </row>
    <row r="300" ht="9" customHeight="1" hidden="1">
      <c r="E300" s="72"/>
    </row>
    <row r="301" spans="1:6" s="10" customFormat="1" ht="31.5" customHeight="1">
      <c r="A301" s="11">
        <v>854</v>
      </c>
      <c r="C301" s="11" t="s">
        <v>187</v>
      </c>
      <c r="D301" s="12">
        <f>D302</f>
        <v>470590</v>
      </c>
      <c r="E301" s="72"/>
      <c r="F301" s="95"/>
    </row>
    <row r="302" spans="1:6" s="10" customFormat="1" ht="15.75">
      <c r="A302" s="27">
        <v>85415</v>
      </c>
      <c r="B302" s="13"/>
      <c r="C302" s="27" t="s">
        <v>188</v>
      </c>
      <c r="D302" s="28">
        <f>D303</f>
        <v>470590</v>
      </c>
      <c r="E302" s="72"/>
      <c r="F302" s="95"/>
    </row>
    <row r="303" spans="1:6" s="10" customFormat="1" ht="70.5" customHeight="1">
      <c r="A303" s="11"/>
      <c r="C303" s="29" t="s">
        <v>10</v>
      </c>
      <c r="D303" s="30">
        <v>470590</v>
      </c>
      <c r="E303" s="72"/>
      <c r="F303" s="95"/>
    </row>
    <row r="304" spans="1:6" s="34" customFormat="1" ht="14.25" customHeight="1">
      <c r="A304" s="33"/>
      <c r="C304" s="33"/>
      <c r="D304" s="35"/>
      <c r="E304" s="72"/>
      <c r="F304" s="98"/>
    </row>
    <row r="305" spans="1:6" s="19" customFormat="1" ht="31.5">
      <c r="A305" s="15"/>
      <c r="B305" s="16" t="s">
        <v>189</v>
      </c>
      <c r="C305" s="17" t="s">
        <v>190</v>
      </c>
      <c r="D305" s="18">
        <f>D326+D307</f>
        <v>25504</v>
      </c>
      <c r="E305" s="72"/>
      <c r="F305" s="100"/>
    </row>
    <row r="306" spans="1:6" s="21" customFormat="1" ht="8.25" customHeight="1">
      <c r="A306" s="20"/>
      <c r="C306" s="20"/>
      <c r="D306" s="22"/>
      <c r="E306" s="72"/>
      <c r="F306" s="101"/>
    </row>
    <row r="307" spans="1:6" s="10" customFormat="1" ht="45">
      <c r="A307" s="23" t="s">
        <v>191</v>
      </c>
      <c r="C307" s="138" t="s">
        <v>192</v>
      </c>
      <c r="D307" s="24">
        <f>D309+D317+D321+D313</f>
        <v>25504</v>
      </c>
      <c r="E307" s="72"/>
      <c r="F307" s="95"/>
    </row>
    <row r="308" spans="1:6" s="21" customFormat="1" ht="8.25" customHeight="1">
      <c r="A308" s="33"/>
      <c r="B308" s="34"/>
      <c r="C308" s="33"/>
      <c r="D308" s="35"/>
      <c r="E308" s="76"/>
      <c r="F308" s="101"/>
    </row>
    <row r="309" spans="1:6" s="44" customFormat="1" ht="15.75" hidden="1">
      <c r="A309" s="60" t="s">
        <v>152</v>
      </c>
      <c r="C309" s="43" t="s">
        <v>36</v>
      </c>
      <c r="D309" s="45">
        <f>D310</f>
        <v>0</v>
      </c>
      <c r="E309" s="74"/>
      <c r="F309" s="102"/>
    </row>
    <row r="310" spans="1:6" s="44" customFormat="1" ht="15.75" hidden="1">
      <c r="A310" s="61" t="s">
        <v>153</v>
      </c>
      <c r="B310" s="47"/>
      <c r="C310" s="36" t="s">
        <v>149</v>
      </c>
      <c r="D310" s="48">
        <f>D311</f>
        <v>0</v>
      </c>
      <c r="E310" s="74"/>
      <c r="F310" s="102"/>
    </row>
    <row r="311" spans="1:6" s="44" customFormat="1" ht="60" hidden="1">
      <c r="A311" s="43"/>
      <c r="C311" s="49" t="s">
        <v>85</v>
      </c>
      <c r="D311" s="50"/>
      <c r="E311" s="74"/>
      <c r="F311" s="102"/>
    </row>
    <row r="312" spans="1:6" s="34" customFormat="1" ht="11.25" customHeight="1">
      <c r="A312" s="33"/>
      <c r="C312" s="33"/>
      <c r="D312" s="35"/>
      <c r="E312" s="75"/>
      <c r="F312" s="98"/>
    </row>
    <row r="313" spans="1:6" s="10" customFormat="1" ht="31.5">
      <c r="A313" s="25">
        <v>750</v>
      </c>
      <c r="C313" s="11" t="s">
        <v>131</v>
      </c>
      <c r="D313" s="12">
        <f>D314</f>
        <v>25504</v>
      </c>
      <c r="E313" s="72"/>
      <c r="F313" s="95"/>
    </row>
    <row r="314" spans="1:6" s="10" customFormat="1" ht="15.75">
      <c r="A314" s="26">
        <v>75056</v>
      </c>
      <c r="B314" s="13"/>
      <c r="C314" s="15" t="s">
        <v>322</v>
      </c>
      <c r="D314" s="28">
        <f>D315</f>
        <v>25504</v>
      </c>
      <c r="E314" s="72"/>
      <c r="F314" s="95"/>
    </row>
    <row r="315" spans="1:6" s="10" customFormat="1" ht="56.25" customHeight="1">
      <c r="A315" s="43"/>
      <c r="B315" s="44"/>
      <c r="C315" s="29" t="s">
        <v>328</v>
      </c>
      <c r="D315" s="30">
        <v>25504</v>
      </c>
      <c r="E315" s="72"/>
      <c r="F315" s="95"/>
    </row>
    <row r="316" spans="1:6" s="10" customFormat="1" ht="15.75">
      <c r="A316" s="43"/>
      <c r="B316" s="44"/>
      <c r="C316" s="49"/>
      <c r="D316" s="50"/>
      <c r="E316" s="72"/>
      <c r="F316" s="95"/>
    </row>
    <row r="317" spans="1:6" s="10" customFormat="1" ht="31.5" hidden="1">
      <c r="A317" s="60">
        <v>751</v>
      </c>
      <c r="B317" s="44"/>
      <c r="C317" s="43" t="s">
        <v>131</v>
      </c>
      <c r="D317" s="45">
        <f>D318</f>
        <v>0</v>
      </c>
      <c r="E317" s="72"/>
      <c r="F317" s="95"/>
    </row>
    <row r="318" spans="1:6" s="10" customFormat="1" ht="15.75" hidden="1">
      <c r="A318" s="61">
        <v>75107</v>
      </c>
      <c r="B318" s="47"/>
      <c r="C318" s="36" t="s">
        <v>132</v>
      </c>
      <c r="D318" s="48">
        <f>D319</f>
        <v>0</v>
      </c>
      <c r="E318" s="72"/>
      <c r="F318" s="95"/>
    </row>
    <row r="319" spans="1:6" s="10" customFormat="1" ht="60" hidden="1">
      <c r="A319" s="43"/>
      <c r="B319" s="44"/>
      <c r="C319" s="49" t="s">
        <v>8</v>
      </c>
      <c r="D319" s="50"/>
      <c r="E319" s="72"/>
      <c r="F319" s="95"/>
    </row>
    <row r="320" spans="1:6" s="21" customFormat="1" ht="13.5" customHeight="1" hidden="1">
      <c r="A320" s="33"/>
      <c r="B320" s="34"/>
      <c r="C320" s="33"/>
      <c r="D320" s="35"/>
      <c r="E320" s="76"/>
      <c r="F320" s="101"/>
    </row>
    <row r="321" spans="1:6" s="10" customFormat="1" ht="15.75" hidden="1">
      <c r="A321" s="60">
        <v>852</v>
      </c>
      <c r="B321" s="44"/>
      <c r="C321" s="43" t="s">
        <v>159</v>
      </c>
      <c r="D321" s="45">
        <f>D323</f>
        <v>0</v>
      </c>
      <c r="E321" s="72"/>
      <c r="F321" s="95"/>
    </row>
    <row r="322" spans="1:5" s="10" customFormat="1" ht="15.75" hidden="1">
      <c r="A322" s="43"/>
      <c r="B322" s="44"/>
      <c r="C322" s="49"/>
      <c r="D322" s="64"/>
      <c r="E322" s="76"/>
    </row>
    <row r="323" spans="1:5" s="10" customFormat="1" ht="47.25" hidden="1">
      <c r="A323" s="46">
        <v>85213</v>
      </c>
      <c r="B323" s="47"/>
      <c r="C323" s="65" t="s">
        <v>320</v>
      </c>
      <c r="D323" s="48">
        <f>D324</f>
        <v>0</v>
      </c>
      <c r="E323" s="76"/>
    </row>
    <row r="324" spans="1:5" s="10" customFormat="1" ht="60" hidden="1">
      <c r="A324" s="43"/>
      <c r="B324" s="44"/>
      <c r="C324" s="49" t="s">
        <v>321</v>
      </c>
      <c r="D324" s="64"/>
      <c r="E324" s="76"/>
    </row>
    <row r="325" spans="1:4" s="10" customFormat="1" ht="8.25" customHeight="1" hidden="1">
      <c r="A325" s="43"/>
      <c r="B325" s="44"/>
      <c r="C325" s="49"/>
      <c r="D325" s="64"/>
    </row>
    <row r="326" spans="1:6" s="44" customFormat="1" ht="41.25" customHeight="1" hidden="1">
      <c r="A326" s="41" t="s">
        <v>110</v>
      </c>
      <c r="C326" s="66" t="s">
        <v>109</v>
      </c>
      <c r="D326" s="42">
        <f>D328+D332</f>
        <v>0</v>
      </c>
      <c r="E326" s="74"/>
      <c r="F326" s="102"/>
    </row>
    <row r="327" spans="1:6" s="34" customFormat="1" ht="8.25" customHeight="1" hidden="1">
      <c r="A327" s="33"/>
      <c r="C327" s="33"/>
      <c r="D327" s="35"/>
      <c r="E327" s="75"/>
      <c r="F327" s="98"/>
    </row>
    <row r="328" spans="1:6" s="44" customFormat="1" ht="18" customHeight="1" hidden="1">
      <c r="A328" s="43">
        <v>710</v>
      </c>
      <c r="C328" s="43" t="s">
        <v>204</v>
      </c>
      <c r="D328" s="45">
        <f>D329</f>
        <v>0</v>
      </c>
      <c r="E328" s="74"/>
      <c r="F328" s="102"/>
    </row>
    <row r="329" spans="1:6" s="44" customFormat="1" ht="22.5" customHeight="1" hidden="1">
      <c r="A329" s="46">
        <v>71035</v>
      </c>
      <c r="B329" s="47"/>
      <c r="C329" s="36" t="s">
        <v>111</v>
      </c>
      <c r="D329" s="48">
        <f>D330</f>
        <v>0</v>
      </c>
      <c r="E329" s="74"/>
      <c r="F329" s="102"/>
    </row>
    <row r="330" spans="1:6" s="44" customFormat="1" ht="15.75" hidden="1">
      <c r="A330" s="43"/>
      <c r="C330" s="49" t="s">
        <v>282</v>
      </c>
      <c r="D330" s="64"/>
      <c r="E330" s="74"/>
      <c r="F330" s="102"/>
    </row>
    <row r="331" spans="1:6" s="34" customFormat="1" ht="8.25" customHeight="1" hidden="1">
      <c r="A331" s="33"/>
      <c r="C331" s="33"/>
      <c r="D331" s="35"/>
      <c r="E331" s="75"/>
      <c r="F331" s="98"/>
    </row>
    <row r="332" spans="1:6" s="44" customFormat="1" ht="18" customHeight="1" hidden="1">
      <c r="A332" s="43">
        <v>750</v>
      </c>
      <c r="C332" s="43" t="s">
        <v>157</v>
      </c>
      <c r="D332" s="45">
        <f>D333</f>
        <v>0</v>
      </c>
      <c r="E332" s="74"/>
      <c r="F332" s="102"/>
    </row>
    <row r="333" spans="1:6" s="44" customFormat="1" ht="22.5" customHeight="1" hidden="1">
      <c r="A333" s="46">
        <v>75023</v>
      </c>
      <c r="B333" s="47"/>
      <c r="C333" s="36" t="s">
        <v>23</v>
      </c>
      <c r="D333" s="48">
        <f>D334</f>
        <v>0</v>
      </c>
      <c r="E333" s="74"/>
      <c r="F333" s="102"/>
    </row>
    <row r="334" spans="1:6" s="44" customFormat="1" ht="67.5" customHeight="1" hidden="1">
      <c r="A334" s="43"/>
      <c r="C334" s="49" t="s">
        <v>24</v>
      </c>
      <c r="D334" s="64"/>
      <c r="E334" s="74"/>
      <c r="F334" s="102"/>
    </row>
    <row r="335" spans="1:6" s="34" customFormat="1" ht="8.25" customHeight="1">
      <c r="A335" s="20"/>
      <c r="B335" s="21"/>
      <c r="C335" s="20"/>
      <c r="D335" s="22"/>
      <c r="E335" s="75"/>
      <c r="F335" s="98"/>
    </row>
    <row r="336" spans="1:6" s="10" customFormat="1" ht="15.75" customHeight="1">
      <c r="A336" s="150" t="s">
        <v>193</v>
      </c>
      <c r="B336" s="150"/>
      <c r="C336" s="150"/>
      <c r="D336" s="9">
        <f>D451+D497+D338+D434</f>
        <v>889538</v>
      </c>
      <c r="E336" s="79"/>
      <c r="F336" s="95"/>
    </row>
    <row r="337" spans="1:6" s="14" customFormat="1" ht="15.75">
      <c r="A337" s="11" t="s">
        <v>140</v>
      </c>
      <c r="E337" s="80"/>
      <c r="F337" s="96"/>
    </row>
    <row r="338" spans="1:6" s="10" customFormat="1" ht="16.5" customHeight="1">
      <c r="A338" s="150" t="s">
        <v>143</v>
      </c>
      <c r="B338" s="150"/>
      <c r="C338" s="150"/>
      <c r="D338" s="9">
        <f>D390+D416+D340+D382</f>
        <v>84703</v>
      </c>
      <c r="E338" s="79"/>
      <c r="F338" s="95"/>
    </row>
    <row r="339" spans="1:6" s="14" customFormat="1" ht="15.75">
      <c r="A339" s="11" t="s">
        <v>140</v>
      </c>
      <c r="E339" s="80"/>
      <c r="F339" s="96"/>
    </row>
    <row r="340" spans="1:6" s="19" customFormat="1" ht="15.75" hidden="1">
      <c r="A340" s="15"/>
      <c r="B340" s="16" t="s">
        <v>144</v>
      </c>
      <c r="C340" s="17" t="s">
        <v>145</v>
      </c>
      <c r="D340" s="18">
        <f>D376+D366+D354+D342+D348+D360</f>
        <v>0</v>
      </c>
      <c r="E340" s="79"/>
      <c r="F340" s="100"/>
    </row>
    <row r="341" spans="1:6" s="34" customFormat="1" ht="7.5" customHeight="1" hidden="1">
      <c r="A341" s="20"/>
      <c r="B341" s="21"/>
      <c r="C341" s="20"/>
      <c r="D341" s="22"/>
      <c r="E341" s="82"/>
      <c r="F341" s="98"/>
    </row>
    <row r="342" spans="1:6" s="54" customFormat="1" ht="38.25" customHeight="1" hidden="1">
      <c r="A342" s="113" t="s">
        <v>277</v>
      </c>
      <c r="B342" s="31"/>
      <c r="C342" s="23" t="s">
        <v>278</v>
      </c>
      <c r="D342" s="114">
        <f>D344</f>
        <v>0</v>
      </c>
      <c r="E342" s="83"/>
      <c r="F342" s="99"/>
    </row>
    <row r="343" spans="1:6" s="54" customFormat="1" ht="8.25" customHeight="1" hidden="1">
      <c r="A343" s="115"/>
      <c r="B343" s="31"/>
      <c r="C343" s="115"/>
      <c r="D343" s="116"/>
      <c r="E343" s="83"/>
      <c r="F343" s="99"/>
    </row>
    <row r="344" spans="1:6" s="44" customFormat="1" ht="15.75" hidden="1">
      <c r="A344" s="11">
        <v>900</v>
      </c>
      <c r="B344" s="10"/>
      <c r="C344" s="11" t="s">
        <v>154</v>
      </c>
      <c r="D344" s="12">
        <f>D345</f>
        <v>0</v>
      </c>
      <c r="E344" s="81"/>
      <c r="F344" s="102"/>
    </row>
    <row r="345" spans="1:6" s="44" customFormat="1" ht="38.25" customHeight="1" hidden="1">
      <c r="A345" s="27">
        <v>90019</v>
      </c>
      <c r="B345" s="13"/>
      <c r="C345" s="27" t="s">
        <v>285</v>
      </c>
      <c r="D345" s="28">
        <f>D346</f>
        <v>0</v>
      </c>
      <c r="E345" s="81"/>
      <c r="F345" s="102"/>
    </row>
    <row r="346" spans="1:6" s="44" customFormat="1" ht="31.5" hidden="1">
      <c r="A346" s="128"/>
      <c r="B346" s="10"/>
      <c r="C346" s="128" t="s">
        <v>279</v>
      </c>
      <c r="D346" s="129"/>
      <c r="E346" s="81"/>
      <c r="F346" s="102"/>
    </row>
    <row r="347" spans="1:6" s="34" customFormat="1" ht="7.5" customHeight="1" hidden="1">
      <c r="A347" s="20"/>
      <c r="B347" s="21"/>
      <c r="C347" s="20"/>
      <c r="D347" s="22"/>
      <c r="E347" s="82"/>
      <c r="F347" s="98"/>
    </row>
    <row r="348" spans="1:6" s="31" customFormat="1" ht="47.25" hidden="1">
      <c r="A348" s="113" t="s">
        <v>70</v>
      </c>
      <c r="C348" s="23" t="s">
        <v>313</v>
      </c>
      <c r="D348" s="114">
        <f>D350</f>
        <v>0</v>
      </c>
      <c r="E348" s="87"/>
      <c r="F348" s="103" t="s">
        <v>314</v>
      </c>
    </row>
    <row r="349" spans="1:6" s="31" customFormat="1" ht="8.25" customHeight="1" hidden="1">
      <c r="A349" s="115"/>
      <c r="C349" s="115"/>
      <c r="D349" s="116"/>
      <c r="E349" s="87"/>
      <c r="F349" s="103"/>
    </row>
    <row r="350" spans="1:6" s="10" customFormat="1" ht="18" customHeight="1" hidden="1">
      <c r="A350" s="11">
        <v>852</v>
      </c>
      <c r="C350" s="11" t="s">
        <v>159</v>
      </c>
      <c r="D350" s="12">
        <f>D351</f>
        <v>0</v>
      </c>
      <c r="E350" s="79"/>
      <c r="F350" s="95"/>
    </row>
    <row r="351" spans="1:6" s="10" customFormat="1" ht="18.75" customHeight="1" hidden="1">
      <c r="A351" s="27">
        <v>85204</v>
      </c>
      <c r="B351" s="13"/>
      <c r="C351" s="15" t="s">
        <v>71</v>
      </c>
      <c r="D351" s="28">
        <f>D352</f>
        <v>0</v>
      </c>
      <c r="E351" s="79"/>
      <c r="F351" s="95"/>
    </row>
    <row r="352" spans="1:6" s="10" customFormat="1" ht="36" customHeight="1" hidden="1">
      <c r="A352" s="128"/>
      <c r="C352" s="128" t="s">
        <v>72</v>
      </c>
      <c r="D352" s="131"/>
      <c r="E352" s="79"/>
      <c r="F352" s="95"/>
    </row>
    <row r="353" spans="1:6" s="31" customFormat="1" ht="8.25" customHeight="1" hidden="1">
      <c r="A353" s="115"/>
      <c r="C353" s="115"/>
      <c r="D353" s="116"/>
      <c r="E353" s="87"/>
      <c r="F353" s="103"/>
    </row>
    <row r="354" spans="1:6" s="54" customFormat="1" ht="38.25" customHeight="1" hidden="1">
      <c r="A354" s="113" t="s">
        <v>268</v>
      </c>
      <c r="B354" s="31"/>
      <c r="C354" s="23" t="s">
        <v>269</v>
      </c>
      <c r="D354" s="114">
        <f>D356</f>
        <v>0</v>
      </c>
      <c r="E354" s="83"/>
      <c r="F354" s="99"/>
    </row>
    <row r="355" spans="1:6" s="54" customFormat="1" ht="8.25" customHeight="1" hidden="1">
      <c r="A355" s="115"/>
      <c r="B355" s="31"/>
      <c r="C355" s="115"/>
      <c r="D355" s="116"/>
      <c r="E355" s="83"/>
      <c r="F355" s="99"/>
    </row>
    <row r="356" spans="1:6" s="44" customFormat="1" ht="15.75" hidden="1">
      <c r="A356" s="11">
        <v>900</v>
      </c>
      <c r="B356" s="10"/>
      <c r="C356" s="11" t="s">
        <v>154</v>
      </c>
      <c r="D356" s="12">
        <f>D357</f>
        <v>0</v>
      </c>
      <c r="E356" s="81"/>
      <c r="F356" s="102"/>
    </row>
    <row r="357" spans="1:6" s="44" customFormat="1" ht="38.25" customHeight="1" hidden="1">
      <c r="A357" s="27">
        <v>90019</v>
      </c>
      <c r="B357" s="13"/>
      <c r="C357" s="27" t="s">
        <v>285</v>
      </c>
      <c r="D357" s="28">
        <f>D358</f>
        <v>0</v>
      </c>
      <c r="E357" s="81"/>
      <c r="F357" s="102"/>
    </row>
    <row r="358" spans="1:6" s="44" customFormat="1" ht="33.75" customHeight="1" hidden="1">
      <c r="A358" s="128"/>
      <c r="B358" s="10"/>
      <c r="C358" s="128" t="s">
        <v>279</v>
      </c>
      <c r="D358" s="129"/>
      <c r="E358" s="81"/>
      <c r="F358" s="102"/>
    </row>
    <row r="359" spans="1:6" s="34" customFormat="1" ht="7.5" customHeight="1" hidden="1">
      <c r="A359" s="20"/>
      <c r="B359" s="21"/>
      <c r="C359" s="20"/>
      <c r="D359" s="22"/>
      <c r="E359" s="82"/>
      <c r="F359" s="98"/>
    </row>
    <row r="360" spans="1:6" s="31" customFormat="1" ht="15.75" hidden="1">
      <c r="A360" s="113" t="s">
        <v>39</v>
      </c>
      <c r="C360" s="23" t="s">
        <v>40</v>
      </c>
      <c r="D360" s="114">
        <f>D362</f>
        <v>0</v>
      </c>
      <c r="E360" s="87"/>
      <c r="F360" s="103"/>
    </row>
    <row r="361" spans="1:6" s="31" customFormat="1" ht="8.25" customHeight="1" hidden="1">
      <c r="A361" s="115"/>
      <c r="C361" s="115"/>
      <c r="D361" s="116"/>
      <c r="E361" s="87"/>
      <c r="F361" s="103"/>
    </row>
    <row r="362" spans="1:6" s="10" customFormat="1" ht="18" customHeight="1" hidden="1">
      <c r="A362" s="11">
        <v>852</v>
      </c>
      <c r="C362" s="11" t="s">
        <v>159</v>
      </c>
      <c r="D362" s="12">
        <f>D363</f>
        <v>0</v>
      </c>
      <c r="E362" s="79"/>
      <c r="F362" s="95"/>
    </row>
    <row r="363" spans="1:6" s="10" customFormat="1" ht="18.75" customHeight="1" hidden="1">
      <c r="A363" s="27">
        <v>85204</v>
      </c>
      <c r="B363" s="13"/>
      <c r="C363" s="15" t="s">
        <v>71</v>
      </c>
      <c r="D363" s="28">
        <f>D364</f>
        <v>0</v>
      </c>
      <c r="E363" s="79"/>
      <c r="F363" s="95"/>
    </row>
    <row r="364" spans="1:6" s="10" customFormat="1" ht="36" customHeight="1" hidden="1">
      <c r="A364" s="128"/>
      <c r="C364" s="128" t="s">
        <v>72</v>
      </c>
      <c r="D364" s="131"/>
      <c r="E364" s="79"/>
      <c r="F364" s="95"/>
    </row>
    <row r="365" spans="1:6" s="31" customFormat="1" ht="8.25" customHeight="1" hidden="1">
      <c r="A365" s="115"/>
      <c r="C365" s="115"/>
      <c r="D365" s="116"/>
      <c r="E365" s="87"/>
      <c r="F365" s="103"/>
    </row>
    <row r="366" spans="1:6" s="54" customFormat="1" ht="38.25" customHeight="1" hidden="1">
      <c r="A366" s="113" t="s">
        <v>155</v>
      </c>
      <c r="B366" s="31"/>
      <c r="C366" s="23" t="s">
        <v>156</v>
      </c>
      <c r="D366" s="114">
        <f>D372+D368</f>
        <v>0</v>
      </c>
      <c r="E366" s="83"/>
      <c r="F366" s="99"/>
    </row>
    <row r="367" spans="1:6" s="54" customFormat="1" ht="8.25" customHeight="1" hidden="1">
      <c r="A367" s="115"/>
      <c r="B367" s="31"/>
      <c r="C367" s="115"/>
      <c r="D367" s="116"/>
      <c r="E367" s="83"/>
      <c r="F367" s="99"/>
    </row>
    <row r="368" spans="1:6" s="44" customFormat="1" ht="15.75" hidden="1">
      <c r="A368" s="11">
        <v>900</v>
      </c>
      <c r="B368" s="10"/>
      <c r="C368" s="11" t="s">
        <v>154</v>
      </c>
      <c r="D368" s="12">
        <f>D369</f>
        <v>0</v>
      </c>
      <c r="E368" s="81"/>
      <c r="F368" s="102"/>
    </row>
    <row r="369" spans="1:6" s="44" customFormat="1" ht="38.25" customHeight="1" hidden="1">
      <c r="A369" s="27">
        <v>90019</v>
      </c>
      <c r="B369" s="13"/>
      <c r="C369" s="27" t="s">
        <v>285</v>
      </c>
      <c r="D369" s="28">
        <f>SUM(D370)</f>
        <v>0</v>
      </c>
      <c r="E369" s="81"/>
      <c r="F369" s="102"/>
    </row>
    <row r="370" spans="1:6" s="44" customFormat="1" ht="31.5" hidden="1">
      <c r="A370" s="128"/>
      <c r="B370" s="10"/>
      <c r="C370" s="128" t="s">
        <v>279</v>
      </c>
      <c r="D370" s="129"/>
      <c r="E370" s="81"/>
      <c r="F370" s="102"/>
    </row>
    <row r="371" spans="1:6" s="44" customFormat="1" ht="15.75" hidden="1">
      <c r="A371" s="11"/>
      <c r="B371" s="10"/>
      <c r="C371" s="29"/>
      <c r="D371" s="30"/>
      <c r="E371" s="81"/>
      <c r="F371" s="102"/>
    </row>
    <row r="372" spans="1:6" s="44" customFormat="1" ht="18" customHeight="1" hidden="1">
      <c r="A372" s="11">
        <v>754</v>
      </c>
      <c r="B372" s="10"/>
      <c r="C372" s="11" t="s">
        <v>244</v>
      </c>
      <c r="D372" s="12">
        <f>D373</f>
        <v>0</v>
      </c>
      <c r="E372" s="81"/>
      <c r="F372" s="102"/>
    </row>
    <row r="373" spans="1:6" s="44" customFormat="1" ht="18.75" customHeight="1" hidden="1">
      <c r="A373" s="27">
        <v>75404</v>
      </c>
      <c r="B373" s="13"/>
      <c r="C373" s="15" t="s">
        <v>245</v>
      </c>
      <c r="D373" s="28">
        <f>D374</f>
        <v>0</v>
      </c>
      <c r="E373" s="81"/>
      <c r="F373" s="102"/>
    </row>
    <row r="374" spans="1:6" s="44" customFormat="1" ht="30" hidden="1">
      <c r="A374" s="128"/>
      <c r="B374" s="10"/>
      <c r="C374" s="29" t="s">
        <v>246</v>
      </c>
      <c r="D374" s="131"/>
      <c r="E374" s="81"/>
      <c r="F374" s="102"/>
    </row>
    <row r="375" spans="1:6" s="44" customFormat="1" ht="15.75" hidden="1">
      <c r="A375" s="128"/>
      <c r="B375" s="10"/>
      <c r="C375" s="128"/>
      <c r="D375" s="131"/>
      <c r="E375" s="81"/>
      <c r="F375" s="102"/>
    </row>
    <row r="376" spans="1:6" s="54" customFormat="1" ht="38.25" customHeight="1" hidden="1">
      <c r="A376" s="113" t="s">
        <v>221</v>
      </c>
      <c r="B376" s="31"/>
      <c r="C376" s="23" t="s">
        <v>222</v>
      </c>
      <c r="D376" s="114">
        <f>D378</f>
        <v>0</v>
      </c>
      <c r="E376" s="83"/>
      <c r="F376" s="99"/>
    </row>
    <row r="377" spans="1:6" s="54" customFormat="1" ht="8.25" customHeight="1" hidden="1">
      <c r="A377" s="115"/>
      <c r="B377" s="31"/>
      <c r="C377" s="115"/>
      <c r="D377" s="116"/>
      <c r="E377" s="83"/>
      <c r="F377" s="99"/>
    </row>
    <row r="378" spans="1:6" s="44" customFormat="1" ht="18" customHeight="1" hidden="1">
      <c r="A378" s="11">
        <v>852</v>
      </c>
      <c r="B378" s="10"/>
      <c r="C378" s="11" t="s">
        <v>159</v>
      </c>
      <c r="D378" s="12">
        <f>D379</f>
        <v>0</v>
      </c>
      <c r="E378" s="81"/>
      <c r="F378" s="102"/>
    </row>
    <row r="379" spans="1:6" s="44" customFormat="1" ht="18.75" customHeight="1" hidden="1">
      <c r="A379" s="27">
        <v>85203</v>
      </c>
      <c r="B379" s="13"/>
      <c r="C379" s="15" t="s">
        <v>195</v>
      </c>
      <c r="D379" s="28">
        <f>D380</f>
        <v>0</v>
      </c>
      <c r="E379" s="81"/>
      <c r="F379" s="102"/>
    </row>
    <row r="380" spans="1:6" s="44" customFormat="1" ht="36" customHeight="1" hidden="1">
      <c r="A380" s="128"/>
      <c r="B380" s="10"/>
      <c r="C380" s="128" t="s">
        <v>224</v>
      </c>
      <c r="D380" s="131"/>
      <c r="E380" s="81"/>
      <c r="F380" s="102"/>
    </row>
    <row r="381" spans="1:6" s="54" customFormat="1" ht="8.25" customHeight="1" hidden="1">
      <c r="A381" s="115"/>
      <c r="B381" s="31"/>
      <c r="C381" s="115"/>
      <c r="D381" s="116"/>
      <c r="E381" s="83"/>
      <c r="F381" s="99"/>
    </row>
    <row r="382" spans="1:6" s="40" customFormat="1" ht="15" customHeight="1" hidden="1">
      <c r="A382" s="15"/>
      <c r="B382" s="16" t="s">
        <v>225</v>
      </c>
      <c r="C382" s="17" t="s">
        <v>226</v>
      </c>
      <c r="D382" s="18">
        <f>D384</f>
        <v>0</v>
      </c>
      <c r="E382" s="81"/>
      <c r="F382" s="97"/>
    </row>
    <row r="383" spans="1:6" s="34" customFormat="1" ht="8.25" customHeight="1" hidden="1">
      <c r="A383" s="20"/>
      <c r="B383" s="21"/>
      <c r="C383" s="20"/>
      <c r="D383" s="22"/>
      <c r="E383" s="82"/>
      <c r="F383" s="98"/>
    </row>
    <row r="384" spans="1:6" s="34" customFormat="1" ht="15.75" hidden="1">
      <c r="A384" s="23" t="s">
        <v>266</v>
      </c>
      <c r="B384" s="21"/>
      <c r="C384" s="23" t="s">
        <v>265</v>
      </c>
      <c r="D384" s="24">
        <f>D386</f>
        <v>0</v>
      </c>
      <c r="E384" s="82"/>
      <c r="F384" s="98"/>
    </row>
    <row r="385" spans="1:6" s="34" customFormat="1" ht="8.25" customHeight="1" hidden="1">
      <c r="A385" s="20"/>
      <c r="B385" s="21"/>
      <c r="C385" s="20"/>
      <c r="D385" s="22"/>
      <c r="E385" s="82"/>
      <c r="F385" s="98"/>
    </row>
    <row r="386" spans="1:6" s="44" customFormat="1" ht="15.75" hidden="1">
      <c r="A386" s="25">
        <v>852</v>
      </c>
      <c r="B386" s="10"/>
      <c r="C386" s="11" t="s">
        <v>223</v>
      </c>
      <c r="D386" s="12">
        <f>D387</f>
        <v>0</v>
      </c>
      <c r="E386" s="81"/>
      <c r="F386" s="102"/>
    </row>
    <row r="387" spans="1:6" s="44" customFormat="1" ht="19.5" customHeight="1" hidden="1">
      <c r="A387" s="27">
        <v>85203</v>
      </c>
      <c r="B387" s="13"/>
      <c r="C387" s="15" t="s">
        <v>195</v>
      </c>
      <c r="D387" s="28">
        <f>D388</f>
        <v>0</v>
      </c>
      <c r="E387" s="81"/>
      <c r="F387" s="102"/>
    </row>
    <row r="388" spans="1:6" s="44" customFormat="1" ht="18" customHeight="1" hidden="1">
      <c r="A388" s="128"/>
      <c r="B388" s="10"/>
      <c r="C388" s="128" t="s">
        <v>249</v>
      </c>
      <c r="D388" s="69"/>
      <c r="E388" s="81"/>
      <c r="F388" s="102"/>
    </row>
    <row r="389" spans="1:6" s="34" customFormat="1" ht="8.25" customHeight="1" hidden="1">
      <c r="A389" s="20"/>
      <c r="B389" s="21"/>
      <c r="C389" s="20"/>
      <c r="D389" s="22"/>
      <c r="E389" s="82"/>
      <c r="F389" s="98"/>
    </row>
    <row r="390" spans="1:6" s="19" customFormat="1" ht="15.75" hidden="1">
      <c r="A390" s="15"/>
      <c r="B390" s="16" t="s">
        <v>161</v>
      </c>
      <c r="C390" s="17" t="s">
        <v>162</v>
      </c>
      <c r="D390" s="18">
        <f>D392+D410</f>
        <v>0</v>
      </c>
      <c r="E390" s="79"/>
      <c r="F390" s="100"/>
    </row>
    <row r="391" spans="1:6" s="21" customFormat="1" ht="8.25" customHeight="1" hidden="1">
      <c r="A391" s="20" t="s">
        <v>163</v>
      </c>
      <c r="C391" s="20"/>
      <c r="D391" s="22"/>
      <c r="E391" s="84"/>
      <c r="F391" s="101"/>
    </row>
    <row r="392" spans="1:6" s="21" customFormat="1" ht="63" hidden="1">
      <c r="A392" s="23" t="s">
        <v>239</v>
      </c>
      <c r="C392" s="23" t="s">
        <v>65</v>
      </c>
      <c r="D392" s="24">
        <f>D405+D394</f>
        <v>0</v>
      </c>
      <c r="E392" s="84"/>
      <c r="F392" s="101"/>
    </row>
    <row r="393" spans="1:6" s="21" customFormat="1" ht="6.75" customHeight="1" hidden="1">
      <c r="A393" s="23"/>
      <c r="C393" s="23"/>
      <c r="D393" s="24"/>
      <c r="E393" s="84"/>
      <c r="F393" s="101"/>
    </row>
    <row r="394" spans="1:6" s="10" customFormat="1" ht="15.75" hidden="1">
      <c r="A394" s="11">
        <v>801</v>
      </c>
      <c r="C394" s="11" t="s">
        <v>160</v>
      </c>
      <c r="D394" s="12">
        <f>D400+D395</f>
        <v>0</v>
      </c>
      <c r="E394" s="79"/>
      <c r="F394" s="95"/>
    </row>
    <row r="395" spans="1:6" s="10" customFormat="1" ht="15.75" hidden="1">
      <c r="A395" s="27">
        <v>80120</v>
      </c>
      <c r="B395" s="13"/>
      <c r="C395" s="27" t="s">
        <v>196</v>
      </c>
      <c r="D395" s="28">
        <f>D396</f>
        <v>0</v>
      </c>
      <c r="E395" s="79"/>
      <c r="F395" s="95"/>
    </row>
    <row r="396" spans="1:6" s="10" customFormat="1" ht="15.75" hidden="1">
      <c r="A396" s="11"/>
      <c r="C396" s="29" t="s">
        <v>73</v>
      </c>
      <c r="D396" s="69">
        <f>D397+D398</f>
        <v>0</v>
      </c>
      <c r="E396" s="79"/>
      <c r="F396" s="95"/>
    </row>
    <row r="397" spans="1:6" s="10" customFormat="1" ht="15.75" hidden="1">
      <c r="A397" s="11"/>
      <c r="C397" s="139" t="s">
        <v>74</v>
      </c>
      <c r="D397" s="69"/>
      <c r="E397" s="79"/>
      <c r="F397" s="95"/>
    </row>
    <row r="398" spans="1:6" s="10" customFormat="1" ht="15.75" hidden="1">
      <c r="A398" s="11"/>
      <c r="C398" s="139" t="s">
        <v>77</v>
      </c>
      <c r="D398" s="69"/>
      <c r="E398" s="79"/>
      <c r="F398" s="95"/>
    </row>
    <row r="399" spans="1:6" s="21" customFormat="1" ht="8.25" customHeight="1" hidden="1">
      <c r="A399" s="20"/>
      <c r="C399" s="20"/>
      <c r="D399" s="22"/>
      <c r="E399" s="84"/>
      <c r="F399" s="101"/>
    </row>
    <row r="400" spans="1:6" s="10" customFormat="1" ht="15.75" hidden="1">
      <c r="A400" s="27">
        <v>80130</v>
      </c>
      <c r="B400" s="13"/>
      <c r="C400" s="27" t="s">
        <v>180</v>
      </c>
      <c r="D400" s="28">
        <f>D401</f>
        <v>0</v>
      </c>
      <c r="E400" s="79"/>
      <c r="F400" s="95"/>
    </row>
    <row r="401" spans="1:6" s="10" customFormat="1" ht="15.75" hidden="1">
      <c r="A401" s="11"/>
      <c r="C401" s="29" t="s">
        <v>66</v>
      </c>
      <c r="D401" s="69">
        <f>D402+D403</f>
        <v>0</v>
      </c>
      <c r="E401" s="79"/>
      <c r="F401" s="95"/>
    </row>
    <row r="402" spans="1:6" s="10" customFormat="1" ht="15.75" hidden="1">
      <c r="A402" s="11"/>
      <c r="C402" s="139" t="s">
        <v>67</v>
      </c>
      <c r="D402" s="69"/>
      <c r="E402" s="79"/>
      <c r="F402" s="95"/>
    </row>
    <row r="403" spans="1:6" s="10" customFormat="1" ht="45" hidden="1">
      <c r="A403" s="11"/>
      <c r="C403" s="139" t="s">
        <v>68</v>
      </c>
      <c r="D403" s="69"/>
      <c r="E403" s="79"/>
      <c r="F403" s="95"/>
    </row>
    <row r="404" spans="1:6" s="21" customFormat="1" ht="8.25" customHeight="1" hidden="1">
      <c r="A404" s="20"/>
      <c r="C404" s="20"/>
      <c r="D404" s="22"/>
      <c r="E404" s="84"/>
      <c r="F404" s="101"/>
    </row>
    <row r="405" spans="1:6" s="44" customFormat="1" ht="15.75" hidden="1">
      <c r="A405" s="11">
        <v>852</v>
      </c>
      <c r="B405" s="10"/>
      <c r="C405" s="11" t="s">
        <v>159</v>
      </c>
      <c r="D405" s="12">
        <f>D406</f>
        <v>0</v>
      </c>
      <c r="E405" s="81"/>
      <c r="F405" s="102"/>
    </row>
    <row r="406" spans="1:6" s="44" customFormat="1" ht="15.75" hidden="1">
      <c r="A406" s="27">
        <v>85295</v>
      </c>
      <c r="B406" s="13"/>
      <c r="C406" s="27" t="s">
        <v>149</v>
      </c>
      <c r="D406" s="28">
        <f>D407+D408</f>
        <v>0</v>
      </c>
      <c r="E406" s="81"/>
      <c r="F406" s="102"/>
    </row>
    <row r="407" spans="1:6" s="44" customFormat="1" ht="45" hidden="1">
      <c r="A407" s="11"/>
      <c r="B407" s="10"/>
      <c r="C407" s="29" t="s">
        <v>308</v>
      </c>
      <c r="D407" s="69"/>
      <c r="E407" s="81"/>
      <c r="F407" s="102"/>
    </row>
    <row r="408" spans="1:6" s="44" customFormat="1" ht="15.75" hidden="1">
      <c r="A408" s="11"/>
      <c r="B408" s="10"/>
      <c r="C408" s="29" t="s">
        <v>299</v>
      </c>
      <c r="D408" s="69"/>
      <c r="E408" s="81"/>
      <c r="F408" s="102"/>
    </row>
    <row r="409" spans="1:6" s="34" customFormat="1" ht="8.25" customHeight="1" hidden="1">
      <c r="A409" s="20"/>
      <c r="B409" s="21"/>
      <c r="C409" s="20"/>
      <c r="D409" s="22"/>
      <c r="E409" s="82"/>
      <c r="F409" s="98"/>
    </row>
    <row r="410" spans="1:6" s="21" customFormat="1" ht="31.5" hidden="1">
      <c r="A410" s="23" t="s">
        <v>165</v>
      </c>
      <c r="C410" s="23" t="s">
        <v>78</v>
      </c>
      <c r="D410" s="24">
        <f>D412</f>
        <v>0</v>
      </c>
      <c r="E410" s="84"/>
      <c r="F410" s="101"/>
    </row>
    <row r="411" spans="1:6" s="21" customFormat="1" ht="15.75" hidden="1">
      <c r="A411" s="23"/>
      <c r="C411" s="23"/>
      <c r="D411" s="24"/>
      <c r="E411" s="84"/>
      <c r="F411" s="101"/>
    </row>
    <row r="412" spans="1:6" s="10" customFormat="1" ht="15.75" hidden="1">
      <c r="A412" s="11">
        <v>801</v>
      </c>
      <c r="C412" s="11" t="s">
        <v>160</v>
      </c>
      <c r="D412" s="12">
        <f>D413</f>
        <v>0</v>
      </c>
      <c r="E412" s="79"/>
      <c r="F412" s="95"/>
    </row>
    <row r="413" spans="1:6" s="10" customFormat="1" ht="15.75" hidden="1">
      <c r="A413" s="27">
        <v>80120</v>
      </c>
      <c r="B413" s="13"/>
      <c r="C413" s="27" t="s">
        <v>196</v>
      </c>
      <c r="D413" s="28">
        <f>D414</f>
        <v>0</v>
      </c>
      <c r="E413" s="79"/>
      <c r="F413" s="95"/>
    </row>
    <row r="414" spans="1:6" s="10" customFormat="1" ht="63.75" customHeight="1" hidden="1">
      <c r="A414" s="11"/>
      <c r="C414" s="29" t="s">
        <v>79</v>
      </c>
      <c r="D414" s="69"/>
      <c r="E414" s="88"/>
      <c r="F414" s="95"/>
    </row>
    <row r="415" spans="1:6" s="10" customFormat="1" ht="12" customHeight="1">
      <c r="A415" s="11"/>
      <c r="C415" s="29"/>
      <c r="D415" s="69"/>
      <c r="E415" s="88"/>
      <c r="F415" s="95"/>
    </row>
    <row r="416" spans="1:6" s="40" customFormat="1" ht="48" customHeight="1">
      <c r="A416" s="15"/>
      <c r="B416" s="16" t="s">
        <v>170</v>
      </c>
      <c r="C416" s="17" t="s">
        <v>209</v>
      </c>
      <c r="D416" s="18">
        <f>D428+D418</f>
        <v>84703</v>
      </c>
      <c r="E416" s="81"/>
      <c r="F416" s="97"/>
    </row>
    <row r="417" spans="1:6" s="34" customFormat="1" ht="6.75" customHeight="1">
      <c r="A417" s="33"/>
      <c r="C417" s="33"/>
      <c r="D417" s="35"/>
      <c r="E417" s="82"/>
      <c r="F417" s="98"/>
    </row>
    <row r="418" spans="1:6" s="21" customFormat="1" ht="48" customHeight="1">
      <c r="A418" s="23" t="s">
        <v>27</v>
      </c>
      <c r="C418" s="23" t="s">
        <v>28</v>
      </c>
      <c r="D418" s="24">
        <f>D420+D424</f>
        <v>84703</v>
      </c>
      <c r="E418" s="84"/>
      <c r="F418" s="101"/>
    </row>
    <row r="419" spans="1:6" s="34" customFormat="1" ht="11.25" customHeight="1">
      <c r="A419" s="41"/>
      <c r="C419" s="41"/>
      <c r="D419" s="42"/>
      <c r="E419" s="82"/>
      <c r="F419" s="98"/>
    </row>
    <row r="420" spans="1:4" s="146" customFormat="1" ht="15.75">
      <c r="A420" s="143">
        <v>754</v>
      </c>
      <c r="B420" s="144"/>
      <c r="C420" s="143" t="s">
        <v>197</v>
      </c>
      <c r="D420" s="145">
        <f>D422</f>
        <v>40000</v>
      </c>
    </row>
    <row r="421" spans="1:4" s="146" customFormat="1" ht="15.75">
      <c r="A421" s="147">
        <v>75411</v>
      </c>
      <c r="B421" s="148"/>
      <c r="C421" s="147" t="s">
        <v>198</v>
      </c>
      <c r="D421" s="149">
        <f>D422</f>
        <v>40000</v>
      </c>
    </row>
    <row r="422" spans="3:4" s="146" customFormat="1" ht="75">
      <c r="C422" s="29" t="s">
        <v>0</v>
      </c>
      <c r="D422" s="30">
        <v>40000</v>
      </c>
    </row>
    <row r="423" spans="3:4" s="146" customFormat="1" ht="15">
      <c r="C423" s="29"/>
      <c r="D423" s="30"/>
    </row>
    <row r="424" spans="1:6" s="10" customFormat="1" ht="15.75">
      <c r="A424" s="11">
        <v>853</v>
      </c>
      <c r="C424" s="11" t="s">
        <v>147</v>
      </c>
      <c r="D424" s="12">
        <f>D425</f>
        <v>44703</v>
      </c>
      <c r="E424" s="79"/>
      <c r="F424" s="95"/>
    </row>
    <row r="425" spans="1:6" s="10" customFormat="1" ht="15.75">
      <c r="A425" s="27">
        <v>85311</v>
      </c>
      <c r="B425" s="13"/>
      <c r="C425" s="27" t="s">
        <v>11</v>
      </c>
      <c r="D425" s="28">
        <f>D426</f>
        <v>44703</v>
      </c>
      <c r="E425" s="79"/>
      <c r="F425" s="95"/>
    </row>
    <row r="426" spans="1:6" s="10" customFormat="1" ht="49.5" customHeight="1">
      <c r="A426" s="11"/>
      <c r="C426" s="29" t="s">
        <v>12</v>
      </c>
      <c r="D426" s="69">
        <v>44703</v>
      </c>
      <c r="E426" s="79"/>
      <c r="F426" s="95"/>
    </row>
    <row r="427" spans="1:6" s="34" customFormat="1" ht="12" customHeight="1">
      <c r="A427" s="33" t="s">
        <v>163</v>
      </c>
      <c r="C427" s="33"/>
      <c r="D427" s="35"/>
      <c r="E427" s="82"/>
      <c r="F427" s="98"/>
    </row>
    <row r="428" spans="1:6" s="34" customFormat="1" ht="48" customHeight="1" hidden="1">
      <c r="A428" s="41" t="s">
        <v>216</v>
      </c>
      <c r="C428" s="41" t="s">
        <v>217</v>
      </c>
      <c r="D428" s="42"/>
      <c r="E428" s="82"/>
      <c r="F428" s="98"/>
    </row>
    <row r="429" spans="1:6" s="34" customFormat="1" ht="8.25" customHeight="1" hidden="1">
      <c r="A429" s="41"/>
      <c r="C429" s="41"/>
      <c r="D429" s="42"/>
      <c r="E429" s="82"/>
      <c r="F429" s="98"/>
    </row>
    <row r="430" spans="1:6" s="44" customFormat="1" ht="15.75" hidden="1">
      <c r="A430" s="43">
        <v>921</v>
      </c>
      <c r="C430" s="43" t="s">
        <v>218</v>
      </c>
      <c r="D430" s="45">
        <f>D431</f>
        <v>0</v>
      </c>
      <c r="E430" s="81"/>
      <c r="F430" s="102"/>
    </row>
    <row r="431" spans="1:6" s="44" customFormat="1" ht="15.75" hidden="1">
      <c r="A431" s="46">
        <v>92114</v>
      </c>
      <c r="B431" s="47"/>
      <c r="C431" s="46" t="s">
        <v>105</v>
      </c>
      <c r="D431" s="48">
        <f>D432</f>
        <v>0</v>
      </c>
      <c r="E431" s="81"/>
      <c r="F431" s="102"/>
    </row>
    <row r="432" spans="1:6" s="44" customFormat="1" ht="30" hidden="1">
      <c r="A432" s="43"/>
      <c r="C432" s="49" t="s">
        <v>256</v>
      </c>
      <c r="D432" s="64"/>
      <c r="E432" s="81"/>
      <c r="F432" s="102"/>
    </row>
    <row r="433" spans="1:6" s="34" customFormat="1" ht="8.25" customHeight="1" hidden="1">
      <c r="A433" s="41"/>
      <c r="C433" s="41"/>
      <c r="D433" s="42"/>
      <c r="E433" s="82"/>
      <c r="F433" s="98"/>
    </row>
    <row r="434" spans="1:6" s="44" customFormat="1" ht="15.75" hidden="1">
      <c r="A434" s="151" t="s">
        <v>213</v>
      </c>
      <c r="B434" s="151"/>
      <c r="C434" s="151"/>
      <c r="D434" s="52">
        <f>D442</f>
        <v>0</v>
      </c>
      <c r="E434" s="81"/>
      <c r="F434" s="102"/>
    </row>
    <row r="435" spans="1:6" s="53" customFormat="1" ht="15.75" hidden="1">
      <c r="A435" s="43" t="s">
        <v>140</v>
      </c>
      <c r="E435" s="85"/>
      <c r="F435" s="106"/>
    </row>
    <row r="436" spans="1:6" s="34" customFormat="1" ht="47.25" hidden="1">
      <c r="A436" s="41" t="s">
        <v>178</v>
      </c>
      <c r="C436" s="41" t="s">
        <v>179</v>
      </c>
      <c r="D436" s="42">
        <f>D438</f>
        <v>0</v>
      </c>
      <c r="E436" s="82"/>
      <c r="F436" s="98"/>
    </row>
    <row r="437" spans="1:6" s="34" customFormat="1" ht="8.25" customHeight="1" hidden="1">
      <c r="A437" s="33"/>
      <c r="C437" s="33"/>
      <c r="D437" s="35"/>
      <c r="E437" s="82"/>
      <c r="F437" s="98"/>
    </row>
    <row r="438" spans="1:6" s="44" customFormat="1" ht="15.75" hidden="1">
      <c r="A438" s="43">
        <v>801</v>
      </c>
      <c r="C438" s="43" t="s">
        <v>160</v>
      </c>
      <c r="D438" s="45">
        <f>D439</f>
        <v>0</v>
      </c>
      <c r="E438" s="81"/>
      <c r="F438" s="102"/>
    </row>
    <row r="439" spans="1:6" s="44" customFormat="1" ht="15.75" hidden="1">
      <c r="A439" s="46">
        <v>80130</v>
      </c>
      <c r="B439" s="47"/>
      <c r="C439" s="46" t="s">
        <v>180</v>
      </c>
      <c r="D439" s="48">
        <f>D440</f>
        <v>0</v>
      </c>
      <c r="E439" s="81"/>
      <c r="F439" s="102"/>
    </row>
    <row r="440" spans="1:6" s="44" customFormat="1" ht="27" customHeight="1" hidden="1">
      <c r="A440" s="43"/>
      <c r="C440" s="49" t="s">
        <v>181</v>
      </c>
      <c r="D440" s="50"/>
      <c r="E440" s="81"/>
      <c r="F440" s="102"/>
    </row>
    <row r="441" spans="1:6" s="34" customFormat="1" ht="8.25" customHeight="1" hidden="1">
      <c r="A441" s="41"/>
      <c r="C441" s="41"/>
      <c r="D441" s="42"/>
      <c r="E441" s="82"/>
      <c r="F441" s="98"/>
    </row>
    <row r="442" spans="1:6" s="34" customFormat="1" ht="15.75" hidden="1">
      <c r="A442" s="41" t="s">
        <v>175</v>
      </c>
      <c r="C442" s="41" t="s">
        <v>176</v>
      </c>
      <c r="D442" s="42">
        <f>D444</f>
        <v>0</v>
      </c>
      <c r="E442" s="82"/>
      <c r="F442" s="98"/>
    </row>
    <row r="443" spans="1:6" s="34" customFormat="1" ht="8.25" customHeight="1" hidden="1">
      <c r="A443" s="33"/>
      <c r="C443" s="33"/>
      <c r="D443" s="35"/>
      <c r="E443" s="82"/>
      <c r="F443" s="98"/>
    </row>
    <row r="444" spans="1:6" s="44" customFormat="1" ht="15.75" hidden="1">
      <c r="A444" s="43">
        <v>758</v>
      </c>
      <c r="C444" s="43" t="s">
        <v>158</v>
      </c>
      <c r="D444" s="45">
        <f>D448+D445</f>
        <v>0</v>
      </c>
      <c r="E444" s="81"/>
      <c r="F444" s="102"/>
    </row>
    <row r="445" spans="1:6" s="44" customFormat="1" ht="15.75" hidden="1">
      <c r="A445" s="46">
        <v>75801</v>
      </c>
      <c r="B445" s="47"/>
      <c r="C445" s="46" t="s">
        <v>251</v>
      </c>
      <c r="D445" s="48">
        <f>D446</f>
        <v>0</v>
      </c>
      <c r="E445" s="81"/>
      <c r="F445" s="102"/>
    </row>
    <row r="446" spans="1:6" s="44" customFormat="1" ht="28.5" customHeight="1" hidden="1">
      <c r="A446" s="43"/>
      <c r="C446" s="49" t="s">
        <v>270</v>
      </c>
      <c r="D446" s="64"/>
      <c r="E446" s="81"/>
      <c r="F446" s="102"/>
    </row>
    <row r="447" spans="1:6" s="44" customFormat="1" ht="15.75" hidden="1">
      <c r="A447" s="43"/>
      <c r="C447" s="49"/>
      <c r="D447" s="50"/>
      <c r="E447" s="81"/>
      <c r="F447" s="102"/>
    </row>
    <row r="448" spans="1:6" s="44" customFormat="1" ht="15.75" hidden="1">
      <c r="A448" s="46">
        <v>75832</v>
      </c>
      <c r="B448" s="47"/>
      <c r="C448" s="46" t="s">
        <v>240</v>
      </c>
      <c r="D448" s="48">
        <f>+D449</f>
        <v>0</v>
      </c>
      <c r="E448" s="81"/>
      <c r="F448" s="102"/>
    </row>
    <row r="449" spans="1:6" s="44" customFormat="1" ht="30" hidden="1">
      <c r="A449" s="43"/>
      <c r="C449" s="49" t="s">
        <v>241</v>
      </c>
      <c r="D449" s="50"/>
      <c r="E449" s="81"/>
      <c r="F449" s="102"/>
    </row>
    <row r="450" spans="1:6" s="34" customFormat="1" ht="8.25" customHeight="1" hidden="1">
      <c r="A450" s="33" t="s">
        <v>163</v>
      </c>
      <c r="C450" s="33"/>
      <c r="D450" s="35"/>
      <c r="E450" s="82"/>
      <c r="F450" s="98"/>
    </row>
    <row r="451" spans="1:6" s="10" customFormat="1" ht="15.75" hidden="1">
      <c r="A451" s="151" t="s">
        <v>177</v>
      </c>
      <c r="B451" s="151"/>
      <c r="C451" s="151"/>
      <c r="D451" s="52">
        <f>D488+D466+D453</f>
        <v>0</v>
      </c>
      <c r="E451" s="79"/>
      <c r="F451" s="95"/>
    </row>
    <row r="452" spans="1:6" s="14" customFormat="1" ht="15.75" hidden="1">
      <c r="A452" s="43" t="s">
        <v>140</v>
      </c>
      <c r="B452" s="53"/>
      <c r="C452" s="53"/>
      <c r="D452" s="53"/>
      <c r="E452" s="80"/>
      <c r="F452" s="96"/>
    </row>
    <row r="453" spans="1:6" s="21" customFormat="1" ht="63" hidden="1">
      <c r="A453" s="41" t="s">
        <v>253</v>
      </c>
      <c r="B453" s="34"/>
      <c r="C453" s="41" t="s">
        <v>65</v>
      </c>
      <c r="D453" s="42">
        <f>D455</f>
        <v>0</v>
      </c>
      <c r="E453" s="84"/>
      <c r="F453" s="101"/>
    </row>
    <row r="454" spans="1:6" s="21" customFormat="1" ht="8.25" customHeight="1" hidden="1">
      <c r="A454" s="33"/>
      <c r="B454" s="34"/>
      <c r="C454" s="33"/>
      <c r="D454" s="35"/>
      <c r="E454" s="84"/>
      <c r="F454" s="101"/>
    </row>
    <row r="455" spans="1:6" s="10" customFormat="1" ht="15.75" hidden="1">
      <c r="A455" s="43">
        <v>801</v>
      </c>
      <c r="B455" s="44"/>
      <c r="C455" s="43" t="s">
        <v>237</v>
      </c>
      <c r="D455" s="45">
        <f>D461+D456</f>
        <v>0</v>
      </c>
      <c r="E455" s="79"/>
      <c r="F455" s="95"/>
    </row>
    <row r="456" spans="1:6" s="10" customFormat="1" ht="15.75" hidden="1">
      <c r="A456" s="46">
        <v>80120</v>
      </c>
      <c r="B456" s="47"/>
      <c r="C456" s="46" t="s">
        <v>196</v>
      </c>
      <c r="D456" s="48">
        <f>D457</f>
        <v>0</v>
      </c>
      <c r="E456" s="79"/>
      <c r="F456" s="95"/>
    </row>
    <row r="457" spans="1:6" s="10" customFormat="1" ht="15.75" hidden="1">
      <c r="A457" s="43"/>
      <c r="B457" s="44"/>
      <c r="C457" s="49" t="s">
        <v>76</v>
      </c>
      <c r="D457" s="64">
        <f>D458+D459</f>
        <v>0</v>
      </c>
      <c r="E457" s="79"/>
      <c r="F457" s="95"/>
    </row>
    <row r="458" spans="1:6" s="10" customFormat="1" ht="15.75" hidden="1">
      <c r="A458" s="43"/>
      <c r="B458" s="44"/>
      <c r="C458" s="68" t="s">
        <v>74</v>
      </c>
      <c r="D458" s="64"/>
      <c r="E458" s="79"/>
      <c r="F458" s="95"/>
    </row>
    <row r="459" spans="1:6" s="10" customFormat="1" ht="15.75" hidden="1">
      <c r="A459" s="43"/>
      <c r="B459" s="44"/>
      <c r="C459" s="68" t="s">
        <v>77</v>
      </c>
      <c r="D459" s="64"/>
      <c r="E459" s="79"/>
      <c r="F459" s="95"/>
    </row>
    <row r="460" spans="1:6" s="21" customFormat="1" ht="8.25" customHeight="1" hidden="1">
      <c r="A460" s="33"/>
      <c r="B460" s="34"/>
      <c r="C460" s="33"/>
      <c r="D460" s="35"/>
      <c r="E460" s="84"/>
      <c r="F460" s="101"/>
    </row>
    <row r="461" spans="1:6" s="10" customFormat="1" ht="15.75" hidden="1">
      <c r="A461" s="46">
        <v>80130</v>
      </c>
      <c r="B461" s="47"/>
      <c r="C461" s="46" t="s">
        <v>180</v>
      </c>
      <c r="D461" s="48">
        <f>D462</f>
        <v>0</v>
      </c>
      <c r="E461" s="79"/>
      <c r="F461" s="95"/>
    </row>
    <row r="462" spans="1:6" s="10" customFormat="1" ht="15.75" hidden="1">
      <c r="A462" s="43"/>
      <c r="B462" s="44"/>
      <c r="C462" s="49" t="s">
        <v>69</v>
      </c>
      <c r="D462" s="50">
        <f>D463+D464</f>
        <v>0</v>
      </c>
      <c r="E462" s="79"/>
      <c r="F462" s="95"/>
    </row>
    <row r="463" spans="1:6" s="10" customFormat="1" ht="15.75" hidden="1">
      <c r="A463" s="43"/>
      <c r="B463" s="44"/>
      <c r="C463" s="68" t="s">
        <v>67</v>
      </c>
      <c r="D463" s="50"/>
      <c r="E463" s="79"/>
      <c r="F463" s="95"/>
    </row>
    <row r="464" spans="1:6" s="10" customFormat="1" ht="45" hidden="1">
      <c r="A464" s="43"/>
      <c r="B464" s="44"/>
      <c r="C464" s="68" t="s">
        <v>68</v>
      </c>
      <c r="D464" s="64"/>
      <c r="E464" s="79"/>
      <c r="F464" s="95"/>
    </row>
    <row r="465" spans="1:6" s="21" customFormat="1" ht="8.25" customHeight="1">
      <c r="A465" s="33"/>
      <c r="B465" s="34"/>
      <c r="C465" s="33"/>
      <c r="D465" s="35"/>
      <c r="E465" s="84"/>
      <c r="F465" s="101"/>
    </row>
    <row r="466" spans="1:6" s="34" customFormat="1" ht="31.5" hidden="1">
      <c r="A466" s="41" t="s">
        <v>182</v>
      </c>
      <c r="C466" s="41" t="s">
        <v>164</v>
      </c>
      <c r="D466" s="42">
        <f>D468+D483</f>
        <v>0</v>
      </c>
      <c r="E466" s="82"/>
      <c r="F466" s="98"/>
    </row>
    <row r="467" spans="1:6" s="34" customFormat="1" ht="8.25" customHeight="1" hidden="1">
      <c r="A467" s="33"/>
      <c r="C467" s="33"/>
      <c r="D467" s="35"/>
      <c r="E467" s="82"/>
      <c r="F467" s="98"/>
    </row>
    <row r="468" spans="1:6" s="44" customFormat="1" ht="15.75" hidden="1">
      <c r="A468" s="43">
        <v>801</v>
      </c>
      <c r="C468" s="43" t="s">
        <v>237</v>
      </c>
      <c r="D468" s="45">
        <f>D469+D479</f>
        <v>0</v>
      </c>
      <c r="E468" s="81"/>
      <c r="F468" s="102"/>
    </row>
    <row r="469" spans="1:6" s="44" customFormat="1" ht="15.75" hidden="1">
      <c r="A469" s="46">
        <v>80130</v>
      </c>
      <c r="B469" s="47"/>
      <c r="C469" s="46" t="s">
        <v>180</v>
      </c>
      <c r="D469" s="48">
        <f>SUM(D471+D472+D473+D474+D475+D476+D477)</f>
        <v>0</v>
      </c>
      <c r="E469" s="81"/>
      <c r="F469" s="102"/>
    </row>
    <row r="470" spans="1:6" s="44" customFormat="1" ht="15.75" hidden="1">
      <c r="A470" s="55"/>
      <c r="C470" s="55" t="s">
        <v>309</v>
      </c>
      <c r="D470" s="56"/>
      <c r="E470" s="81"/>
      <c r="F470" s="102"/>
    </row>
    <row r="471" spans="1:6" s="44" customFormat="1" ht="57.75" customHeight="1" hidden="1">
      <c r="A471" s="43"/>
      <c r="C471" s="67" t="s">
        <v>31</v>
      </c>
      <c r="D471" s="63"/>
      <c r="E471" s="81"/>
      <c r="F471" s="102"/>
    </row>
    <row r="472" spans="1:6" s="44" customFormat="1" ht="22.5" customHeight="1" hidden="1">
      <c r="A472" s="43"/>
      <c r="C472" s="67" t="s">
        <v>20</v>
      </c>
      <c r="D472" s="63"/>
      <c r="E472" s="81"/>
      <c r="F472" s="102"/>
    </row>
    <row r="473" spans="1:6" s="44" customFormat="1" ht="18.75" customHeight="1" hidden="1">
      <c r="A473" s="43"/>
      <c r="C473" s="67" t="s">
        <v>22</v>
      </c>
      <c r="D473" s="63"/>
      <c r="E473" s="81"/>
      <c r="F473" s="102"/>
    </row>
    <row r="474" spans="1:6" s="44" customFormat="1" ht="21.75" customHeight="1" hidden="1">
      <c r="A474" s="43"/>
      <c r="C474" s="67" t="s">
        <v>311</v>
      </c>
      <c r="D474" s="63"/>
      <c r="E474" s="81"/>
      <c r="F474" s="102"/>
    </row>
    <row r="475" spans="1:6" s="44" customFormat="1" ht="41.25" customHeight="1" hidden="1">
      <c r="A475" s="43"/>
      <c r="C475" s="67" t="s">
        <v>21</v>
      </c>
      <c r="D475" s="63"/>
      <c r="E475" s="81"/>
      <c r="F475" s="102"/>
    </row>
    <row r="476" spans="1:6" s="44" customFormat="1" ht="57.75" customHeight="1" hidden="1">
      <c r="A476" s="43"/>
      <c r="C476" s="67" t="s">
        <v>32</v>
      </c>
      <c r="D476" s="63"/>
      <c r="E476" s="81"/>
      <c r="F476" s="102"/>
    </row>
    <row r="477" spans="1:6" s="44" customFormat="1" ht="19.5" customHeight="1" hidden="1">
      <c r="A477" s="43"/>
      <c r="C477" s="67" t="s">
        <v>312</v>
      </c>
      <c r="D477" s="63"/>
      <c r="E477" s="81"/>
      <c r="F477" s="102"/>
    </row>
    <row r="478" spans="1:6" s="34" customFormat="1" ht="8.25" customHeight="1" hidden="1">
      <c r="A478" s="33"/>
      <c r="C478" s="33"/>
      <c r="D478" s="35"/>
      <c r="E478" s="82"/>
      <c r="F478" s="98"/>
    </row>
    <row r="479" spans="1:6" s="44" customFormat="1" ht="31.5" hidden="1">
      <c r="A479" s="46">
        <v>80140</v>
      </c>
      <c r="B479" s="47"/>
      <c r="C479" s="46" t="s">
        <v>215</v>
      </c>
      <c r="D479" s="48">
        <f>D480+D481</f>
        <v>0</v>
      </c>
      <c r="E479" s="81"/>
      <c r="F479" s="102"/>
    </row>
    <row r="480" spans="1:6" s="44" customFormat="1" ht="45" hidden="1">
      <c r="A480" s="55"/>
      <c r="C480" s="49" t="s">
        <v>310</v>
      </c>
      <c r="D480" s="63"/>
      <c r="E480" s="81"/>
      <c r="F480" s="102"/>
    </row>
    <row r="481" spans="1:6" s="44" customFormat="1" ht="30" hidden="1">
      <c r="A481" s="55"/>
      <c r="C481" s="49" t="s">
        <v>34</v>
      </c>
      <c r="D481" s="63"/>
      <c r="E481" s="81"/>
      <c r="F481" s="102"/>
    </row>
    <row r="482" spans="1:6" s="34" customFormat="1" ht="8.25" customHeight="1" hidden="1">
      <c r="A482" s="33"/>
      <c r="C482" s="33"/>
      <c r="D482" s="35"/>
      <c r="E482" s="82"/>
      <c r="F482" s="98"/>
    </row>
    <row r="483" spans="1:6" s="44" customFormat="1" ht="15.75" hidden="1">
      <c r="A483" s="43">
        <v>852</v>
      </c>
      <c r="C483" s="43" t="s">
        <v>159</v>
      </c>
      <c r="D483" s="45">
        <f>D484</f>
        <v>0</v>
      </c>
      <c r="E483" s="81"/>
      <c r="F483" s="102"/>
    </row>
    <row r="484" spans="1:6" s="44" customFormat="1" ht="15.75" hidden="1">
      <c r="A484" s="46">
        <v>85295</v>
      </c>
      <c r="B484" s="47"/>
      <c r="C484" s="46" t="s">
        <v>149</v>
      </c>
      <c r="D484" s="48">
        <f>D485+D486</f>
        <v>0</v>
      </c>
      <c r="E484" s="81"/>
      <c r="F484" s="102"/>
    </row>
    <row r="485" spans="1:6" s="44" customFormat="1" ht="58.5" customHeight="1" hidden="1">
      <c r="A485" s="43"/>
      <c r="C485" s="68" t="s">
        <v>33</v>
      </c>
      <c r="D485" s="64"/>
      <c r="E485" s="81"/>
      <c r="F485" s="102"/>
    </row>
    <row r="486" spans="1:6" s="44" customFormat="1" ht="30.75" customHeight="1" hidden="1">
      <c r="A486" s="43"/>
      <c r="C486" s="49" t="s">
        <v>35</v>
      </c>
      <c r="D486" s="64"/>
      <c r="E486" s="81"/>
      <c r="F486" s="102"/>
    </row>
    <row r="487" spans="1:6" s="44" customFormat="1" ht="15.75" hidden="1">
      <c r="A487" s="43"/>
      <c r="C487" s="49"/>
      <c r="D487" s="50"/>
      <c r="E487" s="81"/>
      <c r="F487" s="102"/>
    </row>
    <row r="488" spans="1:6" s="34" customFormat="1" ht="47.25" hidden="1">
      <c r="A488" s="41" t="s">
        <v>178</v>
      </c>
      <c r="C488" s="41" t="s">
        <v>179</v>
      </c>
      <c r="D488" s="42">
        <f>D490</f>
        <v>0</v>
      </c>
      <c r="E488" s="82"/>
      <c r="F488" s="98"/>
    </row>
    <row r="489" spans="1:6" s="34" customFormat="1" ht="8.25" customHeight="1" hidden="1">
      <c r="A489" s="33"/>
      <c r="C489" s="33"/>
      <c r="D489" s="35"/>
      <c r="E489" s="82"/>
      <c r="F489" s="98"/>
    </row>
    <row r="490" spans="1:6" s="44" customFormat="1" ht="15.75" hidden="1">
      <c r="A490" s="43">
        <v>801</v>
      </c>
      <c r="C490" s="43" t="s">
        <v>160</v>
      </c>
      <c r="D490" s="45">
        <f>D491+D494</f>
        <v>0</v>
      </c>
      <c r="E490" s="81"/>
      <c r="F490" s="102"/>
    </row>
    <row r="491" spans="1:6" s="44" customFormat="1" ht="15.75" hidden="1">
      <c r="A491" s="46">
        <v>80120</v>
      </c>
      <c r="B491" s="47"/>
      <c r="C491" s="46" t="s">
        <v>196</v>
      </c>
      <c r="D491" s="48">
        <f>D492</f>
        <v>0</v>
      </c>
      <c r="E491" s="81"/>
      <c r="F491" s="102"/>
    </row>
    <row r="492" spans="1:6" s="44" customFormat="1" ht="28.5" customHeight="1" hidden="1">
      <c r="A492" s="43"/>
      <c r="C492" s="49" t="s">
        <v>199</v>
      </c>
      <c r="D492" s="50"/>
      <c r="E492" s="81"/>
      <c r="F492" s="102"/>
    </row>
    <row r="493" spans="1:6" s="44" customFormat="1" ht="9.75" customHeight="1" hidden="1">
      <c r="A493" s="43"/>
      <c r="C493" s="49"/>
      <c r="D493" s="50"/>
      <c r="E493" s="81"/>
      <c r="F493" s="102"/>
    </row>
    <row r="494" spans="1:6" s="44" customFormat="1" ht="15.75" hidden="1">
      <c r="A494" s="46">
        <v>80130</v>
      </c>
      <c r="B494" s="47"/>
      <c r="C494" s="46" t="s">
        <v>180</v>
      </c>
      <c r="D494" s="48">
        <f>D495</f>
        <v>0</v>
      </c>
      <c r="E494" s="81"/>
      <c r="F494" s="102"/>
    </row>
    <row r="495" spans="1:6" s="44" customFormat="1" ht="31.5" customHeight="1" hidden="1">
      <c r="A495" s="43"/>
      <c r="C495" s="49" t="s">
        <v>199</v>
      </c>
      <c r="D495" s="50"/>
      <c r="E495" s="81"/>
      <c r="F495" s="102"/>
    </row>
    <row r="496" spans="1:6" s="34" customFormat="1" ht="8.25" customHeight="1" hidden="1">
      <c r="A496" s="33"/>
      <c r="C496" s="33"/>
      <c r="D496" s="35" t="s">
        <v>163</v>
      </c>
      <c r="E496" s="82"/>
      <c r="F496" s="98"/>
    </row>
    <row r="497" spans="1:6" s="10" customFormat="1" ht="15.75">
      <c r="A497" s="150" t="s">
        <v>183</v>
      </c>
      <c r="B497" s="150"/>
      <c r="C497" s="150"/>
      <c r="D497" s="9">
        <f>D533+D499</f>
        <v>804835</v>
      </c>
      <c r="E497" s="79"/>
      <c r="F497" s="95"/>
    </row>
    <row r="498" spans="1:6" s="14" customFormat="1" ht="15.75">
      <c r="A498" s="11" t="s">
        <v>140</v>
      </c>
      <c r="E498" s="80"/>
      <c r="F498" s="96"/>
    </row>
    <row r="499" spans="1:6" s="19" customFormat="1" ht="15.75">
      <c r="A499" s="15"/>
      <c r="B499" s="16" t="s">
        <v>184</v>
      </c>
      <c r="C499" s="17" t="s">
        <v>185</v>
      </c>
      <c r="D499" s="18">
        <f>D501</f>
        <v>477968</v>
      </c>
      <c r="E499" s="79"/>
      <c r="F499" s="100"/>
    </row>
    <row r="500" spans="1:6" s="21" customFormat="1" ht="8.25" customHeight="1">
      <c r="A500" s="20"/>
      <c r="C500" s="20"/>
      <c r="D500" s="22"/>
      <c r="E500" s="84"/>
      <c r="F500" s="101"/>
    </row>
    <row r="501" spans="1:6" s="21" customFormat="1" ht="31.5">
      <c r="A501" s="23" t="s">
        <v>200</v>
      </c>
      <c r="C501" s="23" t="s">
        <v>201</v>
      </c>
      <c r="D501" s="24">
        <f>D522+D512+D503</f>
        <v>477968</v>
      </c>
      <c r="E501" s="84"/>
      <c r="F501" s="101"/>
    </row>
    <row r="502" spans="1:6" s="21" customFormat="1" ht="8.25" customHeight="1">
      <c r="A502" s="33"/>
      <c r="B502" s="34"/>
      <c r="C502" s="33"/>
      <c r="D502" s="35"/>
      <c r="E502" s="84"/>
      <c r="F502" s="101"/>
    </row>
    <row r="503" spans="1:6" s="10" customFormat="1" ht="15.75" hidden="1">
      <c r="A503" s="43">
        <v>801</v>
      </c>
      <c r="B503" s="44"/>
      <c r="C503" s="43" t="s">
        <v>160</v>
      </c>
      <c r="D503" s="45">
        <f>D509+D504+D507</f>
        <v>0</v>
      </c>
      <c r="E503" s="79"/>
      <c r="F503" s="95"/>
    </row>
    <row r="504" spans="1:4" s="10" customFormat="1" ht="15.75" hidden="1">
      <c r="A504" s="46">
        <v>80102</v>
      </c>
      <c r="B504" s="47"/>
      <c r="C504" s="46" t="s">
        <v>317</v>
      </c>
      <c r="D504" s="48">
        <f>D505</f>
        <v>0</v>
      </c>
    </row>
    <row r="505" spans="1:4" s="10" customFormat="1" ht="75" hidden="1">
      <c r="A505" s="43"/>
      <c r="B505" s="44"/>
      <c r="C505" s="49" t="s">
        <v>318</v>
      </c>
      <c r="D505" s="50"/>
    </row>
    <row r="506" spans="1:4" s="44" customFormat="1" ht="7.5" customHeight="1" hidden="1">
      <c r="A506" s="43"/>
      <c r="C506" s="49"/>
      <c r="D506" s="50"/>
    </row>
    <row r="507" spans="1:4" s="10" customFormat="1" ht="15.75" hidden="1">
      <c r="A507" s="46">
        <v>80132</v>
      </c>
      <c r="B507" s="47"/>
      <c r="C507" s="46" t="s">
        <v>319</v>
      </c>
      <c r="D507" s="48">
        <f>D508</f>
        <v>0</v>
      </c>
    </row>
    <row r="508" spans="1:4" s="10" customFormat="1" ht="75" hidden="1">
      <c r="A508" s="43"/>
      <c r="B508" s="44"/>
      <c r="C508" s="49" t="s">
        <v>318</v>
      </c>
      <c r="D508" s="50"/>
    </row>
    <row r="509" spans="1:6" s="44" customFormat="1" ht="15.75" hidden="1">
      <c r="A509" s="46">
        <v>80195</v>
      </c>
      <c r="B509" s="47"/>
      <c r="C509" s="46" t="s">
        <v>149</v>
      </c>
      <c r="D509" s="48">
        <f>D510</f>
        <v>0</v>
      </c>
      <c r="E509" s="81"/>
      <c r="F509" s="102"/>
    </row>
    <row r="510" spans="1:6" s="44" customFormat="1" ht="75" hidden="1">
      <c r="A510" s="43"/>
      <c r="C510" s="49" t="s">
        <v>124</v>
      </c>
      <c r="D510" s="50"/>
      <c r="E510" s="81"/>
      <c r="F510" s="102"/>
    </row>
    <row r="511" spans="1:6" s="44" customFormat="1" ht="7.5" customHeight="1">
      <c r="A511" s="43"/>
      <c r="C511" s="49"/>
      <c r="D511" s="50"/>
      <c r="E511" s="81"/>
      <c r="F511" s="102"/>
    </row>
    <row r="512" spans="1:6" s="10" customFormat="1" ht="15.75">
      <c r="A512" s="11">
        <v>852</v>
      </c>
      <c r="C512" s="11" t="s">
        <v>159</v>
      </c>
      <c r="D512" s="12">
        <f>D516+D513+D519</f>
        <v>477968</v>
      </c>
      <c r="E512" s="79"/>
      <c r="F512" s="95"/>
    </row>
    <row r="513" spans="1:6" s="10" customFormat="1" ht="15.75">
      <c r="A513" s="27">
        <v>85201</v>
      </c>
      <c r="B513" s="13"/>
      <c r="C513" s="15" t="s">
        <v>194</v>
      </c>
      <c r="D513" s="28">
        <f>D514</f>
        <v>8218</v>
      </c>
      <c r="E513" s="79"/>
      <c r="F513" s="95"/>
    </row>
    <row r="514" spans="1:6" s="10" customFormat="1" ht="75">
      <c r="A514" s="11"/>
      <c r="C514" s="29" t="s">
        <v>13</v>
      </c>
      <c r="D514" s="30">
        <v>8218</v>
      </c>
      <c r="E514" s="79"/>
      <c r="F514" s="95"/>
    </row>
    <row r="515" spans="1:6" s="44" customFormat="1" ht="15.75">
      <c r="A515" s="43"/>
      <c r="C515" s="49"/>
      <c r="D515" s="50"/>
      <c r="E515" s="81"/>
      <c r="F515" s="102"/>
    </row>
    <row r="516" spans="1:6" s="10" customFormat="1" ht="15.75">
      <c r="A516" s="27">
        <v>85202</v>
      </c>
      <c r="B516" s="13"/>
      <c r="C516" s="15" t="s">
        <v>117</v>
      </c>
      <c r="D516" s="28">
        <f>D517</f>
        <v>467500</v>
      </c>
      <c r="E516" s="79"/>
      <c r="F516" s="95"/>
    </row>
    <row r="517" spans="1:5" s="10" customFormat="1" ht="60">
      <c r="A517" s="11"/>
      <c r="C517" s="29" t="s">
        <v>17</v>
      </c>
      <c r="D517" s="69">
        <v>467500</v>
      </c>
      <c r="E517" s="79"/>
    </row>
    <row r="518" spans="1:5" s="21" customFormat="1" ht="15.75">
      <c r="A518" s="41"/>
      <c r="B518" s="34"/>
      <c r="C518" s="66"/>
      <c r="D518" s="109"/>
      <c r="E518" s="79"/>
    </row>
    <row r="519" spans="1:6" s="10" customFormat="1" ht="15.75">
      <c r="A519" s="27">
        <v>85226</v>
      </c>
      <c r="B519" s="13"/>
      <c r="C519" s="15" t="s">
        <v>14</v>
      </c>
      <c r="D519" s="28">
        <f>D520</f>
        <v>2250</v>
      </c>
      <c r="E519" s="79"/>
      <c r="F519" s="95"/>
    </row>
    <row r="520" spans="1:6" s="10" customFormat="1" ht="75">
      <c r="A520" s="11"/>
      <c r="C520" s="29" t="s">
        <v>13</v>
      </c>
      <c r="D520" s="30">
        <v>2250</v>
      </c>
      <c r="E520" s="79"/>
      <c r="F520" s="95"/>
    </row>
    <row r="521" spans="1:6" s="10" customFormat="1" ht="15.75">
      <c r="A521" s="11"/>
      <c r="C521" s="29"/>
      <c r="D521" s="30"/>
      <c r="E521" s="79"/>
      <c r="F521" s="95"/>
    </row>
    <row r="522" spans="1:6" s="44" customFormat="1" ht="15.75" hidden="1">
      <c r="A522" s="43">
        <v>854</v>
      </c>
      <c r="C522" s="43" t="s">
        <v>187</v>
      </c>
      <c r="D522" s="45">
        <f>D523</f>
        <v>0</v>
      </c>
      <c r="E522" s="81"/>
      <c r="F522" s="102"/>
    </row>
    <row r="523" spans="1:6" s="44" customFormat="1" ht="15.75" hidden="1">
      <c r="A523" s="46">
        <v>85406</v>
      </c>
      <c r="B523" s="47"/>
      <c r="C523" s="46" t="s">
        <v>113</v>
      </c>
      <c r="D523" s="48">
        <f>D524+D528+D527+D529</f>
        <v>0</v>
      </c>
      <c r="E523" s="81"/>
      <c r="F523" s="102"/>
    </row>
    <row r="524" spans="1:6" s="44" customFormat="1" ht="60" hidden="1">
      <c r="A524" s="43"/>
      <c r="C524" s="49" t="s">
        <v>116</v>
      </c>
      <c r="D524" s="50">
        <f>D525+D526</f>
        <v>0</v>
      </c>
      <c r="E524" s="81"/>
      <c r="F524" s="102"/>
    </row>
    <row r="525" spans="1:6" s="34" customFormat="1" ht="39" customHeight="1" hidden="1">
      <c r="A525" s="33"/>
      <c r="C525" s="58" t="s">
        <v>114</v>
      </c>
      <c r="D525" s="59"/>
      <c r="E525" s="82"/>
      <c r="F525" s="98"/>
    </row>
    <row r="526" spans="1:6" s="34" customFormat="1" ht="41.25" customHeight="1" hidden="1">
      <c r="A526" s="33"/>
      <c r="C526" s="58" t="s">
        <v>115</v>
      </c>
      <c r="D526" s="59"/>
      <c r="E526" s="82"/>
      <c r="F526" s="98"/>
    </row>
    <row r="527" spans="1:6" s="44" customFormat="1" ht="105" hidden="1">
      <c r="A527" s="43"/>
      <c r="C527" s="49" t="s">
        <v>123</v>
      </c>
      <c r="D527" s="50"/>
      <c r="E527" s="81"/>
      <c r="F527" s="102"/>
    </row>
    <row r="528" spans="1:6" s="44" customFormat="1" ht="45" hidden="1">
      <c r="A528" s="43"/>
      <c r="C528" s="49" t="s">
        <v>121</v>
      </c>
      <c r="D528" s="50"/>
      <c r="E528" s="81"/>
      <c r="F528" s="102"/>
    </row>
    <row r="529" spans="1:6" s="44" customFormat="1" ht="45" hidden="1">
      <c r="A529" s="43"/>
      <c r="C529" s="49" t="s">
        <v>125</v>
      </c>
      <c r="D529" s="50"/>
      <c r="E529" s="81"/>
      <c r="F529" s="102"/>
    </row>
    <row r="530" spans="1:6" s="34" customFormat="1" ht="56.25" customHeight="1" hidden="1">
      <c r="A530" s="33"/>
      <c r="C530" s="58" t="s">
        <v>126</v>
      </c>
      <c r="D530" s="59"/>
      <c r="E530" s="82"/>
      <c r="F530" s="98"/>
    </row>
    <row r="531" spans="1:6" s="34" customFormat="1" ht="49.5" customHeight="1" hidden="1">
      <c r="A531" s="33"/>
      <c r="C531" s="58" t="s">
        <v>127</v>
      </c>
      <c r="D531" s="59"/>
      <c r="E531" s="82"/>
      <c r="F531" s="98"/>
    </row>
    <row r="532" ht="12.75">
      <c r="E532" s="86"/>
    </row>
    <row r="533" spans="1:6" s="53" customFormat="1" ht="31.5">
      <c r="A533" s="15"/>
      <c r="B533" s="16" t="s">
        <v>189</v>
      </c>
      <c r="C533" s="17" t="s">
        <v>190</v>
      </c>
      <c r="D533" s="111">
        <f>SUM(D535)</f>
        <v>326867</v>
      </c>
      <c r="E533" s="85"/>
      <c r="F533" s="106"/>
    </row>
    <row r="534" spans="1:6" s="34" customFormat="1" ht="8.25" customHeight="1">
      <c r="A534" s="20"/>
      <c r="B534" s="21"/>
      <c r="C534" s="20"/>
      <c r="D534" s="22"/>
      <c r="E534" s="82"/>
      <c r="F534" s="98"/>
    </row>
    <row r="535" spans="1:6" s="34" customFormat="1" ht="50.25" customHeight="1">
      <c r="A535" s="23" t="s">
        <v>202</v>
      </c>
      <c r="B535" s="21"/>
      <c r="C535" s="23" t="s">
        <v>203</v>
      </c>
      <c r="D535" s="24">
        <f>D570+D551+D545+D556+D537</f>
        <v>326867</v>
      </c>
      <c r="E535" s="82"/>
      <c r="F535" s="98"/>
    </row>
    <row r="536" spans="1:6" s="34" customFormat="1" ht="8.25" customHeight="1">
      <c r="A536" s="33"/>
      <c r="C536" s="33"/>
      <c r="D536" s="35"/>
      <c r="E536" s="82"/>
      <c r="F536" s="98"/>
    </row>
    <row r="537" spans="1:6" s="44" customFormat="1" ht="15.75">
      <c r="A537" s="11">
        <v>700</v>
      </c>
      <c r="B537" s="10"/>
      <c r="C537" s="11" t="s">
        <v>280</v>
      </c>
      <c r="D537" s="12">
        <f>D538+D541</f>
        <v>0</v>
      </c>
      <c r="E537" s="81"/>
      <c r="F537" s="102"/>
    </row>
    <row r="538" spans="1:6" s="44" customFormat="1" ht="18.75" customHeight="1">
      <c r="A538" s="27">
        <v>70005</v>
      </c>
      <c r="B538" s="13"/>
      <c r="C538" s="27" t="s">
        <v>281</v>
      </c>
      <c r="D538" s="28">
        <f>D539</f>
        <v>-32322</v>
      </c>
      <c r="E538" s="81"/>
      <c r="F538" s="102"/>
    </row>
    <row r="539" spans="1:6" s="44" customFormat="1" ht="45">
      <c r="A539" s="11"/>
      <c r="B539" s="10"/>
      <c r="C539" s="110" t="s">
        <v>1</v>
      </c>
      <c r="D539" s="69">
        <f>-28157-4165</f>
        <v>-32322</v>
      </c>
      <c r="E539" s="81"/>
      <c r="F539" s="102"/>
    </row>
    <row r="540" spans="1:6" s="44" customFormat="1" ht="15.75">
      <c r="A540" s="11"/>
      <c r="B540" s="10"/>
      <c r="C540" s="110"/>
      <c r="D540" s="69"/>
      <c r="E540" s="81"/>
      <c r="F540" s="102"/>
    </row>
    <row r="541" spans="1:6" s="44" customFormat="1" ht="18.75" customHeight="1">
      <c r="A541" s="27">
        <v>70095</v>
      </c>
      <c r="B541" s="13"/>
      <c r="C541" s="27" t="s">
        <v>149</v>
      </c>
      <c r="D541" s="28">
        <f>D542+D543</f>
        <v>32322</v>
      </c>
      <c r="E541" s="81"/>
      <c r="F541" s="102"/>
    </row>
    <row r="542" spans="1:6" s="44" customFormat="1" ht="75">
      <c r="A542" s="11"/>
      <c r="B542" s="10"/>
      <c r="C542" s="110" t="s">
        <v>6</v>
      </c>
      <c r="D542" s="69">
        <v>28157</v>
      </c>
      <c r="E542" s="81"/>
      <c r="F542" s="102"/>
    </row>
    <row r="543" spans="1:6" s="44" customFormat="1" ht="75">
      <c r="A543" s="11"/>
      <c r="B543" s="10"/>
      <c r="C543" s="110" t="s">
        <v>2</v>
      </c>
      <c r="D543" s="69">
        <v>4165</v>
      </c>
      <c r="E543" s="81"/>
      <c r="F543" s="102"/>
    </row>
    <row r="544" spans="1:6" s="44" customFormat="1" ht="15.75">
      <c r="A544" s="43"/>
      <c r="C544" s="67"/>
      <c r="D544" s="64"/>
      <c r="E544" s="81"/>
      <c r="F544" s="102"/>
    </row>
    <row r="545" spans="1:6" s="44" customFormat="1" ht="15.75" hidden="1">
      <c r="A545" s="43">
        <v>758</v>
      </c>
      <c r="C545" s="43" t="s">
        <v>158</v>
      </c>
      <c r="D545" s="45">
        <f>D546</f>
        <v>0</v>
      </c>
      <c r="E545" s="81"/>
      <c r="F545" s="102"/>
    </row>
    <row r="546" spans="1:6" s="44" customFormat="1" ht="18.75" customHeight="1" hidden="1">
      <c r="A546" s="46">
        <v>75814</v>
      </c>
      <c r="B546" s="47"/>
      <c r="C546" s="46" t="s">
        <v>220</v>
      </c>
      <c r="D546" s="48">
        <f>D547+D549+D548</f>
        <v>0</v>
      </c>
      <c r="E546" s="81"/>
      <c r="F546" s="102"/>
    </row>
    <row r="547" spans="1:6" s="44" customFormat="1" ht="75" hidden="1">
      <c r="A547" s="43"/>
      <c r="C547" s="49" t="s">
        <v>295</v>
      </c>
      <c r="D547" s="64"/>
      <c r="E547" s="81"/>
      <c r="F547" s="102"/>
    </row>
    <row r="548" spans="1:6" s="44" customFormat="1" ht="75" hidden="1">
      <c r="A548" s="43"/>
      <c r="C548" s="49" t="s">
        <v>296</v>
      </c>
      <c r="D548" s="64"/>
      <c r="E548" s="81"/>
      <c r="F548" s="102"/>
    </row>
    <row r="549" spans="1:6" s="44" customFormat="1" ht="75" hidden="1">
      <c r="A549" s="43"/>
      <c r="C549" s="49" t="s">
        <v>254</v>
      </c>
      <c r="D549" s="50"/>
      <c r="E549" s="81"/>
      <c r="F549" s="102"/>
    </row>
    <row r="550" spans="1:6" s="44" customFormat="1" ht="12.75" customHeight="1" hidden="1">
      <c r="A550" s="43"/>
      <c r="C550" s="49"/>
      <c r="D550" s="50"/>
      <c r="E550" s="81"/>
      <c r="F550" s="102"/>
    </row>
    <row r="551" spans="1:6" s="44" customFormat="1" ht="18" customHeight="1">
      <c r="A551" s="11">
        <v>754</v>
      </c>
      <c r="B551" s="10"/>
      <c r="C551" s="11" t="s">
        <v>197</v>
      </c>
      <c r="D551" s="12">
        <f>D552</f>
        <v>193466</v>
      </c>
      <c r="E551" s="81"/>
      <c r="F551" s="102"/>
    </row>
    <row r="552" spans="1:6" s="44" customFormat="1" ht="18.75" customHeight="1">
      <c r="A552" s="27">
        <v>75411</v>
      </c>
      <c r="B552" s="13"/>
      <c r="C552" s="27" t="s">
        <v>198</v>
      </c>
      <c r="D552" s="28">
        <f>D553+D554</f>
        <v>193466</v>
      </c>
      <c r="E552" s="81"/>
      <c r="F552" s="102"/>
    </row>
    <row r="553" spans="1:6" s="44" customFormat="1" ht="60">
      <c r="A553" s="11"/>
      <c r="B553" s="10"/>
      <c r="C553" s="29" t="s">
        <v>18</v>
      </c>
      <c r="D553" s="30">
        <v>193466</v>
      </c>
      <c r="E553" s="81"/>
      <c r="F553" s="102"/>
    </row>
    <row r="554" spans="1:6" s="44" customFormat="1" ht="15.75">
      <c r="A554" s="43"/>
      <c r="C554" s="49"/>
      <c r="D554" s="50"/>
      <c r="E554" s="81"/>
      <c r="F554" s="102"/>
    </row>
    <row r="555" spans="1:6" s="34" customFormat="1" ht="8.25" customHeight="1" hidden="1">
      <c r="A555" s="33"/>
      <c r="C555" s="33"/>
      <c r="D555" s="35"/>
      <c r="E555" s="81"/>
      <c r="F555" s="98"/>
    </row>
    <row r="556" spans="1:6" s="44" customFormat="1" ht="15.75">
      <c r="A556" s="11">
        <v>852</v>
      </c>
      <c r="B556" s="10"/>
      <c r="C556" s="11" t="s">
        <v>159</v>
      </c>
      <c r="D556" s="12">
        <f>D557+D567+D560+D563</f>
        <v>120401</v>
      </c>
      <c r="E556" s="81"/>
      <c r="F556" s="102"/>
    </row>
    <row r="557" spans="1:5" s="10" customFormat="1" ht="15.75">
      <c r="A557" s="27">
        <v>85201</v>
      </c>
      <c r="B557" s="13"/>
      <c r="C557" s="108" t="s">
        <v>194</v>
      </c>
      <c r="D557" s="28">
        <f>D558</f>
        <v>41436</v>
      </c>
      <c r="E557" s="81"/>
    </row>
    <row r="558" spans="1:5" s="10" customFormat="1" ht="45">
      <c r="A558" s="11"/>
      <c r="C558" s="29" t="s">
        <v>3</v>
      </c>
      <c r="D558" s="69">
        <v>41436</v>
      </c>
      <c r="E558" s="81"/>
    </row>
    <row r="559" spans="1:5" s="10" customFormat="1" ht="15.75">
      <c r="A559" s="11"/>
      <c r="C559" s="29"/>
      <c r="D559" s="69"/>
      <c r="E559" s="81"/>
    </row>
    <row r="560" spans="1:6" s="44" customFormat="1" ht="15.75">
      <c r="A560" s="27">
        <v>85203</v>
      </c>
      <c r="B560" s="13"/>
      <c r="C560" s="15" t="s">
        <v>195</v>
      </c>
      <c r="D560" s="28">
        <f>D561</f>
        <v>63100</v>
      </c>
      <c r="E560" s="81"/>
      <c r="F560" s="102"/>
    </row>
    <row r="561" spans="1:6" s="44" customFormat="1" ht="48.75" customHeight="1">
      <c r="A561" s="11"/>
      <c r="B561" s="10"/>
      <c r="C561" s="29" t="s">
        <v>7</v>
      </c>
      <c r="D561" s="30">
        <v>63100</v>
      </c>
      <c r="E561" s="81"/>
      <c r="F561" s="102"/>
    </row>
    <row r="562" spans="1:6" s="44" customFormat="1" ht="15.75">
      <c r="A562" s="11"/>
      <c r="B562" s="10"/>
      <c r="C562" s="29"/>
      <c r="D562" s="30"/>
      <c r="E562" s="81"/>
      <c r="F562" s="102"/>
    </row>
    <row r="563" spans="1:5" s="10" customFormat="1" ht="15.75">
      <c r="A563" s="27">
        <v>85204</v>
      </c>
      <c r="B563" s="13"/>
      <c r="C563" s="108" t="s">
        <v>19</v>
      </c>
      <c r="D563" s="28">
        <f>D564</f>
        <v>15865</v>
      </c>
      <c r="E563" s="81"/>
    </row>
    <row r="564" spans="1:5" s="10" customFormat="1" ht="60">
      <c r="A564" s="11"/>
      <c r="C564" s="29" t="s">
        <v>4</v>
      </c>
      <c r="D564" s="69">
        <f>13345+2520</f>
        <v>15865</v>
      </c>
      <c r="E564" s="81"/>
    </row>
    <row r="565" spans="1:5" s="10" customFormat="1" ht="15.75" hidden="1">
      <c r="A565" s="11"/>
      <c r="C565" s="29"/>
      <c r="D565" s="69"/>
      <c r="E565" s="81"/>
    </row>
    <row r="566" spans="1:6" s="44" customFormat="1" ht="15.75" customHeight="1">
      <c r="A566" s="43"/>
      <c r="C566" s="49"/>
      <c r="D566" s="50"/>
      <c r="E566" s="81"/>
      <c r="F566" s="102"/>
    </row>
    <row r="567" spans="1:6" s="44" customFormat="1" ht="15.75" hidden="1">
      <c r="A567" s="46">
        <v>85231</v>
      </c>
      <c r="B567" s="47"/>
      <c r="C567" s="36" t="s">
        <v>128</v>
      </c>
      <c r="D567" s="48">
        <f>D568</f>
        <v>0</v>
      </c>
      <c r="E567" s="81"/>
      <c r="F567" s="102"/>
    </row>
    <row r="568" spans="1:6" s="44" customFormat="1" ht="67.5" customHeight="1" hidden="1">
      <c r="A568" s="43"/>
      <c r="C568" s="49" t="s">
        <v>255</v>
      </c>
      <c r="D568" s="50"/>
      <c r="E568" s="81"/>
      <c r="F568" s="102"/>
    </row>
    <row r="569" spans="1:6" s="44" customFormat="1" ht="9" customHeight="1">
      <c r="A569" s="43"/>
      <c r="C569" s="49"/>
      <c r="D569" s="50"/>
      <c r="E569" s="81"/>
      <c r="F569" s="102"/>
    </row>
    <row r="570" spans="1:6" s="10" customFormat="1" ht="15.75">
      <c r="A570" s="11">
        <v>853</v>
      </c>
      <c r="C570" s="11" t="s">
        <v>147</v>
      </c>
      <c r="D570" s="12">
        <f>D574+D571</f>
        <v>13000</v>
      </c>
      <c r="E570" s="79"/>
      <c r="F570" s="95"/>
    </row>
    <row r="571" spans="1:6" s="10" customFormat="1" ht="15.75">
      <c r="A571" s="27">
        <v>85321</v>
      </c>
      <c r="B571" s="13"/>
      <c r="C571" s="15" t="s">
        <v>129</v>
      </c>
      <c r="D571" s="28">
        <f>D572</f>
        <v>13000</v>
      </c>
      <c r="E571" s="79"/>
      <c r="F571" s="95"/>
    </row>
    <row r="572" spans="1:6" s="10" customFormat="1" ht="45">
      <c r="A572" s="11"/>
      <c r="C572" s="29" t="s">
        <v>9</v>
      </c>
      <c r="D572" s="30">
        <v>13000</v>
      </c>
      <c r="E572" s="79"/>
      <c r="F572" s="95"/>
    </row>
    <row r="573" spans="1:6" s="44" customFormat="1" ht="15.75">
      <c r="A573" s="43"/>
      <c r="C573" s="49"/>
      <c r="D573" s="50"/>
      <c r="E573" s="81"/>
      <c r="F573" s="102"/>
    </row>
    <row r="574" spans="1:6" s="44" customFormat="1" ht="18" customHeight="1" hidden="1">
      <c r="A574" s="46">
        <v>85334</v>
      </c>
      <c r="B574" s="47"/>
      <c r="C574" s="46" t="s">
        <v>205</v>
      </c>
      <c r="D574" s="48">
        <f>D575</f>
        <v>0</v>
      </c>
      <c r="E574" s="81"/>
      <c r="F574" s="102"/>
    </row>
    <row r="575" spans="1:6" s="44" customFormat="1" ht="45" hidden="1">
      <c r="A575" s="43"/>
      <c r="C575" s="49" t="s">
        <v>130</v>
      </c>
      <c r="D575" s="50"/>
      <c r="E575" s="81"/>
      <c r="F575" s="102"/>
    </row>
    <row r="576" spans="1:6" s="34" customFormat="1" ht="8.25" customHeight="1" hidden="1">
      <c r="A576" s="33"/>
      <c r="C576" s="33"/>
      <c r="D576" s="35"/>
      <c r="E576" s="82"/>
      <c r="F576" s="98"/>
    </row>
    <row r="577" spans="1:6" s="34" customFormat="1" ht="8.25" customHeight="1" hidden="1">
      <c r="A577" s="33"/>
      <c r="C577" s="33"/>
      <c r="D577" s="50"/>
      <c r="E577" s="82"/>
      <c r="F577" s="98"/>
    </row>
    <row r="578" spans="1:6" s="34" customFormat="1" ht="12.75" customHeight="1" hidden="1">
      <c r="A578" s="33"/>
      <c r="C578" s="33"/>
      <c r="D578" s="62"/>
      <c r="E578" s="82"/>
      <c r="F578" s="98"/>
    </row>
    <row r="579" spans="1:6" s="10" customFormat="1" ht="15.75">
      <c r="A579" s="150" t="s">
        <v>206</v>
      </c>
      <c r="B579" s="150"/>
      <c r="C579" s="150"/>
      <c r="D579" s="9">
        <f>D604+D581</f>
        <v>751500</v>
      </c>
      <c r="E579" s="82"/>
      <c r="F579" s="95"/>
    </row>
    <row r="580" spans="1:6" s="14" customFormat="1" ht="15.75">
      <c r="A580" s="11" t="s">
        <v>140</v>
      </c>
      <c r="E580" s="82"/>
      <c r="F580" s="96"/>
    </row>
    <row r="581" spans="1:6" s="10" customFormat="1" ht="15.75" hidden="1">
      <c r="A581" s="150" t="s">
        <v>207</v>
      </c>
      <c r="B581" s="150"/>
      <c r="C581" s="150"/>
      <c r="D581" s="9">
        <f>SUM(D584+D595)</f>
        <v>0</v>
      </c>
      <c r="E581" s="82"/>
      <c r="F581" s="95"/>
    </row>
    <row r="582" spans="1:6" s="14" customFormat="1" ht="15.75" hidden="1">
      <c r="A582" s="11" t="s">
        <v>140</v>
      </c>
      <c r="E582" s="82"/>
      <c r="F582" s="96"/>
    </row>
    <row r="583" spans="1:6" s="21" customFormat="1" ht="8.25" customHeight="1" hidden="1">
      <c r="A583" s="20"/>
      <c r="C583" s="20"/>
      <c r="D583" s="140"/>
      <c r="E583" s="82"/>
      <c r="F583" s="101"/>
    </row>
    <row r="584" spans="1:6" s="19" customFormat="1" ht="38.25" customHeight="1" hidden="1">
      <c r="A584" s="15"/>
      <c r="B584" s="141" t="s">
        <v>144</v>
      </c>
      <c r="C584" s="17" t="s">
        <v>145</v>
      </c>
      <c r="D584" s="18">
        <f>D585</f>
        <v>0</v>
      </c>
      <c r="E584" s="82"/>
      <c r="F584" s="100"/>
    </row>
    <row r="585" spans="1:6" s="21" customFormat="1" ht="63" hidden="1">
      <c r="A585" s="23" t="s">
        <v>90</v>
      </c>
      <c r="C585" s="23" t="s">
        <v>91</v>
      </c>
      <c r="D585" s="24">
        <f>D587+D591</f>
        <v>0</v>
      </c>
      <c r="E585" s="82"/>
      <c r="F585" s="101"/>
    </row>
    <row r="586" spans="1:6" s="21" customFormat="1" ht="8.25" customHeight="1" hidden="1">
      <c r="A586" s="20"/>
      <c r="C586" s="20"/>
      <c r="D586" s="22"/>
      <c r="E586" s="82"/>
      <c r="F586" s="101"/>
    </row>
    <row r="587" spans="1:6" s="10" customFormat="1" ht="15.75" hidden="1">
      <c r="A587" s="11">
        <v>900</v>
      </c>
      <c r="C587" s="11" t="s">
        <v>154</v>
      </c>
      <c r="D587" s="12">
        <f>D588</f>
        <v>0</v>
      </c>
      <c r="E587" s="82"/>
      <c r="F587" s="95"/>
    </row>
    <row r="588" spans="1:6" s="10" customFormat="1" ht="15.75" hidden="1">
      <c r="A588" s="27">
        <v>90002</v>
      </c>
      <c r="B588" s="13"/>
      <c r="C588" s="27" t="s">
        <v>286</v>
      </c>
      <c r="D588" s="28">
        <f>D589</f>
        <v>0</v>
      </c>
      <c r="E588" s="82"/>
      <c r="F588" s="95"/>
    </row>
    <row r="589" spans="1:6" s="10" customFormat="1" ht="30" hidden="1">
      <c r="A589" s="128"/>
      <c r="C589" s="29" t="s">
        <v>92</v>
      </c>
      <c r="D589" s="129"/>
      <c r="E589" s="82"/>
      <c r="F589" s="95"/>
    </row>
    <row r="590" spans="1:6" s="21" customFormat="1" ht="8.25" customHeight="1" hidden="1">
      <c r="A590" s="20"/>
      <c r="C590" s="20"/>
      <c r="D590" s="22"/>
      <c r="E590" s="82"/>
      <c r="F590" s="101"/>
    </row>
    <row r="591" spans="1:6" s="10" customFormat="1" ht="15.75" hidden="1">
      <c r="A591" s="11">
        <v>926</v>
      </c>
      <c r="C591" s="11" t="s">
        <v>148</v>
      </c>
      <c r="D591" s="12">
        <f>D592</f>
        <v>0</v>
      </c>
      <c r="E591" s="82"/>
      <c r="F591" s="95"/>
    </row>
    <row r="592" spans="1:6" s="10" customFormat="1" ht="15.75" hidden="1">
      <c r="A592" s="27">
        <v>92604</v>
      </c>
      <c r="B592" s="13"/>
      <c r="C592" s="27" t="s">
        <v>89</v>
      </c>
      <c r="D592" s="28">
        <f>D593</f>
        <v>0</v>
      </c>
      <c r="E592" s="82"/>
      <c r="F592" s="95"/>
    </row>
    <row r="593" spans="1:6" s="10" customFormat="1" ht="30" hidden="1">
      <c r="A593" s="11"/>
      <c r="C593" s="29" t="s">
        <v>92</v>
      </c>
      <c r="D593" s="69"/>
      <c r="E593" s="82"/>
      <c r="F593" s="95"/>
    </row>
    <row r="594" spans="1:6" s="21" customFormat="1" ht="8.25" customHeight="1" hidden="1">
      <c r="A594" s="20"/>
      <c r="C594" s="20"/>
      <c r="D594" s="22"/>
      <c r="E594" s="82"/>
      <c r="F594" s="101"/>
    </row>
    <row r="595" spans="1:6" s="10" customFormat="1" ht="15.75" hidden="1">
      <c r="A595" s="150" t="s">
        <v>177</v>
      </c>
      <c r="B595" s="150"/>
      <c r="C595" s="150"/>
      <c r="D595" s="9">
        <f>D598</f>
        <v>0</v>
      </c>
      <c r="E595" s="82"/>
      <c r="F595" s="95"/>
    </row>
    <row r="596" spans="1:6" s="14" customFormat="1" ht="15.75" hidden="1">
      <c r="A596" s="11" t="s">
        <v>140</v>
      </c>
      <c r="E596" s="82"/>
      <c r="F596" s="96"/>
    </row>
    <row r="597" spans="1:6" s="21" customFormat="1" ht="3.75" customHeight="1" hidden="1">
      <c r="A597" s="23"/>
      <c r="C597" s="23"/>
      <c r="D597" s="24"/>
      <c r="E597" s="82"/>
      <c r="F597" s="101"/>
    </row>
    <row r="598" spans="1:6" s="21" customFormat="1" ht="63" hidden="1">
      <c r="A598" s="23" t="s">
        <v>93</v>
      </c>
      <c r="C598" s="23" t="s">
        <v>94</v>
      </c>
      <c r="D598" s="24">
        <f>D600+D603</f>
        <v>0</v>
      </c>
      <c r="E598" s="82"/>
      <c r="F598" s="101"/>
    </row>
    <row r="599" spans="1:6" s="21" customFormat="1" ht="7.5" customHeight="1" hidden="1">
      <c r="A599" s="23"/>
      <c r="C599" s="23"/>
      <c r="D599" s="24"/>
      <c r="E599" s="82"/>
      <c r="F599" s="101"/>
    </row>
    <row r="600" spans="1:6" s="10" customFormat="1" ht="31.5" hidden="1">
      <c r="A600" s="11">
        <v>925</v>
      </c>
      <c r="C600" s="11" t="s">
        <v>86</v>
      </c>
      <c r="D600" s="12">
        <f>D601</f>
        <v>0</v>
      </c>
      <c r="E600" s="82"/>
      <c r="F600" s="95"/>
    </row>
    <row r="601" spans="1:6" s="10" customFormat="1" ht="18" customHeight="1" hidden="1">
      <c r="A601" s="27">
        <v>92504</v>
      </c>
      <c r="B601" s="13"/>
      <c r="C601" s="27" t="s">
        <v>87</v>
      </c>
      <c r="D601" s="28">
        <f>D602</f>
        <v>0</v>
      </c>
      <c r="E601" s="82"/>
      <c r="F601" s="95"/>
    </row>
    <row r="602" spans="1:6" s="10" customFormat="1" ht="45" hidden="1">
      <c r="A602" s="11"/>
      <c r="C602" s="29" t="s">
        <v>84</v>
      </c>
      <c r="D602" s="69"/>
      <c r="E602" s="82"/>
      <c r="F602" s="95"/>
    </row>
    <row r="603" spans="1:6" s="21" customFormat="1" ht="8.25" customHeight="1" hidden="1">
      <c r="A603" s="20"/>
      <c r="C603" s="20"/>
      <c r="D603" s="22"/>
      <c r="E603" s="82"/>
      <c r="F603" s="101"/>
    </row>
    <row r="604" spans="1:6" s="10" customFormat="1" ht="15.75">
      <c r="A604" s="150" t="s">
        <v>210</v>
      </c>
      <c r="B604" s="150"/>
      <c r="C604" s="150"/>
      <c r="D604" s="9">
        <f>D606+D650+D632+D625</f>
        <v>751500</v>
      </c>
      <c r="E604" s="82"/>
      <c r="F604" s="95"/>
    </row>
    <row r="605" spans="1:6" s="14" customFormat="1" ht="15.75">
      <c r="A605" s="11" t="s">
        <v>140</v>
      </c>
      <c r="E605" s="82"/>
      <c r="F605" s="96"/>
    </row>
    <row r="606" spans="1:6" s="10" customFormat="1" ht="15.75" hidden="1">
      <c r="A606" s="151" t="s">
        <v>208</v>
      </c>
      <c r="B606" s="151"/>
      <c r="C606" s="151"/>
      <c r="D606" s="52">
        <f>D608</f>
        <v>0</v>
      </c>
      <c r="E606" s="82"/>
      <c r="F606" s="95"/>
    </row>
    <row r="607" spans="1:6" s="14" customFormat="1" ht="15.75" hidden="1">
      <c r="A607" s="43" t="s">
        <v>140</v>
      </c>
      <c r="B607" s="53"/>
      <c r="C607" s="53"/>
      <c r="D607" s="53"/>
      <c r="E607" s="82"/>
      <c r="F607" s="96"/>
    </row>
    <row r="608" spans="1:6" s="19" customFormat="1" ht="15.75" hidden="1">
      <c r="A608" s="36"/>
      <c r="B608" s="37" t="s">
        <v>161</v>
      </c>
      <c r="C608" s="38" t="s">
        <v>162</v>
      </c>
      <c r="D608" s="39">
        <f>D617+D609</f>
        <v>0</v>
      </c>
      <c r="E608" s="82"/>
      <c r="F608" s="100"/>
    </row>
    <row r="609" spans="1:6" s="21" customFormat="1" ht="63" hidden="1">
      <c r="A609" s="41" t="s">
        <v>75</v>
      </c>
      <c r="B609" s="34"/>
      <c r="C609" s="41" t="s">
        <v>94</v>
      </c>
      <c r="D609" s="42">
        <f>D611</f>
        <v>0</v>
      </c>
      <c r="E609" s="82"/>
      <c r="F609" s="101"/>
    </row>
    <row r="610" spans="1:6" s="34" customFormat="1" ht="7.5" customHeight="1" hidden="1">
      <c r="A610" s="41"/>
      <c r="C610" s="41"/>
      <c r="D610" s="42"/>
      <c r="E610" s="82"/>
      <c r="F610" s="98"/>
    </row>
    <row r="611" spans="1:6" s="10" customFormat="1" ht="15.75" hidden="1">
      <c r="A611" s="43">
        <v>801</v>
      </c>
      <c r="B611" s="44"/>
      <c r="C611" s="43" t="s">
        <v>237</v>
      </c>
      <c r="D611" s="45">
        <f>D617+D612</f>
        <v>0</v>
      </c>
      <c r="E611" s="82"/>
      <c r="F611" s="95"/>
    </row>
    <row r="612" spans="1:6" s="10" customFormat="1" ht="15.75" hidden="1">
      <c r="A612" s="46">
        <v>80120</v>
      </c>
      <c r="B612" s="47"/>
      <c r="C612" s="46" t="s">
        <v>196</v>
      </c>
      <c r="D612" s="48">
        <f>D613</f>
        <v>0</v>
      </c>
      <c r="E612" s="82"/>
      <c r="F612" s="95"/>
    </row>
    <row r="613" spans="1:6" s="10" customFormat="1" ht="15.75" hidden="1">
      <c r="A613" s="43"/>
      <c r="B613" s="44"/>
      <c r="C613" s="49" t="s">
        <v>73</v>
      </c>
      <c r="D613" s="64">
        <f>D614+D615</f>
        <v>0</v>
      </c>
      <c r="E613" s="82"/>
      <c r="F613" s="95"/>
    </row>
    <row r="614" spans="1:6" s="10" customFormat="1" ht="15.75" hidden="1">
      <c r="A614" s="43"/>
      <c r="B614" s="44"/>
      <c r="C614" s="68" t="s">
        <v>74</v>
      </c>
      <c r="D614" s="64"/>
      <c r="E614" s="82"/>
      <c r="F614" s="95"/>
    </row>
    <row r="615" spans="1:6" s="10" customFormat="1" ht="15.75" hidden="1">
      <c r="A615" s="43"/>
      <c r="B615" s="44"/>
      <c r="C615" s="68" t="s">
        <v>77</v>
      </c>
      <c r="D615" s="64"/>
      <c r="E615" s="82"/>
      <c r="F615" s="95"/>
    </row>
    <row r="616" spans="1:6" s="21" customFormat="1" ht="8.25" customHeight="1" hidden="1">
      <c r="A616" s="33"/>
      <c r="B616" s="34"/>
      <c r="C616" s="33"/>
      <c r="D616" s="35"/>
      <c r="E616" s="82"/>
      <c r="F616" s="101"/>
    </row>
    <row r="617" spans="1:6" s="34" customFormat="1" ht="47.25" hidden="1">
      <c r="A617" s="41" t="s">
        <v>297</v>
      </c>
      <c r="C617" s="41" t="s">
        <v>298</v>
      </c>
      <c r="D617" s="42">
        <f>SUM(D620)</f>
        <v>0</v>
      </c>
      <c r="E617" s="82"/>
      <c r="F617" s="98"/>
    </row>
    <row r="618" spans="1:6" s="34" customFormat="1" ht="8.25" customHeight="1" hidden="1">
      <c r="A618" s="41"/>
      <c r="C618" s="41"/>
      <c r="D618" s="42"/>
      <c r="E618" s="82"/>
      <c r="F618" s="98"/>
    </row>
    <row r="619" spans="1:6" s="44" customFormat="1" ht="18" customHeight="1" hidden="1">
      <c r="A619" s="43">
        <v>754</v>
      </c>
      <c r="C619" s="43" t="s">
        <v>197</v>
      </c>
      <c r="D619" s="45">
        <f>D620</f>
        <v>0</v>
      </c>
      <c r="E619" s="82"/>
      <c r="F619" s="102"/>
    </row>
    <row r="620" spans="1:6" s="44" customFormat="1" ht="18.75" customHeight="1" hidden="1">
      <c r="A620" s="46">
        <v>75411</v>
      </c>
      <c r="B620" s="47"/>
      <c r="C620" s="46" t="s">
        <v>198</v>
      </c>
      <c r="D620" s="48">
        <f>D621</f>
        <v>0</v>
      </c>
      <c r="E620" s="82"/>
      <c r="F620" s="102"/>
    </row>
    <row r="621" spans="1:6" s="44" customFormat="1" ht="34.5" customHeight="1" hidden="1">
      <c r="A621" s="55"/>
      <c r="C621" s="55" t="s">
        <v>98</v>
      </c>
      <c r="D621" s="56"/>
      <c r="E621" s="82"/>
      <c r="F621" s="102"/>
    </row>
    <row r="622" spans="1:6" s="44" customFormat="1" ht="59.25" customHeight="1" hidden="1">
      <c r="A622" s="55"/>
      <c r="C622" s="55" t="s">
        <v>96</v>
      </c>
      <c r="D622" s="63"/>
      <c r="E622" s="82"/>
      <c r="F622" s="102"/>
    </row>
    <row r="623" spans="1:6" s="44" customFormat="1" ht="37.5" customHeight="1" hidden="1">
      <c r="A623" s="55"/>
      <c r="C623" s="55" t="s">
        <v>97</v>
      </c>
      <c r="D623" s="63"/>
      <c r="E623" s="82"/>
      <c r="F623" s="102"/>
    </row>
    <row r="624" spans="1:6" s="34" customFormat="1" ht="8.25" customHeight="1">
      <c r="A624" s="41"/>
      <c r="C624" s="41"/>
      <c r="D624" s="42"/>
      <c r="E624" s="82"/>
      <c r="F624" s="98"/>
    </row>
    <row r="625" spans="1:5" s="19" customFormat="1" ht="51" customHeight="1">
      <c r="A625" s="15"/>
      <c r="B625" s="16" t="s">
        <v>170</v>
      </c>
      <c r="C625" s="17" t="s">
        <v>209</v>
      </c>
      <c r="D625" s="18">
        <f>SUM(D626)</f>
        <v>375500</v>
      </c>
      <c r="E625" s="82"/>
    </row>
    <row r="626" spans="1:5" s="21" customFormat="1" ht="47.25">
      <c r="A626" s="23" t="s">
        <v>324</v>
      </c>
      <c r="C626" s="23" t="s">
        <v>325</v>
      </c>
      <c r="D626" s="24">
        <f>D628</f>
        <v>375500</v>
      </c>
      <c r="E626" s="82"/>
    </row>
    <row r="627" spans="1:5" s="34" customFormat="1" ht="8.25" customHeight="1">
      <c r="A627" s="33"/>
      <c r="C627" s="33"/>
      <c r="D627" s="35"/>
      <c r="E627" s="82"/>
    </row>
    <row r="628" spans="1:5" s="146" customFormat="1" ht="15.75">
      <c r="A628" s="143">
        <v>754</v>
      </c>
      <c r="B628" s="144"/>
      <c r="C628" s="143" t="s">
        <v>197</v>
      </c>
      <c r="D628" s="145">
        <f>D629+D633</f>
        <v>375500</v>
      </c>
      <c r="E628" s="82"/>
    </row>
    <row r="629" spans="1:5" s="146" customFormat="1" ht="15.75">
      <c r="A629" s="147">
        <v>75411</v>
      </c>
      <c r="B629" s="148"/>
      <c r="C629" s="147" t="s">
        <v>198</v>
      </c>
      <c r="D629" s="149">
        <f>D630</f>
        <v>375500</v>
      </c>
      <c r="E629" s="82"/>
    </row>
    <row r="630" spans="3:5" s="146" customFormat="1" ht="90">
      <c r="C630" s="29" t="s">
        <v>5</v>
      </c>
      <c r="D630" s="30">
        <v>375500</v>
      </c>
      <c r="E630" s="82"/>
    </row>
    <row r="631" spans="3:5" s="146" customFormat="1" ht="15.75">
      <c r="C631" s="29"/>
      <c r="D631" s="30"/>
      <c r="E631" s="82"/>
    </row>
    <row r="632" spans="1:6" s="10" customFormat="1" ht="15.75" hidden="1">
      <c r="A632" s="151" t="s">
        <v>177</v>
      </c>
      <c r="B632" s="151"/>
      <c r="C632" s="151"/>
      <c r="D632" s="52">
        <f>D635</f>
        <v>0</v>
      </c>
      <c r="E632" s="82"/>
      <c r="F632" s="95"/>
    </row>
    <row r="633" spans="1:6" s="14" customFormat="1" ht="15.75" hidden="1">
      <c r="A633" s="43" t="s">
        <v>140</v>
      </c>
      <c r="B633" s="53"/>
      <c r="C633" s="53"/>
      <c r="D633" s="53"/>
      <c r="E633" s="82"/>
      <c r="F633" s="96"/>
    </row>
    <row r="634" spans="1:6" s="21" customFormat="1" ht="7.5" customHeight="1" hidden="1">
      <c r="A634" s="41"/>
      <c r="B634" s="34"/>
      <c r="C634" s="41"/>
      <c r="D634" s="42"/>
      <c r="E634" s="82"/>
      <c r="F634" s="101"/>
    </row>
    <row r="635" spans="1:6" s="21" customFormat="1" ht="63" hidden="1">
      <c r="A635" s="41" t="s">
        <v>93</v>
      </c>
      <c r="B635" s="34"/>
      <c r="C635" s="41" t="s">
        <v>94</v>
      </c>
      <c r="D635" s="42">
        <f>D637+D641</f>
        <v>0</v>
      </c>
      <c r="E635" s="82"/>
      <c r="F635" s="101"/>
    </row>
    <row r="636" spans="1:6" s="21" customFormat="1" ht="7.5" customHeight="1" hidden="1">
      <c r="A636" s="41"/>
      <c r="B636" s="34"/>
      <c r="C636" s="41"/>
      <c r="D636" s="42"/>
      <c r="E636" s="82"/>
      <c r="F636" s="101"/>
    </row>
    <row r="637" spans="1:6" s="44" customFormat="1" ht="15.75" hidden="1">
      <c r="A637" s="43">
        <v>754</v>
      </c>
      <c r="C637" s="43" t="s">
        <v>197</v>
      </c>
      <c r="D637" s="45">
        <f>D638</f>
        <v>0</v>
      </c>
      <c r="E637" s="82"/>
      <c r="F637" s="102"/>
    </row>
    <row r="638" spans="1:6" s="44" customFormat="1" ht="18" customHeight="1" hidden="1">
      <c r="A638" s="46">
        <v>75411</v>
      </c>
      <c r="B638" s="47"/>
      <c r="C638" s="46" t="s">
        <v>95</v>
      </c>
      <c r="D638" s="48">
        <f>D639</f>
        <v>0</v>
      </c>
      <c r="E638" s="82"/>
      <c r="F638" s="102"/>
    </row>
    <row r="639" spans="1:6" s="44" customFormat="1" ht="62.25" customHeight="1" hidden="1">
      <c r="A639" s="43"/>
      <c r="C639" s="49" t="s">
        <v>88</v>
      </c>
      <c r="D639" s="64"/>
      <c r="E639" s="82"/>
      <c r="F639" s="102"/>
    </row>
    <row r="640" spans="1:6" s="34" customFormat="1" ht="7.5" customHeight="1" hidden="1">
      <c r="A640" s="41"/>
      <c r="C640" s="41"/>
      <c r="D640" s="42"/>
      <c r="E640" s="82"/>
      <c r="F640" s="98"/>
    </row>
    <row r="641" spans="1:6" s="10" customFormat="1" ht="15.75" hidden="1">
      <c r="A641" s="43">
        <v>801</v>
      </c>
      <c r="B641" s="44"/>
      <c r="C641" s="43" t="s">
        <v>237</v>
      </c>
      <c r="D641" s="45">
        <f>D647+D642</f>
        <v>0</v>
      </c>
      <c r="E641" s="82"/>
      <c r="F641" s="95"/>
    </row>
    <row r="642" spans="1:6" s="10" customFormat="1" ht="15.75" hidden="1">
      <c r="A642" s="46">
        <v>80120</v>
      </c>
      <c r="B642" s="47"/>
      <c r="C642" s="46" t="s">
        <v>196</v>
      </c>
      <c r="D642" s="48">
        <f>D643</f>
        <v>0</v>
      </c>
      <c r="E642" s="82"/>
      <c r="F642" s="95"/>
    </row>
    <row r="643" spans="1:6" s="10" customFormat="1" ht="15.75" hidden="1">
      <c r="A643" s="43"/>
      <c r="B643" s="44"/>
      <c r="C643" s="49" t="s">
        <v>76</v>
      </c>
      <c r="D643" s="64">
        <f>D644+D645</f>
        <v>0</v>
      </c>
      <c r="E643" s="82"/>
      <c r="F643" s="95"/>
    </row>
    <row r="644" spans="1:6" s="10" customFormat="1" ht="15.75" hidden="1">
      <c r="A644" s="43"/>
      <c r="B644" s="44"/>
      <c r="C644" s="68" t="s">
        <v>74</v>
      </c>
      <c r="D644" s="64"/>
      <c r="E644" s="82"/>
      <c r="F644" s="95"/>
    </row>
    <row r="645" spans="1:6" s="10" customFormat="1" ht="15.75" hidden="1">
      <c r="A645" s="43"/>
      <c r="B645" s="44"/>
      <c r="C645" s="68" t="s">
        <v>77</v>
      </c>
      <c r="D645" s="64"/>
      <c r="E645" s="82"/>
      <c r="F645" s="95"/>
    </row>
    <row r="646" spans="1:6" s="21" customFormat="1" ht="8.25" customHeight="1" hidden="1">
      <c r="A646" s="33"/>
      <c r="B646" s="34"/>
      <c r="C646" s="33"/>
      <c r="D646" s="35"/>
      <c r="E646" s="82"/>
      <c r="F646" s="101"/>
    </row>
    <row r="647" spans="1:6" s="44" customFormat="1" ht="18" customHeight="1" hidden="1">
      <c r="A647" s="46">
        <v>80130</v>
      </c>
      <c r="B647" s="47"/>
      <c r="C647" s="46" t="s">
        <v>180</v>
      </c>
      <c r="D647" s="48">
        <f>D648</f>
        <v>0</v>
      </c>
      <c r="E647" s="82"/>
      <c r="F647" s="102"/>
    </row>
    <row r="648" spans="1:6" s="44" customFormat="1" ht="45.75" customHeight="1" hidden="1">
      <c r="A648" s="43"/>
      <c r="C648" s="49" t="s">
        <v>99</v>
      </c>
      <c r="D648" s="64"/>
      <c r="E648" s="82"/>
      <c r="F648" s="102"/>
    </row>
    <row r="649" spans="1:6" s="34" customFormat="1" ht="7.5" customHeight="1">
      <c r="A649" s="41"/>
      <c r="C649" s="41"/>
      <c r="D649" s="42"/>
      <c r="E649" s="82"/>
      <c r="F649" s="98"/>
    </row>
    <row r="650" spans="1:6" s="10" customFormat="1" ht="15.75">
      <c r="A650" s="150" t="s">
        <v>183</v>
      </c>
      <c r="B650" s="150"/>
      <c r="C650" s="150"/>
      <c r="D650" s="9">
        <f>D663+D652</f>
        <v>376000</v>
      </c>
      <c r="E650" s="79"/>
      <c r="F650" s="95"/>
    </row>
    <row r="651" spans="1:6" s="14" customFormat="1" ht="15.75">
      <c r="A651" s="11" t="s">
        <v>140</v>
      </c>
      <c r="E651" s="80"/>
      <c r="F651" s="96"/>
    </row>
    <row r="652" spans="1:6" s="19" customFormat="1" ht="15.75">
      <c r="A652" s="15"/>
      <c r="B652" s="16" t="s">
        <v>184</v>
      </c>
      <c r="C652" s="17" t="s">
        <v>185</v>
      </c>
      <c r="D652" s="18">
        <f>D654</f>
        <v>50000</v>
      </c>
      <c r="E652" s="79"/>
      <c r="F652" s="100"/>
    </row>
    <row r="653" spans="1:6" s="21" customFormat="1" ht="8.25" customHeight="1">
      <c r="A653" s="20"/>
      <c r="C653" s="20"/>
      <c r="D653" s="22"/>
      <c r="E653" s="84"/>
      <c r="F653" s="101"/>
    </row>
    <row r="654" spans="1:6" s="21" customFormat="1" ht="31.5">
      <c r="A654" s="23" t="s">
        <v>119</v>
      </c>
      <c r="C654" s="23" t="s">
        <v>120</v>
      </c>
      <c r="D654" s="24">
        <f>D656</f>
        <v>50000</v>
      </c>
      <c r="E654" s="84"/>
      <c r="F654" s="101"/>
    </row>
    <row r="655" spans="1:6" s="21" customFormat="1" ht="16.5" customHeight="1">
      <c r="A655" s="20"/>
      <c r="C655" s="20"/>
      <c r="D655" s="22"/>
      <c r="E655" s="84"/>
      <c r="F655" s="101"/>
    </row>
    <row r="656" spans="1:6" s="10" customFormat="1" ht="15.75">
      <c r="A656" s="11">
        <v>852</v>
      </c>
      <c r="C656" s="11" t="s">
        <v>159</v>
      </c>
      <c r="D656" s="12">
        <f>D660+D657</f>
        <v>50000</v>
      </c>
      <c r="E656" s="79"/>
      <c r="F656" s="95"/>
    </row>
    <row r="657" spans="1:6" s="10" customFormat="1" ht="15.75">
      <c r="A657" s="27">
        <v>85202</v>
      </c>
      <c r="B657" s="13"/>
      <c r="C657" s="15" t="s">
        <v>117</v>
      </c>
      <c r="D657" s="28">
        <f>D658</f>
        <v>50000</v>
      </c>
      <c r="E657" s="79"/>
      <c r="F657" s="95"/>
    </row>
    <row r="658" spans="1:6" s="10" customFormat="1" ht="60">
      <c r="A658" s="11"/>
      <c r="C658" s="29" t="s">
        <v>17</v>
      </c>
      <c r="D658" s="30">
        <v>50000</v>
      </c>
      <c r="E658" s="79"/>
      <c r="F658" s="95"/>
    </row>
    <row r="659" spans="1:6" s="44" customFormat="1" ht="15.75">
      <c r="A659" s="43"/>
      <c r="C659" s="49"/>
      <c r="D659" s="50"/>
      <c r="E659" s="81"/>
      <c r="F659" s="102"/>
    </row>
    <row r="660" spans="1:6" s="44" customFormat="1" ht="15.75" hidden="1">
      <c r="A660" s="46">
        <v>85202</v>
      </c>
      <c r="B660" s="47"/>
      <c r="C660" s="36" t="s">
        <v>117</v>
      </c>
      <c r="D660" s="48">
        <f>D661</f>
        <v>0</v>
      </c>
      <c r="E660" s="81"/>
      <c r="F660" s="102"/>
    </row>
    <row r="661" spans="1:6" s="44" customFormat="1" ht="60" hidden="1">
      <c r="A661" s="43"/>
      <c r="C661" s="49" t="s">
        <v>118</v>
      </c>
      <c r="D661" s="50"/>
      <c r="E661" s="81"/>
      <c r="F661" s="102"/>
    </row>
    <row r="662" spans="1:6" s="34" customFormat="1" ht="8.25" customHeight="1">
      <c r="A662" s="33"/>
      <c r="C662" s="33"/>
      <c r="D662" s="35"/>
      <c r="E662" s="82"/>
      <c r="F662" s="98"/>
    </row>
    <row r="663" spans="1:6" s="14" customFormat="1" ht="31.5">
      <c r="A663" s="15"/>
      <c r="B663" s="16" t="s">
        <v>189</v>
      </c>
      <c r="C663" s="17" t="s">
        <v>190</v>
      </c>
      <c r="D663" s="111">
        <f>SUM(D665)</f>
        <v>326000</v>
      </c>
      <c r="E663" s="80"/>
      <c r="F663" s="96"/>
    </row>
    <row r="664" spans="1:6" s="21" customFormat="1" ht="8.25" customHeight="1">
      <c r="A664" s="20"/>
      <c r="C664" s="20"/>
      <c r="D664" s="22"/>
      <c r="E664" s="84"/>
      <c r="F664" s="101"/>
    </row>
    <row r="665" spans="1:6" s="21" customFormat="1" ht="50.25" customHeight="1">
      <c r="A665" s="23" t="s">
        <v>108</v>
      </c>
      <c r="C665" s="23" t="s">
        <v>107</v>
      </c>
      <c r="D665" s="24">
        <f>D667+D671</f>
        <v>326000</v>
      </c>
      <c r="E665" s="84"/>
      <c r="F665" s="101"/>
    </row>
    <row r="666" spans="1:6" s="34" customFormat="1" ht="13.5" customHeight="1">
      <c r="A666" s="33"/>
      <c r="C666" s="33"/>
      <c r="D666" s="35"/>
      <c r="E666" s="82"/>
      <c r="F666" s="98"/>
    </row>
    <row r="667" spans="1:6" s="44" customFormat="1" ht="18" customHeight="1" hidden="1">
      <c r="A667" s="43">
        <v>754</v>
      </c>
      <c r="C667" s="43" t="s">
        <v>197</v>
      </c>
      <c r="D667" s="45">
        <f>D668</f>
        <v>0</v>
      </c>
      <c r="E667" s="81"/>
      <c r="F667" s="102"/>
    </row>
    <row r="668" spans="1:6" s="44" customFormat="1" ht="18.75" customHeight="1" hidden="1">
      <c r="A668" s="46">
        <v>75411</v>
      </c>
      <c r="B668" s="47"/>
      <c r="C668" s="46" t="s">
        <v>198</v>
      </c>
      <c r="D668" s="48">
        <f>D669</f>
        <v>0</v>
      </c>
      <c r="E668" s="81"/>
      <c r="F668" s="102"/>
    </row>
    <row r="669" spans="1:6" s="44" customFormat="1" ht="75" hidden="1">
      <c r="A669" s="43"/>
      <c r="C669" s="49" t="s">
        <v>106</v>
      </c>
      <c r="D669" s="50"/>
      <c r="E669" s="81"/>
      <c r="F669" s="102"/>
    </row>
    <row r="670" ht="8.25" customHeight="1" hidden="1">
      <c r="E670" s="86"/>
    </row>
    <row r="671" spans="1:6" s="10" customFormat="1" ht="15.75">
      <c r="A671" s="11">
        <v>852</v>
      </c>
      <c r="C671" s="11" t="s">
        <v>159</v>
      </c>
      <c r="D671" s="12">
        <f>D672</f>
        <v>326000</v>
      </c>
      <c r="E671" s="79"/>
      <c r="F671" s="95"/>
    </row>
    <row r="672" spans="1:6" s="10" customFormat="1" ht="15.75">
      <c r="A672" s="27">
        <v>85203</v>
      </c>
      <c r="B672" s="13"/>
      <c r="C672" s="15" t="s">
        <v>195</v>
      </c>
      <c r="D672" s="28">
        <f>D673</f>
        <v>326000</v>
      </c>
      <c r="E672" s="79"/>
      <c r="F672" s="95"/>
    </row>
    <row r="673" spans="1:6" s="10" customFormat="1" ht="45">
      <c r="A673" s="11"/>
      <c r="C673" s="29" t="s">
        <v>323</v>
      </c>
      <c r="D673" s="30">
        <v>326000</v>
      </c>
      <c r="E673" s="79"/>
      <c r="F673" s="95"/>
    </row>
    <row r="674" spans="1:6" s="34" customFormat="1" ht="8.25" customHeight="1">
      <c r="A674" s="33"/>
      <c r="C674" s="33"/>
      <c r="D674" s="35"/>
      <c r="F674" s="98"/>
    </row>
    <row r="675" ht="15">
      <c r="C675" s="49"/>
    </row>
    <row r="677" ht="3.75" customHeight="1"/>
  </sheetData>
  <mergeCells count="24">
    <mergeCell ref="A2:D2"/>
    <mergeCell ref="A3:D3"/>
    <mergeCell ref="A4:D4"/>
    <mergeCell ref="A5:D5"/>
    <mergeCell ref="A11:D11"/>
    <mergeCell ref="A14:C14"/>
    <mergeCell ref="A16:C16"/>
    <mergeCell ref="A18:C18"/>
    <mergeCell ref="A20:C20"/>
    <mergeCell ref="A234:C234"/>
    <mergeCell ref="A248:C248"/>
    <mergeCell ref="A269:C269"/>
    <mergeCell ref="A336:C336"/>
    <mergeCell ref="A338:C338"/>
    <mergeCell ref="A434:C434"/>
    <mergeCell ref="A451:C451"/>
    <mergeCell ref="A497:C497"/>
    <mergeCell ref="A579:C579"/>
    <mergeCell ref="A581:C581"/>
    <mergeCell ref="A595:C595"/>
    <mergeCell ref="A604:C604"/>
    <mergeCell ref="A606:C606"/>
    <mergeCell ref="A632:C632"/>
    <mergeCell ref="A650:C65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  <rowBreaks count="2" manualBreakCount="2">
    <brk id="312" max="3" man="1"/>
    <brk id="5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2010-08-04T06:07:20Z</cp:lastPrinted>
  <dcterms:created xsi:type="dcterms:W3CDTF">2008-10-17T06:27:33Z</dcterms:created>
  <dcterms:modified xsi:type="dcterms:W3CDTF">2010-08-04T08:34:38Z</dcterms:modified>
  <cp:category/>
  <cp:version/>
  <cp:contentType/>
  <cp:contentStatus/>
</cp:coreProperties>
</file>