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<sst xmlns="http://schemas.openxmlformats.org/spreadsheetml/2006/main" count="359" uniqueCount="177">
  <si>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</si>
  <si>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</si>
  <si>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</si>
  <si>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</si>
  <si>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</si>
  <si>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</si>
  <si>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</si>
  <si>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</si>
  <si>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</si>
  <si>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</si>
  <si>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</si>
  <si>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</si>
  <si>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</si>
  <si>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</si>
  <si>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</si>
  <si>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</si>
  <si>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</si>
  <si>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</si>
  <si>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inst. wod - kan
inst. elektr.
inst. gazowa
inst. co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</si>
  <si>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</si>
  <si>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</si>
  <si>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</si>
  <si>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</si>
  <si>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</si>
  <si>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</si>
  <si>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</si>
  <si>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</si>
  <si>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</si>
  <si>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</si>
  <si>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</si>
  <si>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</si>
  <si>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</si>
  <si>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</si>
  <si>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</si>
  <si>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</si>
  <si>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29/1000</t>
  </si>
  <si>
    <t>inst. wod - kan
inst. elektr.
inst. gazowa
ogrzewanie etażowe</t>
  </si>
  <si>
    <t xml:space="preserve">inst. wod - kan
inst. elektr.
inst. gazowa
ogrzewanie - piece
</t>
  </si>
  <si>
    <t>23% od wart. Udziału</t>
  </si>
  <si>
    <t>lokal nr 8
o pow. 53,4 m²
ul. Bukowa 8
obr. Dębiec
ark. 19
dz. 10/22, 10/23, 10/1, 10/20, 10/28
o pow. 1.425 m²
KW PO2P/00216428/4</t>
  </si>
  <si>
    <t>141/10000</t>
  </si>
  <si>
    <t>lokal nr 2
o pow. 15,2 m²
ul. Bukowa 8A
obr. Dębiec
ark. 19
dz. 10/22, 10/23, 10/1, 10/20, 10/28
o pow. 1425 m²
KW PO2P/00216428/4</t>
  </si>
  <si>
    <t>40/10000</t>
  </si>
  <si>
    <t>lokal nr 3
o pow. 37,2 m² + wc o pow. 0,5 m² jako pomieszczenie przynależne do lokalu
ul. 28 Czerwca 1956r. Nr 132
obr. Wilda
ark. 14
dz. 164
o pow. 777 m²
KW PO2P/00086123/5</t>
  </si>
  <si>
    <t>25/1000</t>
  </si>
  <si>
    <t>lokal nr 5
o pow. 44,3 m²
ul. 28 Czerwca 1956r. Nr 132
obr. Wilda
ark. 14
dz. 164
o pow. 777 m²
KW PO2P/00086123/5</t>
  </si>
  <si>
    <t>lokal nr 8
o pow. 97,4 m²
ul. Wybickiego 17
obr. Wilda
ark. 14
dz. 164
o pow. 777 m²
KW PO2P/00086123/5</t>
  </si>
  <si>
    <t>64/1000</t>
  </si>
  <si>
    <t>lokal nr 11
o pow. 94,8 m²
ul. Wybickiego 17
obr. Wilda
ark. 14
dz. 164
o pow. 777 m²
KW PO2P/00086123/5</t>
  </si>
  <si>
    <t>63/1000</t>
  </si>
  <si>
    <t>lokal nr 8
o pow. 141,3 m²
ul. Asnyka 5
obr. Jeżyce
ark. 14
dz. 23/2
o pow. 306 m²
KW PO1P/00059848/8</t>
  </si>
  <si>
    <t>inst. wod - kan
inst. elektr.
inst. gazowa
ogrzewanie - elektryczne</t>
  </si>
  <si>
    <t>1413/11793</t>
  </si>
  <si>
    <t>lokal nr 42
o pow. 30,9 m²
ul. Bukowska 69C
obr. Jeżyce
ark. 17
dz. 8/1
o pow. 812 m²
KW PO1P/00069224/1</t>
  </si>
  <si>
    <t>130/10000</t>
  </si>
  <si>
    <t>lokal nr 2
o pow. 49,1 m² 
ul. Chochołowska 7
obr. Golęcin
ark. 3
dz. 26/1
o pow. 444 m²
KW PO1P/00101600/8</t>
  </si>
  <si>
    <t>367/1000</t>
  </si>
  <si>
    <t>lokal nr 7
o pow. 38,7 m² 
ul. Galla 11C
obr. Jeżyce
ark. 15
dz. 75/4, 8/3
o pow. 1119 m²
KW PO1P/00075597/1</t>
  </si>
  <si>
    <t>387/26893</t>
  </si>
  <si>
    <t>inst. wod - kan
inst. elektr.
inst. gazowa
ogrzewanie - piecowe</t>
  </si>
  <si>
    <t>lokal nr 1
o pow. 44,4 m² + łazienka z wc o pow. 2,6 m² jako pomieszczenie przynależne do lokalu
ul. Grodziska 71
obr. Jeżyce
ark. 17
dz. 58
o pow. 434 m²
KW PO1P/00061554/7</t>
  </si>
  <si>
    <t>4767/10000</t>
  </si>
  <si>
    <r>
      <t xml:space="preserve">lokal nr 2
o pow. 56,2 m² 
ul. Krasińskiego 15/17A
obr. Jeżyce
ark. 12
dz. 37/1, 38/2, 45/2
o pow. 458 m²
</t>
    </r>
    <r>
      <rPr>
        <sz val="12"/>
        <color indexed="8"/>
        <rFont val="Arial CE"/>
        <family val="0"/>
      </rPr>
      <t>KW PO1P/00069199/6</t>
    </r>
  </si>
  <si>
    <t>359/10000</t>
  </si>
  <si>
    <t>lokal nr 12
o pow. 46,7 m² 
ul. Prusa 16
obr. Jeżyce
ark. 14
dz. 28
o pow. 1020 m²
KW PO1P/00113182/8</t>
  </si>
  <si>
    <t>37/1000</t>
  </si>
  <si>
    <t>lokal nr 3
o pow. 47,1 m²
ul. Prusa 16
obr. Jeżyce
ark. 14
dz. 28
o pow. 1020 m²
KW PO1P/00113182/8</t>
  </si>
  <si>
    <t>lokal nr 4
o pow. 44,3 m² 
ul. Prusa 16
obr. Jeżyce
ark. 14
dz. 28
o pow. 1020 m²
KW PO1P/00113182/8</t>
  </si>
  <si>
    <t>35/1000</t>
  </si>
  <si>
    <t>lokal nr 8
o pow. 37,5 m²  
ul. Szamotulska 63B
obr. Jeżyce
ark. 17
dz. 7/3
o pow. 1010 m²
KW PO1P/00064118/0</t>
  </si>
  <si>
    <t>10/1000</t>
  </si>
  <si>
    <t>W Y K A Z    nr  CCCXXX</t>
  </si>
  <si>
    <t>17.</t>
  </si>
  <si>
    <t>353/10000</t>
  </si>
  <si>
    <t>18.</t>
  </si>
  <si>
    <t>19.</t>
  </si>
  <si>
    <t>20.</t>
  </si>
  <si>
    <t>216/10000</t>
  </si>
  <si>
    <t>208/10000</t>
  </si>
  <si>
    <t>289/10000</t>
  </si>
  <si>
    <t>21.</t>
  </si>
  <si>
    <t>232/10000</t>
  </si>
  <si>
    <t>22.</t>
  </si>
  <si>
    <t>170/10000</t>
  </si>
  <si>
    <t>23.</t>
  </si>
  <si>
    <t>23/1000</t>
  </si>
  <si>
    <t>24.</t>
  </si>
  <si>
    <t>12/1000</t>
  </si>
  <si>
    <t>544/10000</t>
  </si>
  <si>
    <t>25.</t>
  </si>
  <si>
    <t>450/10000</t>
  </si>
  <si>
    <t>26.</t>
  </si>
  <si>
    <t>199/10000</t>
  </si>
  <si>
    <t>27.</t>
  </si>
  <si>
    <t>28.</t>
  </si>
  <si>
    <t>273/10000</t>
  </si>
  <si>
    <t>29.</t>
  </si>
  <si>
    <t>lokal nr 16
o pow. 49,3 m²  
ul. Podgórna 8
obr.Poznań
ark. 27
dz. 9
o pow. 948m²
KW PO1P/00004552/6</t>
  </si>
  <si>
    <t>211/10000</t>
  </si>
  <si>
    <t>30.</t>
  </si>
  <si>
    <t>lokal nr 9
o pow. 114,0 m²  
ul. Podgórna 8
obr.Poznań
ark. 27
dz. 9
o pow. 948m²
KW PO1P/00004552/6</t>
  </si>
  <si>
    <t xml:space="preserve">inst. wod - kan
inst. elektr.
inst. gazowa
</t>
  </si>
  <si>
    <t xml:space="preserve">inst. wod - kan
inst. elektr.
inst. gazowa
</t>
  </si>
  <si>
    <t>487/10000</t>
  </si>
  <si>
    <t>68/10000</t>
  </si>
  <si>
    <t>66/10000</t>
  </si>
  <si>
    <t>67/10000</t>
  </si>
  <si>
    <t>lokal nr 2
o pow. 33,8 m²  
ul. Chlebowa 7
obr. Śródka
ark. 5
dz. 32/1
o pow. 1528 m²
KW PO2P/00059626/3</t>
  </si>
  <si>
    <t>lokal nr 18
o pow. 34,0 m²  
ul. Chlebowa 7
obr. Śródka
ark. 5
dz. 32/1
o pow. 1528 m²
KW PO2P/00059626/3</t>
  </si>
  <si>
    <t>lokal nr 9
o pow. 34,0 m²  
ul. Chlebowa 7
obr. Śródka
ark. 5
dz. 32/1
o pow. 1528 m²
KW PO2P/00059626/3</t>
  </si>
  <si>
    <t>lokal nr 29
o pow. 34,7 m²  
ul. Chlebowa 3
obr. Śródka
ark. 5
dz. 32/1
o pow. 1528 m²
KW PO2P/00059626/3</t>
  </si>
  <si>
    <t>lokal nr 4
o pow. 34,8 m²  
ul. Chlebowa 3
obr. Śródka
ark. 5
dz. 32/1
o pow. 1528 m²
KW PO2P/00059626/3</t>
  </si>
  <si>
    <t>lokal nr 8
o pow. 34,0 m²  
ul. Chlebowa 1
obr. Śródka
ark. 5
dz. 32/1
o pow. 1528 m²
KW PO2P/00059626/3</t>
  </si>
  <si>
    <t>lokal nr 21
o pow. 34,9 m²  
ul. Chlebowa 5
obr. Śródka
ark. 5
dz. 32/1
o pow. 1528 m²
KW PO2P/00059626/3</t>
  </si>
  <si>
    <t>lokal nr 7
o pow. 22,1 m²  
ul. Rycerska 29
obr. Łazarz
ark. 16
dz. 55/2, 50/1
o pow. 730 m²
KW PO1P/00059648/6</t>
  </si>
  <si>
    <t>84/10000</t>
  </si>
  <si>
    <t>lokal nr 8
o pow. 54,3 m²  
ul. Rycerska 31
obr. Łazarz
ark. 16
dz. 55/2, 50/1
o pow. 730 m²
KW PO1P/00059648/6</t>
  </si>
  <si>
    <t>207/10000</t>
  </si>
  <si>
    <t>lokal nr 5
o pow. 54,1 m²  
ul. Rycerska 31
obr. Łazarz
ark. 16
dz. 55/2, 50/1
o pow. 730 m²
KW PO1P/00059648/6</t>
  </si>
  <si>
    <t>lokal nr 6
o pow. 50,9 m²  
ul. Rycerska 29
obr. Łazarz
ark. 16
dz. 55/2, 50/1
o pow. 730 m²
KW PO1P/00059648/6</t>
  </si>
  <si>
    <t>194/10000</t>
  </si>
  <si>
    <t>lokal nr 18
o pow. 21,9 m²  
ul. Rycerska 33
obr. Łazarz
ark. 16
dz. 55/2, 50/1
o pow. 730 m²
KW PO1P/00059648/6</t>
  </si>
  <si>
    <t>lokal nr 16
o pow. 52,6 m²  
ul. Rycerska 33
obr. Łazarz
ark. 16
dz. 55/2, 50/1
o pow. 730 m²
KW PO1P/00059648/6</t>
  </si>
  <si>
    <t>201/10000</t>
  </si>
  <si>
    <t>lokal nr 9
o pow. 52,8 m²  
ul. Rycerska 29
obr. Łazarz
ark. 16
dz. 55/2, 50/1
o pow. 730 m²
KW PO1P/00059648/6</t>
  </si>
  <si>
    <t>202/10000</t>
  </si>
  <si>
    <t>lokal nr 18
o pow. 50,9 m²  
ul. Rycerska 29
obr. Łazarz
ark. 16
dz. 55/2, 50/1
o pow. 730 m²
KW PO1P/00059648/6</t>
  </si>
  <si>
    <t>lokal nr 19
o pow. 22,0 m²  
ul. Rycerska 39 A
obr. Łazarz
ark. 17
dz. 8/1
o pow. 733 m²
KW PO1P/00066609/3</t>
  </si>
  <si>
    <t>83/10000</t>
  </si>
  <si>
    <t>lokal nr 12
o pow. 58,3 m²  
ul. Rycerska 41 C
obr. Łazarz
ark. 17
dz. 8/12
o pow. 732 m²
KW PO1P/00077648/8</t>
  </si>
  <si>
    <t>219/10000</t>
  </si>
  <si>
    <t>lokal nr 9
o pow. 60,1 m²  
ul. Św. Marcin 37
obr. Poznań
ark. 42
dz. 45/1
o pow. 504 m²
KW PO1P/00065576/5</t>
  </si>
  <si>
    <t>41/1000</t>
  </si>
  <si>
    <t>lokal nr 3
o pow. 83,0 m²  
ul. Św. Marcin 37
obr. Poznań
ark. 42
dz. 45/1
o pow. 504 m²
KW PO1P/00065576/5</t>
  </si>
  <si>
    <t>56/1000</t>
  </si>
  <si>
    <t>lokal nr 23
o pow. 57,7 m²  
ul. Kotlarska 1
obr. Główna
ark. 10
dz. 10/1, 11/2, 143/1
o pow. 353 m²
KW PO2P/00067546/7</t>
  </si>
  <si>
    <t>458/10000</t>
  </si>
  <si>
    <t>lokal nr 8
o pow. 91,6 m²  
ul. Kanałowa 8
obr. Łazarz
ark. 10
dz. 45
o pow. 735 m²
KW PO1P/00092490/6</t>
  </si>
  <si>
    <t>916/15364</t>
  </si>
  <si>
    <t>lokal nr 1
o pow. 40,9 m²  
pl. Kolegiacki 4
obr. Poznań
ark. 16
dz. 14/1, 13/4
o pow. 188 m²
KW PO1P/00066614/1</t>
  </si>
  <si>
    <t>459/3960</t>
  </si>
  <si>
    <t>lokal nr 6
o pow. 37,2 m²  
ul. Owsiana 32 B 
obr. Winiary
ark. 33
dz. 23/5, 30/3
o pow. 574 m²
KW PO1P/00072339/4</t>
  </si>
  <si>
    <t>267/10000</t>
  </si>
  <si>
    <t>lokal nr 5
o pow. 98,4 m²  
ul. Kossaka 22 
obr. Łazarz
ark. 12
dz. 15/1
o pow. 2100 m²
KW PO1P/00069252/6</t>
  </si>
  <si>
    <t>984/64162</t>
  </si>
  <si>
    <t>lokal nr 9
o pow. 73,5 m²  
ul. Bukowa 2
obr. Dębiec
ark. 19
dz. 3/25, 3/31
o pow. 540 m²
KW PO2P/00216429/1</t>
  </si>
  <si>
    <t>384/10000</t>
  </si>
  <si>
    <t>lokal nr 11
o pow. 72,4 m²  
ul. Bukowa 2
obr. Dębiec
ark. 19
dz. 3/25, 3/31
o pow. 540 m²
KW PO2P/00216429/1</t>
  </si>
  <si>
    <t>378/10000</t>
  </si>
  <si>
    <t>lokal nr 3
o pow. 27,8 m²  
ul. Bukowa 2A
obr. Dębiec
ark. 19
dz. 3/25, 3/31
o pow. 540 m²
KW PO2P/00216429/1</t>
  </si>
  <si>
    <t>145/10000</t>
  </si>
  <si>
    <t>lokal nr 4
o pow. 51,4 m²  
ul. Bukowa 2A
obr. Dębiec
ark. 19
dz. 3/25, 3/31
o pow. 540 m²
KW PO2P/00216429/1</t>
  </si>
  <si>
    <t>269/10000</t>
  </si>
  <si>
    <t>lokal nr 9
o pow. 51,0 m²  
ul. Bukowa 2A
obr. Dębiec
ark. 19
dz. 3/25, 3/31
o pow. 540 m²
KW PO2P/00216429/1</t>
  </si>
  <si>
    <t>lokal nr 11
o pow. 25,2 m²  
ul. Bukowa 2A
obr. Dębiec
ark. 19
dz. 3/25, 3/31
o pow. 540 m²
KW PO2P/00216429/1</t>
  </si>
  <si>
    <t>132/10000</t>
  </si>
  <si>
    <t>lokal nr 12
o pow. 29,8 m²  
ul. Bukowa 2A
obr. Dębiec
ark. 19
dz. 3/25, 3/31
o pow. 540 m²
KW PO2P/00216429/1</t>
  </si>
  <si>
    <t>156/10000</t>
  </si>
  <si>
    <t>lokal nr 17
o pow. 46,6 m²  
ul. Św. Michała 11B
obr.Śródka
ark. 13b
dz. 4/13
o pow. 837m²
KW PO2P/00060103/1</t>
  </si>
  <si>
    <r>
      <t>od poz.</t>
    </r>
    <r>
      <rPr>
        <b/>
        <sz val="14"/>
        <color indexed="8"/>
        <rFont val="Arial CE"/>
        <family val="2"/>
      </rPr>
      <t xml:space="preserve"> 1 do poz. 62</t>
    </r>
  </si>
  <si>
    <t>70/1000</t>
  </si>
  <si>
    <t>lokal nr 1
o pow. 39,8 m²  + dwa pom. położone na I piętrze oraz wc na korytarzu o łącznej pow. 37,4 m² jako pomieszczenia przynależne do lokalu
ul. Głogowska 187
obr. Górczyn
ark. 12
dz. 46/24
o pow. 426 m²
KW PO1P/00115905/7</t>
  </si>
  <si>
    <t>inst. wod - kan
inst. elektr.
inst. gazowa
ogrzewanie - etażowe</t>
  </si>
  <si>
    <t>Lp.</t>
  </si>
  <si>
    <t>lokal nr 10
o pow. 62,4 m²  
ul. Bukowska 118B
obr. Łazarz
ark. 02
dz. 46/18
o pow. 762 m²
KW PO1P/00070791/6</t>
  </si>
  <si>
    <t>lokal nr 16
o pow. 29,3 m²  
ul. Międzychodzka 4B
obr. Łazarz
ark. 04
dz. 4/7, 9/1
o pow. 560 m²
KW PO1P/00063047/4</t>
  </si>
  <si>
    <t>lokal nr 17
o pow. 38,7 m²  
ul. Grochowska 55
obr. Łazarz
ark. 16
dz. 29/10
o pow. 505 m²
KW PO1P/00069324/2</t>
  </si>
  <si>
    <t>lokal nr 1
o pow. 42,9 m²  
ul. Świt 18
obr. Łazarz
ark. 04
dz. 2/29
o pow. 394 m²
KW PO1P/00072283/6</t>
  </si>
  <si>
    <t>lokal nr 6
o pow. 50,8 m²  
ul. Świt 51C
obr. Łazarz
ark. 02
dz. 52/27
o pow. 565 m²
KW PO1P/00077066/4</t>
  </si>
  <si>
    <t>lokal nr 9
o pow. 50,8 m²  
ul. Jesienna 31
obr. Łazarz
ark. 02
dz. 52/11
o pow. 563m²
KW PO1P/00065250/4</t>
  </si>
  <si>
    <t>lokal nr 14
o pow. 37,2 m²  
ul. Jesienna 22
obr. Łazarz
ark. 02
dz. 52/25
o pow. 564 m²
KW PO1P/00074275/1</t>
  </si>
  <si>
    <t>lokal nr 7
o pow. 26,2 m²  
ul. Jesienna 35
obr. Łazarz
ark. 02
dz. 52/11
o pow. 563m²
KW PO1P/00065250/4</t>
  </si>
  <si>
    <t>lokal nr 6
o pow. 79,0 m²  
ul. Przybyszewskiego 43
obr. Łazarz
ark. 13
dz. 61
o pow. 720m²
KW PO1P/00067577/6</t>
  </si>
  <si>
    <t>lokal nr 2
o pow. 65,2 m²  
ul. Przybyszewskiego 43
obr. Łazarz
ark. 13
dz. 61
o pow. 720m²
KW PO1P/00067577/6</t>
  </si>
  <si>
    <t>lokal nr 3
o pow. 27,9 m²  
ul. Tomickiego 13/15
obr. Śródka
ark. 13d
dz. 19/3, 8/1
o pow. 651m²
KW PO2P/00060182/8</t>
  </si>
  <si>
    <t>załącznik do zarządzenia Nr 131/2011/P</t>
  </si>
  <si>
    <t>z dnia 10.03.2011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</si>
</sst>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center" vertical="top"/>
    </xf>
    <xf numFmtId="2" fontId="2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workbookViewId="0" topLeftCell="G1">
      <selection activeCell="M4" sqref="M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customWidth="1" outlineLevel="1"/>
    <col min="6" max="6" width="14.625" style="0" customWidth="1" outlineLevel="1"/>
    <col min="7" max="7" width="13.25390625" style="0" customWidth="1" outlineLevel="1"/>
    <col min="8" max="8" width="18.875" style="0" customWidth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175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176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71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159</v>
      </c>
      <c r="I7" s="48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163</v>
      </c>
      <c r="B11" s="23" t="s">
        <v>0</v>
      </c>
      <c r="C11" s="23" t="s">
        <v>1</v>
      </c>
      <c r="D11" s="23" t="s">
        <v>14</v>
      </c>
      <c r="E11" s="24" t="s">
        <v>2</v>
      </c>
      <c r="F11" s="24" t="s">
        <v>3</v>
      </c>
      <c r="G11" s="25" t="s">
        <v>38</v>
      </c>
      <c r="H11" s="23" t="s">
        <v>15</v>
      </c>
      <c r="I11" s="23" t="s">
        <v>16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7" customHeight="1">
      <c r="A13" s="2" t="s">
        <v>19</v>
      </c>
      <c r="B13" s="3" t="s">
        <v>39</v>
      </c>
      <c r="C13" s="4" t="s">
        <v>5</v>
      </c>
      <c r="D13" s="4" t="s">
        <v>12</v>
      </c>
      <c r="E13" s="16">
        <v>206989</v>
      </c>
      <c r="F13" s="16">
        <v>16757</v>
      </c>
      <c r="G13" s="17">
        <f aca="true" t="shared" si="0" ref="G13:G74">0.23*F13</f>
        <v>3854.11</v>
      </c>
      <c r="H13" s="21">
        <f aca="true" t="shared" si="1" ref="H13:H26">SUM(E13:G13)</f>
        <v>227600.11</v>
      </c>
      <c r="I13" s="19">
        <f aca="true" t="shared" si="2" ref="I13:I27">+SUM(F13,G13)*0.15</f>
        <v>3091.6665</v>
      </c>
      <c r="J13" s="19">
        <f aca="true" t="shared" si="3" ref="J13:J27">SUM(F13:G13)*0.01</f>
        <v>206.11110000000002</v>
      </c>
      <c r="K13" s="18" t="s">
        <v>40</v>
      </c>
      <c r="L13" s="5" t="s">
        <v>4</v>
      </c>
      <c r="M13" s="10"/>
      <c r="N13" s="10"/>
    </row>
    <row r="14" spans="1:14" s="1" customFormat="1" ht="152.25" customHeight="1">
      <c r="A14" s="2" t="s">
        <v>20</v>
      </c>
      <c r="B14" s="3" t="s">
        <v>41</v>
      </c>
      <c r="C14" s="4" t="s">
        <v>5</v>
      </c>
      <c r="D14" s="4" t="s">
        <v>12</v>
      </c>
      <c r="E14" s="16">
        <v>60530</v>
      </c>
      <c r="F14" s="16">
        <v>4754</v>
      </c>
      <c r="G14" s="17">
        <f t="shared" si="0"/>
        <v>1093.42</v>
      </c>
      <c r="H14" s="21">
        <f t="shared" si="1"/>
        <v>66377.42</v>
      </c>
      <c r="I14" s="19">
        <f t="shared" si="2"/>
        <v>877.1129999999999</v>
      </c>
      <c r="J14" s="19">
        <f t="shared" si="3"/>
        <v>58.4742</v>
      </c>
      <c r="K14" s="18" t="s">
        <v>42</v>
      </c>
      <c r="L14" s="5" t="s">
        <v>4</v>
      </c>
      <c r="M14" s="10"/>
      <c r="N14" s="10"/>
    </row>
    <row r="15" spans="1:14" s="1" customFormat="1" ht="194.25" customHeight="1">
      <c r="A15" s="2" t="s">
        <v>21</v>
      </c>
      <c r="B15" s="3" t="s">
        <v>43</v>
      </c>
      <c r="C15" s="39" t="s">
        <v>5</v>
      </c>
      <c r="D15" s="4" t="s">
        <v>37</v>
      </c>
      <c r="E15" s="40">
        <v>83564</v>
      </c>
      <c r="F15" s="40">
        <v>35625</v>
      </c>
      <c r="G15" s="41">
        <f t="shared" si="0"/>
        <v>8193.75</v>
      </c>
      <c r="H15" s="42">
        <f t="shared" si="1"/>
        <v>127382.75</v>
      </c>
      <c r="I15" s="43">
        <f t="shared" si="2"/>
        <v>6572.8125</v>
      </c>
      <c r="J15" s="43">
        <f t="shared" si="3"/>
        <v>438.1875</v>
      </c>
      <c r="K15" s="44" t="s">
        <v>44</v>
      </c>
      <c r="L15" s="45" t="s">
        <v>4</v>
      </c>
      <c r="M15" s="10"/>
      <c r="N15" s="10"/>
    </row>
    <row r="16" spans="1:14" s="1" customFormat="1" ht="144" customHeight="1">
      <c r="A16" s="2" t="s">
        <v>22</v>
      </c>
      <c r="B16" s="49" t="s">
        <v>45</v>
      </c>
      <c r="C16" s="4" t="s">
        <v>5</v>
      </c>
      <c r="D16" s="4" t="s">
        <v>37</v>
      </c>
      <c r="E16" s="16">
        <v>100611</v>
      </c>
      <c r="F16" s="16">
        <v>41326</v>
      </c>
      <c r="G16" s="17">
        <f t="shared" si="0"/>
        <v>9504.98</v>
      </c>
      <c r="H16" s="21">
        <f t="shared" si="1"/>
        <v>151441.98</v>
      </c>
      <c r="I16" s="19">
        <f t="shared" si="2"/>
        <v>7624.646999999999</v>
      </c>
      <c r="J16" s="19">
        <f t="shared" si="3"/>
        <v>508.3098</v>
      </c>
      <c r="K16" s="18" t="s">
        <v>35</v>
      </c>
      <c r="L16" s="5" t="s">
        <v>4</v>
      </c>
      <c r="M16" s="10"/>
      <c r="N16" s="10"/>
    </row>
    <row r="17" spans="1:14" s="1" customFormat="1" ht="132" customHeight="1">
      <c r="A17" s="2" t="s">
        <v>23</v>
      </c>
      <c r="B17" s="3" t="s">
        <v>46</v>
      </c>
      <c r="C17" s="4" t="s">
        <v>5</v>
      </c>
      <c r="D17" s="4" t="s">
        <v>37</v>
      </c>
      <c r="E17" s="16">
        <v>256127</v>
      </c>
      <c r="F17" s="16">
        <v>91201</v>
      </c>
      <c r="G17" s="17">
        <f t="shared" si="0"/>
        <v>20976.23</v>
      </c>
      <c r="H17" s="21">
        <f t="shared" si="1"/>
        <v>368304.23</v>
      </c>
      <c r="I17" s="19">
        <f t="shared" si="2"/>
        <v>16826.584499999997</v>
      </c>
      <c r="J17" s="19">
        <f t="shared" si="3"/>
        <v>1121.7723</v>
      </c>
      <c r="K17" s="18" t="s">
        <v>47</v>
      </c>
      <c r="L17" s="5" t="s">
        <v>4</v>
      </c>
      <c r="M17" s="10"/>
      <c r="N17" s="10"/>
    </row>
    <row r="18" spans="1:14" s="27" customFormat="1" ht="134.25" customHeight="1">
      <c r="A18" s="2" t="s">
        <v>24</v>
      </c>
      <c r="B18" s="3" t="s">
        <v>48</v>
      </c>
      <c r="C18" s="28" t="s">
        <v>5</v>
      </c>
      <c r="D18" s="4" t="s">
        <v>37</v>
      </c>
      <c r="E18" s="29">
        <v>230743</v>
      </c>
      <c r="F18" s="29">
        <v>89776</v>
      </c>
      <c r="G18" s="30">
        <f t="shared" si="0"/>
        <v>20648.48</v>
      </c>
      <c r="H18" s="31">
        <f t="shared" si="1"/>
        <v>341167.48</v>
      </c>
      <c r="I18" s="32">
        <f t="shared" si="2"/>
        <v>16563.672</v>
      </c>
      <c r="J18" s="32">
        <f t="shared" si="3"/>
        <v>1104.2448</v>
      </c>
      <c r="K18" s="33" t="s">
        <v>49</v>
      </c>
      <c r="L18" s="34" t="s">
        <v>4</v>
      </c>
      <c r="M18" s="26"/>
      <c r="N18" s="26"/>
    </row>
    <row r="19" spans="1:14" s="27" customFormat="1" ht="132.75" customHeight="1">
      <c r="A19" s="2" t="s">
        <v>25</v>
      </c>
      <c r="B19" s="3" t="s">
        <v>50</v>
      </c>
      <c r="C19" s="28" t="s">
        <v>5</v>
      </c>
      <c r="D19" s="28" t="s">
        <v>51</v>
      </c>
      <c r="E19" s="29">
        <v>487004</v>
      </c>
      <c r="F19" s="29">
        <v>30578</v>
      </c>
      <c r="G19" s="30">
        <f t="shared" si="0"/>
        <v>7032.9400000000005</v>
      </c>
      <c r="H19" s="31">
        <f t="shared" si="1"/>
        <v>524614.94</v>
      </c>
      <c r="I19" s="32">
        <f t="shared" si="2"/>
        <v>5641.6410000000005</v>
      </c>
      <c r="J19" s="32">
        <f t="shared" si="3"/>
        <v>376.10940000000005</v>
      </c>
      <c r="K19" s="33" t="s">
        <v>52</v>
      </c>
      <c r="L19" s="34" t="s">
        <v>4</v>
      </c>
      <c r="M19" s="26"/>
      <c r="N19" s="26"/>
    </row>
    <row r="20" spans="1:14" s="51" customFormat="1" ht="129.75" customHeight="1">
      <c r="A20" s="2" t="s">
        <v>26</v>
      </c>
      <c r="B20" s="3" t="s">
        <v>53</v>
      </c>
      <c r="C20" s="39" t="s">
        <v>5</v>
      </c>
      <c r="D20" s="39" t="s">
        <v>12</v>
      </c>
      <c r="E20" s="40">
        <v>117917</v>
      </c>
      <c r="F20" s="40">
        <v>8804</v>
      </c>
      <c r="G20" s="41">
        <f t="shared" si="0"/>
        <v>2024.92</v>
      </c>
      <c r="H20" s="42">
        <f t="shared" si="1"/>
        <v>128745.92</v>
      </c>
      <c r="I20" s="43">
        <f t="shared" si="2"/>
        <v>1624.338</v>
      </c>
      <c r="J20" s="43">
        <f t="shared" si="3"/>
        <v>108.28920000000001</v>
      </c>
      <c r="K20" s="44" t="s">
        <v>54</v>
      </c>
      <c r="L20" s="45" t="s">
        <v>4</v>
      </c>
      <c r="M20" s="50"/>
      <c r="N20" s="50"/>
    </row>
    <row r="21" spans="1:14" s="61" customFormat="1" ht="130.5" customHeight="1">
      <c r="A21" s="53" t="s">
        <v>27</v>
      </c>
      <c r="B21" s="54" t="s">
        <v>55</v>
      </c>
      <c r="C21" s="55" t="s">
        <v>5</v>
      </c>
      <c r="D21" s="55" t="s">
        <v>36</v>
      </c>
      <c r="E21" s="16">
        <v>105974</v>
      </c>
      <c r="F21" s="16">
        <v>96465</v>
      </c>
      <c r="G21" s="17">
        <f t="shared" si="0"/>
        <v>22186.95</v>
      </c>
      <c r="H21" s="56">
        <f t="shared" si="1"/>
        <v>224625.95</v>
      </c>
      <c r="I21" s="57">
        <f t="shared" si="2"/>
        <v>17797.7925</v>
      </c>
      <c r="J21" s="57">
        <f t="shared" si="3"/>
        <v>1186.5195</v>
      </c>
      <c r="K21" s="58" t="s">
        <v>56</v>
      </c>
      <c r="L21" s="59" t="s">
        <v>4</v>
      </c>
      <c r="M21" s="60"/>
      <c r="N21" s="60"/>
    </row>
    <row r="22" spans="1:14" s="70" customFormat="1" ht="133.5" customHeight="1">
      <c r="A22" s="62" t="s">
        <v>28</v>
      </c>
      <c r="B22" s="46" t="s">
        <v>57</v>
      </c>
      <c r="C22" s="63" t="s">
        <v>5</v>
      </c>
      <c r="D22" s="64" t="s">
        <v>12</v>
      </c>
      <c r="E22" s="16">
        <v>155196</v>
      </c>
      <c r="F22" s="16">
        <v>15974</v>
      </c>
      <c r="G22" s="17">
        <f t="shared" si="0"/>
        <v>3674.02</v>
      </c>
      <c r="H22" s="65">
        <f t="shared" si="1"/>
        <v>174844.02</v>
      </c>
      <c r="I22" s="66">
        <f t="shared" si="2"/>
        <v>2947.203</v>
      </c>
      <c r="J22" s="66">
        <f t="shared" si="3"/>
        <v>196.4802</v>
      </c>
      <c r="K22" s="67" t="s">
        <v>58</v>
      </c>
      <c r="L22" s="68" t="s">
        <v>4</v>
      </c>
      <c r="M22" s="69"/>
      <c r="N22" s="69"/>
    </row>
    <row r="23" spans="1:14" s="1" customFormat="1" ht="195" customHeight="1">
      <c r="A23" s="2" t="s">
        <v>29</v>
      </c>
      <c r="B23" s="3" t="s">
        <v>60</v>
      </c>
      <c r="C23" s="4" t="s">
        <v>5</v>
      </c>
      <c r="D23" s="4" t="s">
        <v>59</v>
      </c>
      <c r="E23" s="16">
        <v>82111</v>
      </c>
      <c r="F23" s="16">
        <v>152890</v>
      </c>
      <c r="G23" s="17">
        <f t="shared" si="0"/>
        <v>35164.700000000004</v>
      </c>
      <c r="H23" s="21">
        <f t="shared" si="1"/>
        <v>270165.7</v>
      </c>
      <c r="I23" s="19">
        <f t="shared" si="2"/>
        <v>28208.205</v>
      </c>
      <c r="J23" s="19">
        <f t="shared" si="3"/>
        <v>1880.5470000000003</v>
      </c>
      <c r="K23" s="18" t="s">
        <v>61</v>
      </c>
      <c r="L23" s="5" t="s">
        <v>4</v>
      </c>
      <c r="M23" s="10"/>
      <c r="N23" s="10"/>
    </row>
    <row r="24" spans="1:14" s="27" customFormat="1" ht="148.5" customHeight="1">
      <c r="A24" s="2" t="s">
        <v>30</v>
      </c>
      <c r="B24" s="36" t="s">
        <v>62</v>
      </c>
      <c r="C24" s="4" t="s">
        <v>13</v>
      </c>
      <c r="D24" s="28" t="s">
        <v>59</v>
      </c>
      <c r="E24" s="16">
        <v>201196</v>
      </c>
      <c r="F24" s="16">
        <v>13713</v>
      </c>
      <c r="G24" s="17">
        <f t="shared" si="0"/>
        <v>3153.9900000000002</v>
      </c>
      <c r="H24" s="21">
        <f t="shared" si="1"/>
        <v>218062.99</v>
      </c>
      <c r="I24" s="19">
        <f t="shared" si="2"/>
        <v>2530.0485000000003</v>
      </c>
      <c r="J24" s="19">
        <f t="shared" si="3"/>
        <v>168.6699</v>
      </c>
      <c r="K24" s="18" t="s">
        <v>63</v>
      </c>
      <c r="L24" s="5" t="s">
        <v>4</v>
      </c>
      <c r="M24" s="26"/>
      <c r="N24" s="26"/>
    </row>
    <row r="25" spans="1:14" s="72" customFormat="1" ht="132" customHeight="1">
      <c r="A25" s="2" t="s">
        <v>31</v>
      </c>
      <c r="B25" s="47" t="s">
        <v>64</v>
      </c>
      <c r="C25" s="4" t="s">
        <v>5</v>
      </c>
      <c r="D25" s="4" t="s">
        <v>12</v>
      </c>
      <c r="E25" s="16">
        <v>161502</v>
      </c>
      <c r="F25" s="16">
        <v>33891</v>
      </c>
      <c r="G25" s="17">
        <f t="shared" si="0"/>
        <v>7794.93</v>
      </c>
      <c r="H25" s="21">
        <f t="shared" si="1"/>
        <v>203187.93</v>
      </c>
      <c r="I25" s="19">
        <f t="shared" si="2"/>
        <v>6252.8895</v>
      </c>
      <c r="J25" s="19">
        <f t="shared" si="3"/>
        <v>416.8593</v>
      </c>
      <c r="K25" s="18" t="s">
        <v>65</v>
      </c>
      <c r="L25" s="5" t="s">
        <v>4</v>
      </c>
      <c r="M25" s="71"/>
      <c r="N25" s="71"/>
    </row>
    <row r="26" spans="1:14" s="1" customFormat="1" ht="135" customHeight="1">
      <c r="A26" s="2" t="s">
        <v>32</v>
      </c>
      <c r="B26" s="47" t="s">
        <v>66</v>
      </c>
      <c r="C26" s="4" t="s">
        <v>5</v>
      </c>
      <c r="D26" s="4" t="s">
        <v>12</v>
      </c>
      <c r="E26" s="16">
        <v>149940</v>
      </c>
      <c r="F26" s="16">
        <v>33891</v>
      </c>
      <c r="G26" s="17">
        <f t="shared" si="0"/>
        <v>7794.93</v>
      </c>
      <c r="H26" s="21">
        <f t="shared" si="1"/>
        <v>191625.93</v>
      </c>
      <c r="I26" s="19">
        <f t="shared" si="2"/>
        <v>6252.8895</v>
      </c>
      <c r="J26" s="19">
        <f t="shared" si="3"/>
        <v>416.8593</v>
      </c>
      <c r="K26" s="52" t="s">
        <v>65</v>
      </c>
      <c r="L26" s="5" t="s">
        <v>4</v>
      </c>
      <c r="M26" s="10"/>
      <c r="N26" s="10"/>
    </row>
    <row r="27" spans="1:14" s="27" customFormat="1" ht="135" customHeight="1">
      <c r="A27" s="2" t="s">
        <v>33</v>
      </c>
      <c r="B27" s="3" t="s">
        <v>67</v>
      </c>
      <c r="C27" s="4" t="s">
        <v>5</v>
      </c>
      <c r="D27" s="4" t="s">
        <v>18</v>
      </c>
      <c r="E27" s="16">
        <v>146160</v>
      </c>
      <c r="F27" s="16">
        <v>32059</v>
      </c>
      <c r="G27" s="17">
        <f t="shared" si="0"/>
        <v>7373.570000000001</v>
      </c>
      <c r="H27" s="21">
        <f aca="true" t="shared" si="4" ref="H27:H39">SUM(E27:G27)</f>
        <v>185592.57</v>
      </c>
      <c r="I27" s="19">
        <f t="shared" si="2"/>
        <v>5914.885499999999</v>
      </c>
      <c r="J27" s="19">
        <f t="shared" si="3"/>
        <v>394.3257</v>
      </c>
      <c r="K27" s="18" t="s">
        <v>68</v>
      </c>
      <c r="L27" s="5" t="s">
        <v>4</v>
      </c>
      <c r="M27" s="26"/>
      <c r="N27" s="26"/>
    </row>
    <row r="28" spans="1:14" s="38" customFormat="1" ht="137.25" customHeight="1">
      <c r="A28" s="2" t="s">
        <v>34</v>
      </c>
      <c r="B28" s="3" t="s">
        <v>69</v>
      </c>
      <c r="C28" s="39" t="s">
        <v>5</v>
      </c>
      <c r="D28" s="39" t="s">
        <v>17</v>
      </c>
      <c r="E28" s="40">
        <v>178027</v>
      </c>
      <c r="F28" s="40">
        <v>8423</v>
      </c>
      <c r="G28" s="41">
        <f t="shared" si="0"/>
        <v>1937.2900000000002</v>
      </c>
      <c r="H28" s="42">
        <f t="shared" si="4"/>
        <v>188387.29</v>
      </c>
      <c r="I28" s="43">
        <f aca="true" t="shared" si="5" ref="I28:I39">+SUM(F28,G28)*0.15</f>
        <v>1554.0435</v>
      </c>
      <c r="J28" s="43">
        <f aca="true" t="shared" si="6" ref="J28:J39">SUM(F28:G28)*0.01</f>
        <v>103.6029</v>
      </c>
      <c r="K28" s="44" t="s">
        <v>70</v>
      </c>
      <c r="L28" s="45" t="s">
        <v>4</v>
      </c>
      <c r="M28" s="37"/>
      <c r="N28" s="37"/>
    </row>
    <row r="29" spans="1:14" s="38" customFormat="1" ht="137.25" customHeight="1">
      <c r="A29" s="2" t="s">
        <v>72</v>
      </c>
      <c r="B29" s="3" t="s">
        <v>164</v>
      </c>
      <c r="C29" s="39" t="s">
        <v>5</v>
      </c>
      <c r="D29" s="39" t="s">
        <v>17</v>
      </c>
      <c r="E29" s="40">
        <v>245513</v>
      </c>
      <c r="F29" s="40">
        <v>22433</v>
      </c>
      <c r="G29" s="41">
        <f t="shared" si="0"/>
        <v>5159.59</v>
      </c>
      <c r="H29" s="42">
        <f t="shared" si="4"/>
        <v>273105.59</v>
      </c>
      <c r="I29" s="43">
        <f t="shared" si="5"/>
        <v>4138.8885</v>
      </c>
      <c r="J29" s="43">
        <f t="shared" si="6"/>
        <v>275.9259</v>
      </c>
      <c r="K29" s="44" t="s">
        <v>73</v>
      </c>
      <c r="L29" s="45" t="s">
        <v>4</v>
      </c>
      <c r="M29" s="37"/>
      <c r="N29" s="37"/>
    </row>
    <row r="30" spans="1:14" s="38" customFormat="1" ht="137.25" customHeight="1">
      <c r="A30" s="2" t="s">
        <v>74</v>
      </c>
      <c r="B30" s="3" t="s">
        <v>165</v>
      </c>
      <c r="C30" s="39" t="s">
        <v>5</v>
      </c>
      <c r="D30" s="39" t="s">
        <v>17</v>
      </c>
      <c r="E30" s="40">
        <v>123930</v>
      </c>
      <c r="F30" s="40">
        <v>10088</v>
      </c>
      <c r="G30" s="41">
        <f t="shared" si="0"/>
        <v>2320.2400000000002</v>
      </c>
      <c r="H30" s="42">
        <f t="shared" si="4"/>
        <v>136338.24</v>
      </c>
      <c r="I30" s="43">
        <f t="shared" si="5"/>
        <v>1861.2359999999999</v>
      </c>
      <c r="J30" s="43">
        <f t="shared" si="6"/>
        <v>124.0824</v>
      </c>
      <c r="K30" s="44" t="s">
        <v>77</v>
      </c>
      <c r="L30" s="45" t="s">
        <v>4</v>
      </c>
      <c r="M30" s="37"/>
      <c r="N30" s="37"/>
    </row>
    <row r="31" spans="1:14" s="38" customFormat="1" ht="137.25" customHeight="1">
      <c r="A31" s="2" t="s">
        <v>75</v>
      </c>
      <c r="B31" s="3" t="s">
        <v>166</v>
      </c>
      <c r="C31" s="39" t="s">
        <v>5</v>
      </c>
      <c r="D31" s="39" t="s">
        <v>17</v>
      </c>
      <c r="E31" s="40">
        <v>157418</v>
      </c>
      <c r="F31" s="40">
        <v>8760</v>
      </c>
      <c r="G31" s="41">
        <f t="shared" si="0"/>
        <v>2014.8000000000002</v>
      </c>
      <c r="H31" s="42">
        <f t="shared" si="4"/>
        <v>168192.8</v>
      </c>
      <c r="I31" s="43">
        <f t="shared" si="5"/>
        <v>1616.2199999999998</v>
      </c>
      <c r="J31" s="43">
        <f t="shared" si="6"/>
        <v>107.74799999999999</v>
      </c>
      <c r="K31" s="44" t="s">
        <v>78</v>
      </c>
      <c r="L31" s="45" t="s">
        <v>4</v>
      </c>
      <c r="M31" s="37"/>
      <c r="N31" s="37"/>
    </row>
    <row r="32" spans="1:14" s="38" customFormat="1" ht="137.25" customHeight="1">
      <c r="A32" s="2" t="s">
        <v>76</v>
      </c>
      <c r="B32" s="3" t="s">
        <v>167</v>
      </c>
      <c r="C32" s="39" t="s">
        <v>5</v>
      </c>
      <c r="D32" s="39" t="s">
        <v>17</v>
      </c>
      <c r="E32" s="40">
        <v>169656</v>
      </c>
      <c r="F32" s="40">
        <v>10567</v>
      </c>
      <c r="G32" s="41">
        <f t="shared" si="0"/>
        <v>2430.4100000000003</v>
      </c>
      <c r="H32" s="42">
        <f t="shared" si="4"/>
        <v>182653.41</v>
      </c>
      <c r="I32" s="43">
        <f t="shared" si="5"/>
        <v>1949.6115</v>
      </c>
      <c r="J32" s="43">
        <f t="shared" si="6"/>
        <v>129.9741</v>
      </c>
      <c r="K32" s="44" t="s">
        <v>79</v>
      </c>
      <c r="L32" s="45" t="s">
        <v>4</v>
      </c>
      <c r="M32" s="37"/>
      <c r="N32" s="37"/>
    </row>
    <row r="33" spans="1:14" s="38" customFormat="1" ht="137.25" customHeight="1">
      <c r="A33" s="2" t="s">
        <v>80</v>
      </c>
      <c r="B33" s="3" t="s">
        <v>168</v>
      </c>
      <c r="C33" s="39" t="s">
        <v>5</v>
      </c>
      <c r="D33" s="39" t="s">
        <v>17</v>
      </c>
      <c r="E33" s="40">
        <v>208307</v>
      </c>
      <c r="F33" s="40">
        <v>11352</v>
      </c>
      <c r="G33" s="41">
        <f t="shared" si="0"/>
        <v>2610.96</v>
      </c>
      <c r="H33" s="42">
        <f t="shared" si="4"/>
        <v>222269.96</v>
      </c>
      <c r="I33" s="43">
        <f t="shared" si="5"/>
        <v>2094.444</v>
      </c>
      <c r="J33" s="43">
        <f t="shared" si="6"/>
        <v>139.62959999999998</v>
      </c>
      <c r="K33" s="44" t="s">
        <v>81</v>
      </c>
      <c r="L33" s="45" t="s">
        <v>4</v>
      </c>
      <c r="M33" s="37"/>
      <c r="N33" s="37"/>
    </row>
    <row r="34" spans="1:14" s="38" customFormat="1" ht="137.25" customHeight="1">
      <c r="A34" s="2" t="s">
        <v>82</v>
      </c>
      <c r="B34" s="3" t="s">
        <v>170</v>
      </c>
      <c r="C34" s="39" t="s">
        <v>5</v>
      </c>
      <c r="D34" s="39" t="s">
        <v>17</v>
      </c>
      <c r="E34" s="40">
        <v>148271</v>
      </c>
      <c r="F34" s="40">
        <v>8006</v>
      </c>
      <c r="G34" s="41">
        <f t="shared" si="0"/>
        <v>1841.38</v>
      </c>
      <c r="H34" s="42">
        <f t="shared" si="4"/>
        <v>158118.38</v>
      </c>
      <c r="I34" s="43">
        <f t="shared" si="5"/>
        <v>1477.1070000000002</v>
      </c>
      <c r="J34" s="43">
        <f t="shared" si="6"/>
        <v>98.47380000000001</v>
      </c>
      <c r="K34" s="44" t="s">
        <v>83</v>
      </c>
      <c r="L34" s="45" t="s">
        <v>4</v>
      </c>
      <c r="M34" s="37"/>
      <c r="N34" s="37"/>
    </row>
    <row r="35" spans="1:14" s="38" customFormat="1" ht="137.25" customHeight="1">
      <c r="A35" s="2" t="s">
        <v>84</v>
      </c>
      <c r="B35" s="3" t="s">
        <v>169</v>
      </c>
      <c r="C35" s="39" t="s">
        <v>5</v>
      </c>
      <c r="D35" s="39" t="s">
        <v>17</v>
      </c>
      <c r="E35" s="40">
        <v>208860</v>
      </c>
      <c r="F35" s="40">
        <v>10799</v>
      </c>
      <c r="G35" s="41">
        <f t="shared" si="0"/>
        <v>2483.77</v>
      </c>
      <c r="H35" s="42">
        <f t="shared" si="4"/>
        <v>222142.77</v>
      </c>
      <c r="I35" s="43">
        <f t="shared" si="5"/>
        <v>1992.4155</v>
      </c>
      <c r="J35" s="43">
        <f t="shared" si="6"/>
        <v>132.8277</v>
      </c>
      <c r="K35" s="44" t="s">
        <v>85</v>
      </c>
      <c r="L35" s="45" t="s">
        <v>4</v>
      </c>
      <c r="M35" s="37"/>
      <c r="N35" s="37"/>
    </row>
    <row r="36" spans="1:14" s="38" customFormat="1" ht="137.25" customHeight="1">
      <c r="A36" s="2" t="s">
        <v>86</v>
      </c>
      <c r="B36" s="3" t="s">
        <v>171</v>
      </c>
      <c r="C36" s="39" t="s">
        <v>5</v>
      </c>
      <c r="D36" s="39" t="s">
        <v>17</v>
      </c>
      <c r="E36" s="40">
        <v>109331</v>
      </c>
      <c r="F36" s="40">
        <v>5635</v>
      </c>
      <c r="G36" s="41">
        <f t="shared" si="0"/>
        <v>1296.05</v>
      </c>
      <c r="H36" s="42">
        <f t="shared" si="4"/>
        <v>116262.05</v>
      </c>
      <c r="I36" s="43">
        <f t="shared" si="5"/>
        <v>1039.6575</v>
      </c>
      <c r="J36" s="43">
        <f t="shared" si="6"/>
        <v>69.3105</v>
      </c>
      <c r="K36" s="44" t="s">
        <v>87</v>
      </c>
      <c r="L36" s="45" t="s">
        <v>4</v>
      </c>
      <c r="M36" s="37"/>
      <c r="N36" s="37"/>
    </row>
    <row r="37" spans="1:14" s="38" customFormat="1" ht="137.25" customHeight="1">
      <c r="A37" s="2" t="s">
        <v>89</v>
      </c>
      <c r="B37" s="3" t="s">
        <v>172</v>
      </c>
      <c r="C37" s="39" t="s">
        <v>5</v>
      </c>
      <c r="D37" s="39" t="s">
        <v>17</v>
      </c>
      <c r="E37" s="40">
        <v>281785</v>
      </c>
      <c r="F37" s="40">
        <v>36348</v>
      </c>
      <c r="G37" s="41">
        <f t="shared" si="0"/>
        <v>8360.04</v>
      </c>
      <c r="H37" s="42">
        <f t="shared" si="4"/>
        <v>326493.04</v>
      </c>
      <c r="I37" s="43">
        <f t="shared" si="5"/>
        <v>6706.206</v>
      </c>
      <c r="J37" s="43">
        <f t="shared" si="6"/>
        <v>447.0804</v>
      </c>
      <c r="K37" s="44" t="s">
        <v>88</v>
      </c>
      <c r="L37" s="45" t="s">
        <v>4</v>
      </c>
      <c r="M37" s="37"/>
      <c r="N37" s="37"/>
    </row>
    <row r="38" spans="1:14" s="38" customFormat="1" ht="137.25" customHeight="1">
      <c r="A38" s="2" t="s">
        <v>91</v>
      </c>
      <c r="B38" s="3" t="s">
        <v>173</v>
      </c>
      <c r="C38" s="39" t="s">
        <v>5</v>
      </c>
      <c r="D38" s="39" t="s">
        <v>17</v>
      </c>
      <c r="E38" s="40">
        <v>227408</v>
      </c>
      <c r="F38" s="40">
        <v>30067</v>
      </c>
      <c r="G38" s="41">
        <f t="shared" si="0"/>
        <v>6915.41</v>
      </c>
      <c r="H38" s="42">
        <f t="shared" si="4"/>
        <v>264390.41</v>
      </c>
      <c r="I38" s="43">
        <f t="shared" si="5"/>
        <v>5547.3615</v>
      </c>
      <c r="J38" s="43">
        <f t="shared" si="6"/>
        <v>369.82410000000004</v>
      </c>
      <c r="K38" s="44" t="s">
        <v>90</v>
      </c>
      <c r="L38" s="45" t="s">
        <v>4</v>
      </c>
      <c r="M38" s="37"/>
      <c r="N38" s="37"/>
    </row>
    <row r="39" spans="1:14" s="38" customFormat="1" ht="137.25" customHeight="1">
      <c r="A39" s="2" t="s">
        <v>93</v>
      </c>
      <c r="B39" s="3" t="s">
        <v>174</v>
      </c>
      <c r="C39" s="39" t="s">
        <v>5</v>
      </c>
      <c r="D39" s="39" t="s">
        <v>17</v>
      </c>
      <c r="E39" s="40">
        <v>91098</v>
      </c>
      <c r="F39" s="40">
        <v>15313</v>
      </c>
      <c r="G39" s="41">
        <f t="shared" si="0"/>
        <v>3521.9900000000002</v>
      </c>
      <c r="H39" s="42">
        <f t="shared" si="4"/>
        <v>109932.99</v>
      </c>
      <c r="I39" s="43">
        <f t="shared" si="5"/>
        <v>2825.2485</v>
      </c>
      <c r="J39" s="43">
        <f t="shared" si="6"/>
        <v>188.34990000000002</v>
      </c>
      <c r="K39" s="44" t="s">
        <v>92</v>
      </c>
      <c r="L39" s="45" t="s">
        <v>4</v>
      </c>
      <c r="M39" s="37"/>
      <c r="N39" s="37"/>
    </row>
    <row r="40" spans="1:14" s="38" customFormat="1" ht="137.25" customHeight="1">
      <c r="A40" s="2" t="s">
        <v>94</v>
      </c>
      <c r="B40" s="3" t="s">
        <v>158</v>
      </c>
      <c r="C40" s="39" t="s">
        <v>5</v>
      </c>
      <c r="D40" s="39" t="s">
        <v>17</v>
      </c>
      <c r="E40" s="40">
        <v>146331</v>
      </c>
      <c r="F40" s="40">
        <v>40582</v>
      </c>
      <c r="G40" s="41">
        <f t="shared" si="0"/>
        <v>9333.86</v>
      </c>
      <c r="H40" s="42">
        <f aca="true" t="shared" si="7" ref="H40:H49">SUM(E40:G40)</f>
        <v>196246.86</v>
      </c>
      <c r="I40" s="43">
        <f aca="true" t="shared" si="8" ref="I40:I49">+SUM(F40,G40)*0.15</f>
        <v>7487.379</v>
      </c>
      <c r="J40" s="43">
        <f aca="true" t="shared" si="9" ref="J40:J49">SUM(F40:G40)*0.01</f>
        <v>499.15860000000004</v>
      </c>
      <c r="K40" s="44" t="s">
        <v>95</v>
      </c>
      <c r="L40" s="45" t="s">
        <v>4</v>
      </c>
      <c r="M40" s="37"/>
      <c r="N40" s="37"/>
    </row>
    <row r="41" spans="1:14" s="38" customFormat="1" ht="137.25" customHeight="1">
      <c r="A41" s="2" t="s">
        <v>96</v>
      </c>
      <c r="B41" s="3" t="s">
        <v>97</v>
      </c>
      <c r="C41" s="39" t="s">
        <v>5</v>
      </c>
      <c r="D41" s="39" t="s">
        <v>102</v>
      </c>
      <c r="E41" s="40">
        <v>132542</v>
      </c>
      <c r="F41" s="40">
        <v>61749</v>
      </c>
      <c r="G41" s="41">
        <f t="shared" si="0"/>
        <v>14202.27</v>
      </c>
      <c r="H41" s="42">
        <f t="shared" si="7"/>
        <v>208493.27</v>
      </c>
      <c r="I41" s="43">
        <f t="shared" si="8"/>
        <v>11392.6905</v>
      </c>
      <c r="J41" s="43">
        <f t="shared" si="9"/>
        <v>759.5127000000001</v>
      </c>
      <c r="K41" s="44" t="s">
        <v>98</v>
      </c>
      <c r="L41" s="45" t="s">
        <v>4</v>
      </c>
      <c r="M41" s="37"/>
      <c r="N41" s="37"/>
    </row>
    <row r="42" spans="1:14" s="38" customFormat="1" ht="137.25" customHeight="1">
      <c r="A42" s="2" t="s">
        <v>99</v>
      </c>
      <c r="B42" s="3" t="s">
        <v>100</v>
      </c>
      <c r="C42" s="39" t="s">
        <v>5</v>
      </c>
      <c r="D42" s="39" t="s">
        <v>101</v>
      </c>
      <c r="E42" s="40">
        <v>273581</v>
      </c>
      <c r="F42" s="40">
        <v>142519</v>
      </c>
      <c r="G42" s="41">
        <f t="shared" si="0"/>
        <v>32779.37</v>
      </c>
      <c r="H42" s="42">
        <f t="shared" si="7"/>
        <v>448879.37</v>
      </c>
      <c r="I42" s="43">
        <f t="shared" si="8"/>
        <v>26294.7555</v>
      </c>
      <c r="J42" s="43">
        <f t="shared" si="9"/>
        <v>1752.9837</v>
      </c>
      <c r="K42" s="44" t="s">
        <v>103</v>
      </c>
      <c r="L42" s="45" t="s">
        <v>4</v>
      </c>
      <c r="M42" s="37"/>
      <c r="N42" s="37"/>
    </row>
    <row r="43" spans="1:14" s="38" customFormat="1" ht="132" customHeight="1">
      <c r="A43" s="2">
        <v>31</v>
      </c>
      <c r="B43" s="3" t="s">
        <v>113</v>
      </c>
      <c r="C43" s="39" t="s">
        <v>5</v>
      </c>
      <c r="D43" s="39" t="s">
        <v>101</v>
      </c>
      <c r="E43" s="40">
        <v>107087</v>
      </c>
      <c r="F43" s="40">
        <v>12271</v>
      </c>
      <c r="G43" s="41">
        <f t="shared" si="0"/>
        <v>2822.33</v>
      </c>
      <c r="H43" s="42">
        <f t="shared" si="7"/>
        <v>122180.33</v>
      </c>
      <c r="I43" s="43">
        <f t="shared" si="8"/>
        <v>2263.9995</v>
      </c>
      <c r="J43" s="43">
        <f t="shared" si="9"/>
        <v>150.9333</v>
      </c>
      <c r="K43" s="44" t="s">
        <v>104</v>
      </c>
      <c r="L43" s="45" t="s">
        <v>4</v>
      </c>
      <c r="M43" s="37"/>
      <c r="N43" s="37"/>
    </row>
    <row r="44" spans="1:14" s="38" customFormat="1" ht="132" customHeight="1">
      <c r="A44" s="2">
        <v>32</v>
      </c>
      <c r="B44" s="3" t="s">
        <v>112</v>
      </c>
      <c r="C44" s="39" t="s">
        <v>5</v>
      </c>
      <c r="D44" s="39" t="s">
        <v>101</v>
      </c>
      <c r="E44" s="40">
        <v>96754</v>
      </c>
      <c r="F44" s="40">
        <v>11910</v>
      </c>
      <c r="G44" s="41">
        <f t="shared" si="0"/>
        <v>2739.3</v>
      </c>
      <c r="H44" s="42">
        <f t="shared" si="7"/>
        <v>111403.3</v>
      </c>
      <c r="I44" s="43">
        <f t="shared" si="8"/>
        <v>2197.395</v>
      </c>
      <c r="J44" s="43">
        <f t="shared" si="9"/>
        <v>146.493</v>
      </c>
      <c r="K44" s="44" t="s">
        <v>105</v>
      </c>
      <c r="L44" s="45" t="s">
        <v>4</v>
      </c>
      <c r="M44" s="37"/>
      <c r="N44" s="37"/>
    </row>
    <row r="45" spans="1:14" s="38" customFormat="1" ht="132" customHeight="1">
      <c r="A45" s="2">
        <v>33</v>
      </c>
      <c r="B45" s="3" t="s">
        <v>111</v>
      </c>
      <c r="C45" s="39" t="s">
        <v>5</v>
      </c>
      <c r="D45" s="39" t="s">
        <v>101</v>
      </c>
      <c r="E45" s="40">
        <v>103578</v>
      </c>
      <c r="F45" s="40">
        <v>12271</v>
      </c>
      <c r="G45" s="41">
        <f t="shared" si="0"/>
        <v>2822.33</v>
      </c>
      <c r="H45" s="42">
        <f t="shared" si="7"/>
        <v>118671.33</v>
      </c>
      <c r="I45" s="43">
        <f t="shared" si="8"/>
        <v>2263.9995</v>
      </c>
      <c r="J45" s="43">
        <f t="shared" si="9"/>
        <v>150.9333</v>
      </c>
      <c r="K45" s="44" t="s">
        <v>104</v>
      </c>
      <c r="L45" s="45" t="s">
        <v>4</v>
      </c>
      <c r="M45" s="37"/>
      <c r="N45" s="37"/>
    </row>
    <row r="46" spans="1:14" s="38" customFormat="1" ht="132" customHeight="1">
      <c r="A46" s="2">
        <v>34</v>
      </c>
      <c r="B46" s="3" t="s">
        <v>110</v>
      </c>
      <c r="C46" s="39" t="s">
        <v>5</v>
      </c>
      <c r="D46" s="39" t="s">
        <v>101</v>
      </c>
      <c r="E46" s="40">
        <v>102141</v>
      </c>
      <c r="F46" s="40">
        <v>12091</v>
      </c>
      <c r="G46" s="41">
        <f t="shared" si="0"/>
        <v>2780.9300000000003</v>
      </c>
      <c r="H46" s="42">
        <f t="shared" si="7"/>
        <v>117012.93</v>
      </c>
      <c r="I46" s="43">
        <f t="shared" si="8"/>
        <v>2230.7895</v>
      </c>
      <c r="J46" s="43">
        <f t="shared" si="9"/>
        <v>148.7193</v>
      </c>
      <c r="K46" s="44" t="s">
        <v>106</v>
      </c>
      <c r="L46" s="45" t="s">
        <v>4</v>
      </c>
      <c r="M46" s="37"/>
      <c r="N46" s="37"/>
    </row>
    <row r="47" spans="1:14" s="38" customFormat="1" ht="132" customHeight="1">
      <c r="A47" s="2">
        <v>35</v>
      </c>
      <c r="B47" s="3" t="s">
        <v>109</v>
      </c>
      <c r="C47" s="39" t="s">
        <v>5</v>
      </c>
      <c r="D47" s="39" t="s">
        <v>101</v>
      </c>
      <c r="E47" s="40">
        <v>96754</v>
      </c>
      <c r="F47" s="40">
        <v>11910</v>
      </c>
      <c r="G47" s="41">
        <f t="shared" si="0"/>
        <v>2739.3</v>
      </c>
      <c r="H47" s="42">
        <f t="shared" si="7"/>
        <v>111403.3</v>
      </c>
      <c r="I47" s="43">
        <f t="shared" si="8"/>
        <v>2197.395</v>
      </c>
      <c r="J47" s="43">
        <f t="shared" si="9"/>
        <v>146.493</v>
      </c>
      <c r="K47" s="44" t="s">
        <v>105</v>
      </c>
      <c r="L47" s="45" t="s">
        <v>4</v>
      </c>
      <c r="M47" s="37"/>
      <c r="N47" s="37"/>
    </row>
    <row r="48" spans="1:14" s="38" customFormat="1" ht="132" customHeight="1">
      <c r="A48" s="2">
        <v>36</v>
      </c>
      <c r="B48" s="3" t="s">
        <v>108</v>
      </c>
      <c r="C48" s="39" t="s">
        <v>5</v>
      </c>
      <c r="D48" s="39" t="s">
        <v>101</v>
      </c>
      <c r="E48" s="40">
        <v>104370</v>
      </c>
      <c r="F48" s="40">
        <v>11910</v>
      </c>
      <c r="G48" s="41">
        <f t="shared" si="0"/>
        <v>2739.3</v>
      </c>
      <c r="H48" s="42">
        <f t="shared" si="7"/>
        <v>119019.3</v>
      </c>
      <c r="I48" s="43">
        <f t="shared" si="8"/>
        <v>2197.395</v>
      </c>
      <c r="J48" s="43">
        <f t="shared" si="9"/>
        <v>146.493</v>
      </c>
      <c r="K48" s="44" t="s">
        <v>105</v>
      </c>
      <c r="L48" s="45" t="s">
        <v>4</v>
      </c>
      <c r="M48" s="37"/>
      <c r="N48" s="37"/>
    </row>
    <row r="49" spans="1:14" s="38" customFormat="1" ht="132" customHeight="1">
      <c r="A49" s="2">
        <v>37</v>
      </c>
      <c r="B49" s="3" t="s">
        <v>107</v>
      </c>
      <c r="C49" s="39" t="s">
        <v>5</v>
      </c>
      <c r="D49" s="39" t="s">
        <v>101</v>
      </c>
      <c r="E49" s="40">
        <v>97230</v>
      </c>
      <c r="F49" s="40">
        <v>11910</v>
      </c>
      <c r="G49" s="41">
        <f t="shared" si="0"/>
        <v>2739.3</v>
      </c>
      <c r="H49" s="42">
        <f t="shared" si="7"/>
        <v>111879.3</v>
      </c>
      <c r="I49" s="43">
        <f t="shared" si="8"/>
        <v>2197.395</v>
      </c>
      <c r="J49" s="43">
        <f t="shared" si="9"/>
        <v>146.493</v>
      </c>
      <c r="K49" s="44" t="s">
        <v>105</v>
      </c>
      <c r="L49" s="45" t="s">
        <v>4</v>
      </c>
      <c r="M49" s="37"/>
      <c r="N49" s="37"/>
    </row>
    <row r="50" spans="1:14" s="38" customFormat="1" ht="132" customHeight="1">
      <c r="A50" s="2">
        <v>38</v>
      </c>
      <c r="B50" s="3" t="s">
        <v>114</v>
      </c>
      <c r="C50" s="39" t="s">
        <v>5</v>
      </c>
      <c r="D50" s="4" t="s">
        <v>12</v>
      </c>
      <c r="E50" s="40">
        <v>91532</v>
      </c>
      <c r="F50" s="40">
        <v>5310</v>
      </c>
      <c r="G50" s="41">
        <f t="shared" si="0"/>
        <v>1221.3</v>
      </c>
      <c r="H50" s="42">
        <f aca="true" t="shared" si="10" ref="H50:H57">SUM(E50:G50)</f>
        <v>98063.3</v>
      </c>
      <c r="I50" s="43">
        <f aca="true" t="shared" si="11" ref="I50:I57">+SUM(F50,G50)*0.15</f>
        <v>979.6949999999999</v>
      </c>
      <c r="J50" s="43">
        <f aca="true" t="shared" si="12" ref="J50:J57">SUM(F50:G50)*0.01</f>
        <v>65.313</v>
      </c>
      <c r="K50" s="44" t="s">
        <v>115</v>
      </c>
      <c r="L50" s="45" t="s">
        <v>4</v>
      </c>
      <c r="M50" s="37"/>
      <c r="N50" s="37"/>
    </row>
    <row r="51" spans="1:14" s="38" customFormat="1" ht="132" customHeight="1">
      <c r="A51" s="2">
        <v>39</v>
      </c>
      <c r="B51" s="3" t="s">
        <v>116</v>
      </c>
      <c r="C51" s="39" t="s">
        <v>5</v>
      </c>
      <c r="D51" s="4" t="s">
        <v>12</v>
      </c>
      <c r="E51" s="40">
        <v>226540</v>
      </c>
      <c r="F51" s="40">
        <v>13086</v>
      </c>
      <c r="G51" s="41">
        <f t="shared" si="0"/>
        <v>3009.78</v>
      </c>
      <c r="H51" s="42">
        <f t="shared" si="10"/>
        <v>242635.78</v>
      </c>
      <c r="I51" s="43">
        <f t="shared" si="11"/>
        <v>2414.367</v>
      </c>
      <c r="J51" s="43">
        <f t="shared" si="12"/>
        <v>160.95780000000002</v>
      </c>
      <c r="K51" s="44" t="s">
        <v>117</v>
      </c>
      <c r="L51" s="45" t="s">
        <v>4</v>
      </c>
      <c r="M51" s="37"/>
      <c r="N51" s="37"/>
    </row>
    <row r="52" spans="1:14" s="38" customFormat="1" ht="132" customHeight="1">
      <c r="A52" s="2">
        <v>40</v>
      </c>
      <c r="B52" s="3" t="s">
        <v>118</v>
      </c>
      <c r="C52" s="39" t="s">
        <v>5</v>
      </c>
      <c r="D52" s="4" t="s">
        <v>12</v>
      </c>
      <c r="E52" s="40">
        <v>225657</v>
      </c>
      <c r="F52" s="40">
        <v>13086</v>
      </c>
      <c r="G52" s="41">
        <f t="shared" si="0"/>
        <v>3009.78</v>
      </c>
      <c r="H52" s="42">
        <f t="shared" si="10"/>
        <v>241752.78</v>
      </c>
      <c r="I52" s="43">
        <f t="shared" si="11"/>
        <v>2414.367</v>
      </c>
      <c r="J52" s="43">
        <f t="shared" si="12"/>
        <v>160.95780000000002</v>
      </c>
      <c r="K52" s="44" t="s">
        <v>117</v>
      </c>
      <c r="L52" s="45" t="s">
        <v>4</v>
      </c>
      <c r="M52" s="37"/>
      <c r="N52" s="37"/>
    </row>
    <row r="53" spans="1:14" s="38" customFormat="1" ht="132" customHeight="1">
      <c r="A53" s="2">
        <v>41</v>
      </c>
      <c r="B53" s="3" t="s">
        <v>119</v>
      </c>
      <c r="C53" s="39" t="s">
        <v>5</v>
      </c>
      <c r="D53" s="4" t="s">
        <v>12</v>
      </c>
      <c r="E53" s="40">
        <v>205893</v>
      </c>
      <c r="F53" s="40">
        <v>12264</v>
      </c>
      <c r="G53" s="41">
        <f t="shared" si="0"/>
        <v>2820.7200000000003</v>
      </c>
      <c r="H53" s="42">
        <f t="shared" si="10"/>
        <v>220977.72</v>
      </c>
      <c r="I53" s="43">
        <f t="shared" si="11"/>
        <v>2262.708</v>
      </c>
      <c r="J53" s="43">
        <f t="shared" si="12"/>
        <v>150.84720000000002</v>
      </c>
      <c r="K53" s="44" t="s">
        <v>120</v>
      </c>
      <c r="L53" s="45" t="s">
        <v>4</v>
      </c>
      <c r="M53" s="37"/>
      <c r="N53" s="37"/>
    </row>
    <row r="54" spans="1:14" s="38" customFormat="1" ht="132" customHeight="1">
      <c r="A54" s="2">
        <v>42</v>
      </c>
      <c r="B54" s="3" t="s">
        <v>121</v>
      </c>
      <c r="C54" s="39" t="s">
        <v>5</v>
      </c>
      <c r="D54" s="4" t="s">
        <v>12</v>
      </c>
      <c r="E54" s="40">
        <v>89999</v>
      </c>
      <c r="F54" s="40">
        <v>5310</v>
      </c>
      <c r="G54" s="41">
        <f t="shared" si="0"/>
        <v>1221.3</v>
      </c>
      <c r="H54" s="42">
        <f t="shared" si="10"/>
        <v>96530.3</v>
      </c>
      <c r="I54" s="43">
        <f t="shared" si="11"/>
        <v>979.6949999999999</v>
      </c>
      <c r="J54" s="43">
        <f t="shared" si="12"/>
        <v>65.313</v>
      </c>
      <c r="K54" s="44" t="s">
        <v>115</v>
      </c>
      <c r="L54" s="45" t="s">
        <v>4</v>
      </c>
      <c r="M54" s="37"/>
      <c r="N54" s="37"/>
    </row>
    <row r="55" spans="1:14" s="38" customFormat="1" ht="132" customHeight="1">
      <c r="A55" s="2">
        <v>43</v>
      </c>
      <c r="B55" s="3" t="s">
        <v>122</v>
      </c>
      <c r="C55" s="39" t="s">
        <v>5</v>
      </c>
      <c r="D55" s="4" t="s">
        <v>12</v>
      </c>
      <c r="E55" s="40">
        <v>212737</v>
      </c>
      <c r="F55" s="40">
        <v>12707</v>
      </c>
      <c r="G55" s="41">
        <f t="shared" si="0"/>
        <v>2922.61</v>
      </c>
      <c r="H55" s="42">
        <f t="shared" si="10"/>
        <v>228366.61</v>
      </c>
      <c r="I55" s="43">
        <f t="shared" si="11"/>
        <v>2344.4415</v>
      </c>
      <c r="J55" s="43">
        <f t="shared" si="12"/>
        <v>156.2961</v>
      </c>
      <c r="K55" s="44" t="s">
        <v>123</v>
      </c>
      <c r="L55" s="45" t="s">
        <v>4</v>
      </c>
      <c r="M55" s="37"/>
      <c r="N55" s="37"/>
    </row>
    <row r="56" spans="1:14" s="38" customFormat="1" ht="132" customHeight="1">
      <c r="A56" s="2">
        <v>44</v>
      </c>
      <c r="B56" s="3" t="s">
        <v>124</v>
      </c>
      <c r="C56" s="39" t="s">
        <v>5</v>
      </c>
      <c r="D56" s="4" t="s">
        <v>12</v>
      </c>
      <c r="E56" s="40">
        <v>213531</v>
      </c>
      <c r="F56" s="40">
        <v>12770</v>
      </c>
      <c r="G56" s="41">
        <f t="shared" si="0"/>
        <v>2937.1</v>
      </c>
      <c r="H56" s="42">
        <f t="shared" si="10"/>
        <v>229238.1</v>
      </c>
      <c r="I56" s="43">
        <f t="shared" si="11"/>
        <v>2356.065</v>
      </c>
      <c r="J56" s="43">
        <f t="shared" si="12"/>
        <v>157.071</v>
      </c>
      <c r="K56" s="44" t="s">
        <v>125</v>
      </c>
      <c r="L56" s="45" t="s">
        <v>4</v>
      </c>
      <c r="M56" s="37"/>
      <c r="N56" s="37"/>
    </row>
    <row r="57" spans="1:14" s="38" customFormat="1" ht="132" customHeight="1">
      <c r="A57" s="2">
        <v>45</v>
      </c>
      <c r="B57" s="3" t="s">
        <v>126</v>
      </c>
      <c r="C57" s="39" t="s">
        <v>5</v>
      </c>
      <c r="D57" s="4" t="s">
        <v>12</v>
      </c>
      <c r="E57" s="40">
        <v>203705</v>
      </c>
      <c r="F57" s="40">
        <v>12264</v>
      </c>
      <c r="G57" s="41">
        <f t="shared" si="0"/>
        <v>2820.7200000000003</v>
      </c>
      <c r="H57" s="42">
        <f t="shared" si="10"/>
        <v>218789.72</v>
      </c>
      <c r="I57" s="43">
        <f t="shared" si="11"/>
        <v>2262.708</v>
      </c>
      <c r="J57" s="43">
        <f t="shared" si="12"/>
        <v>150.84720000000002</v>
      </c>
      <c r="K57" s="44" t="s">
        <v>120</v>
      </c>
      <c r="L57" s="45" t="s">
        <v>4</v>
      </c>
      <c r="M57" s="37"/>
      <c r="N57" s="37"/>
    </row>
    <row r="58" spans="1:12" ht="216" customHeight="1">
      <c r="A58" s="2">
        <v>46</v>
      </c>
      <c r="B58" s="3" t="s">
        <v>161</v>
      </c>
      <c r="C58" s="39" t="s">
        <v>5</v>
      </c>
      <c r="D58" s="4" t="s">
        <v>162</v>
      </c>
      <c r="E58" s="40">
        <v>134457</v>
      </c>
      <c r="F58" s="40">
        <v>22037</v>
      </c>
      <c r="G58" s="41">
        <f t="shared" si="0"/>
        <v>5068.51</v>
      </c>
      <c r="H58" s="42">
        <f>SUM(E58:G58)</f>
        <v>161562.51</v>
      </c>
      <c r="I58" s="43">
        <f>+SUM(F58,G58)*0.15</f>
        <v>4065.8265</v>
      </c>
      <c r="J58" s="43">
        <f>SUM(F58:G58)*0.01</f>
        <v>271.05510000000004</v>
      </c>
      <c r="K58" s="44" t="s">
        <v>160</v>
      </c>
      <c r="L58" s="45" t="s">
        <v>4</v>
      </c>
    </row>
    <row r="59" spans="1:12" ht="135">
      <c r="A59" s="2">
        <v>47</v>
      </c>
      <c r="B59" s="3" t="s">
        <v>127</v>
      </c>
      <c r="C59" s="39" t="s">
        <v>5</v>
      </c>
      <c r="D59" s="4" t="s">
        <v>12</v>
      </c>
      <c r="E59" s="40">
        <v>88561</v>
      </c>
      <c r="F59" s="40">
        <v>5269</v>
      </c>
      <c r="G59" s="41">
        <f t="shared" si="0"/>
        <v>1211.8700000000001</v>
      </c>
      <c r="H59" s="42">
        <f>SUM(E59:G59)</f>
        <v>95041.87</v>
      </c>
      <c r="I59" s="43">
        <f>+SUM(F59,G59)*0.15</f>
        <v>972.1305</v>
      </c>
      <c r="J59" s="43">
        <f>SUM(F59:G59)*0.01</f>
        <v>64.8087</v>
      </c>
      <c r="K59" s="44" t="s">
        <v>128</v>
      </c>
      <c r="L59" s="45" t="s">
        <v>4</v>
      </c>
    </row>
    <row r="60" spans="1:12" ht="135">
      <c r="A60" s="2">
        <v>48</v>
      </c>
      <c r="B60" s="3" t="s">
        <v>129</v>
      </c>
      <c r="C60" s="39" t="s">
        <v>5</v>
      </c>
      <c r="D60" s="4" t="s">
        <v>12</v>
      </c>
      <c r="E60" s="40">
        <v>256629</v>
      </c>
      <c r="F60" s="40">
        <v>13883</v>
      </c>
      <c r="G60" s="41">
        <f t="shared" si="0"/>
        <v>3193.09</v>
      </c>
      <c r="H60" s="42">
        <f>SUM(E60:G60)</f>
        <v>273705.09</v>
      </c>
      <c r="I60" s="43">
        <f>+SUM(F60,G60)*0.15</f>
        <v>2561.4135</v>
      </c>
      <c r="J60" s="43">
        <f>SUM(F60:G60)*0.01</f>
        <v>170.7609</v>
      </c>
      <c r="K60" s="44" t="s">
        <v>130</v>
      </c>
      <c r="L60" s="45" t="s">
        <v>4</v>
      </c>
    </row>
    <row r="61" spans="1:12" ht="135">
      <c r="A61" s="2">
        <v>49</v>
      </c>
      <c r="B61" s="3" t="s">
        <v>131</v>
      </c>
      <c r="C61" s="39" t="s">
        <v>5</v>
      </c>
      <c r="D61" s="4" t="s">
        <v>12</v>
      </c>
      <c r="E61" s="40">
        <v>166733</v>
      </c>
      <c r="F61" s="40">
        <v>58582</v>
      </c>
      <c r="G61" s="41">
        <f t="shared" si="0"/>
        <v>13473.86</v>
      </c>
      <c r="H61" s="42">
        <f aca="true" t="shared" si="13" ref="H61:H66">SUM(E61:G61)</f>
        <v>238788.86</v>
      </c>
      <c r="I61" s="43">
        <f aca="true" t="shared" si="14" ref="I61:I66">+SUM(F61,G61)*0.15</f>
        <v>10808.378999999999</v>
      </c>
      <c r="J61" s="43">
        <f aca="true" t="shared" si="15" ref="J61:J66">SUM(F61:G61)*0.01</f>
        <v>720.5586000000001</v>
      </c>
      <c r="K61" s="44" t="s">
        <v>132</v>
      </c>
      <c r="L61" s="45" t="s">
        <v>4</v>
      </c>
    </row>
    <row r="62" spans="1:12" ht="135">
      <c r="A62" s="2">
        <v>50</v>
      </c>
      <c r="B62" s="3" t="s">
        <v>133</v>
      </c>
      <c r="C62" s="39" t="s">
        <v>5</v>
      </c>
      <c r="D62" s="4" t="s">
        <v>12</v>
      </c>
      <c r="E62" s="40">
        <v>214718</v>
      </c>
      <c r="F62" s="40">
        <v>80015</v>
      </c>
      <c r="G62" s="41">
        <f t="shared" si="0"/>
        <v>18403.45</v>
      </c>
      <c r="H62" s="42">
        <f t="shared" si="13"/>
        <v>313136.45</v>
      </c>
      <c r="I62" s="43">
        <f t="shared" si="14"/>
        <v>14762.767499999998</v>
      </c>
      <c r="J62" s="43">
        <f t="shared" si="15"/>
        <v>984.1845</v>
      </c>
      <c r="K62" s="44" t="s">
        <v>134</v>
      </c>
      <c r="L62" s="45" t="s">
        <v>4</v>
      </c>
    </row>
    <row r="63" spans="1:12" ht="135">
      <c r="A63" s="2">
        <v>51</v>
      </c>
      <c r="B63" s="3" t="s">
        <v>135</v>
      </c>
      <c r="C63" s="39" t="s">
        <v>5</v>
      </c>
      <c r="D63" s="4" t="s">
        <v>12</v>
      </c>
      <c r="E63" s="40">
        <v>210725</v>
      </c>
      <c r="F63" s="40">
        <v>20710</v>
      </c>
      <c r="G63" s="41">
        <f t="shared" si="0"/>
        <v>4763.3</v>
      </c>
      <c r="H63" s="42">
        <f t="shared" si="13"/>
        <v>236198.3</v>
      </c>
      <c r="I63" s="43">
        <f t="shared" si="14"/>
        <v>3820.995</v>
      </c>
      <c r="J63" s="43">
        <f t="shared" si="15"/>
        <v>254.733</v>
      </c>
      <c r="K63" s="44" t="s">
        <v>136</v>
      </c>
      <c r="L63" s="45" t="s">
        <v>4</v>
      </c>
    </row>
    <row r="64" spans="1:12" ht="135">
      <c r="A64" s="2">
        <v>52</v>
      </c>
      <c r="B64" s="3" t="s">
        <v>137</v>
      </c>
      <c r="C64" s="39" t="s">
        <v>5</v>
      </c>
      <c r="D64" s="4" t="s">
        <v>12</v>
      </c>
      <c r="E64" s="40">
        <v>304509</v>
      </c>
      <c r="F64" s="40">
        <v>35144</v>
      </c>
      <c r="G64" s="41">
        <f t="shared" si="0"/>
        <v>8083.120000000001</v>
      </c>
      <c r="H64" s="42">
        <f t="shared" si="13"/>
        <v>347736.12</v>
      </c>
      <c r="I64" s="43">
        <f t="shared" si="14"/>
        <v>6484.068</v>
      </c>
      <c r="J64" s="43">
        <f t="shared" si="15"/>
        <v>432.2712</v>
      </c>
      <c r="K64" s="44" t="s">
        <v>138</v>
      </c>
      <c r="L64" s="45" t="s">
        <v>4</v>
      </c>
    </row>
    <row r="65" spans="1:12" ht="135">
      <c r="A65" s="2">
        <v>53</v>
      </c>
      <c r="B65" s="3" t="s">
        <v>139</v>
      </c>
      <c r="C65" s="39" t="s">
        <v>5</v>
      </c>
      <c r="D65" s="4" t="s">
        <v>12</v>
      </c>
      <c r="E65" s="40">
        <v>124312</v>
      </c>
      <c r="F65" s="40">
        <v>64523</v>
      </c>
      <c r="G65" s="41">
        <f t="shared" si="0"/>
        <v>14840.29</v>
      </c>
      <c r="H65" s="42">
        <f t="shared" si="13"/>
        <v>203675.29</v>
      </c>
      <c r="I65" s="43">
        <f t="shared" si="14"/>
        <v>11904.4935</v>
      </c>
      <c r="J65" s="43">
        <f t="shared" si="15"/>
        <v>793.6329000000001</v>
      </c>
      <c r="K65" s="44" t="s">
        <v>140</v>
      </c>
      <c r="L65" s="45" t="s">
        <v>4</v>
      </c>
    </row>
    <row r="66" spans="1:12" ht="135">
      <c r="A66" s="2">
        <v>54</v>
      </c>
      <c r="B66" s="3" t="s">
        <v>141</v>
      </c>
      <c r="C66" s="39" t="s">
        <v>5</v>
      </c>
      <c r="D66" s="4" t="s">
        <v>12</v>
      </c>
      <c r="E66" s="40">
        <v>156859</v>
      </c>
      <c r="F66" s="40">
        <v>20659</v>
      </c>
      <c r="G66" s="41">
        <f t="shared" si="0"/>
        <v>4751.570000000001</v>
      </c>
      <c r="H66" s="42">
        <f t="shared" si="13"/>
        <v>182269.57</v>
      </c>
      <c r="I66" s="43">
        <f t="shared" si="14"/>
        <v>3811.5854999999997</v>
      </c>
      <c r="J66" s="43">
        <f t="shared" si="15"/>
        <v>254.1057</v>
      </c>
      <c r="K66" s="44" t="s">
        <v>142</v>
      </c>
      <c r="L66" s="45" t="s">
        <v>4</v>
      </c>
    </row>
    <row r="67" spans="1:12" ht="135">
      <c r="A67" s="2">
        <v>55</v>
      </c>
      <c r="B67" s="3" t="s">
        <v>143</v>
      </c>
      <c r="C67" s="39" t="s">
        <v>5</v>
      </c>
      <c r="D67" s="4" t="s">
        <v>12</v>
      </c>
      <c r="E67" s="40">
        <v>343752</v>
      </c>
      <c r="F67" s="40">
        <v>28889</v>
      </c>
      <c r="G67" s="41">
        <f t="shared" si="0"/>
        <v>6644.47</v>
      </c>
      <c r="H67" s="42">
        <f aca="true" t="shared" si="16" ref="H67:H74">SUM(E67:G67)</f>
        <v>379285.47</v>
      </c>
      <c r="I67" s="43">
        <f aca="true" t="shared" si="17" ref="I67:I74">+SUM(F67,G67)*0.15</f>
        <v>5330.0205</v>
      </c>
      <c r="J67" s="43">
        <f aca="true" t="shared" si="18" ref="J67:J74">SUM(F67:G67)*0.01</f>
        <v>355.3347</v>
      </c>
      <c r="K67" s="44" t="s">
        <v>144</v>
      </c>
      <c r="L67" s="45" t="s">
        <v>4</v>
      </c>
    </row>
    <row r="68" spans="1:12" ht="135">
      <c r="A68" s="2">
        <v>56</v>
      </c>
      <c r="B68" s="3" t="s">
        <v>145</v>
      </c>
      <c r="C68" s="39" t="s">
        <v>5</v>
      </c>
      <c r="D68" s="4" t="s">
        <v>12</v>
      </c>
      <c r="E68" s="40">
        <v>308458</v>
      </c>
      <c r="F68" s="40">
        <v>17294</v>
      </c>
      <c r="G68" s="41">
        <f t="shared" si="0"/>
        <v>3977.6200000000003</v>
      </c>
      <c r="H68" s="42">
        <f t="shared" si="16"/>
        <v>329729.62</v>
      </c>
      <c r="I68" s="43">
        <f t="shared" si="17"/>
        <v>3190.743</v>
      </c>
      <c r="J68" s="43">
        <f t="shared" si="18"/>
        <v>212.7162</v>
      </c>
      <c r="K68" s="44" t="s">
        <v>146</v>
      </c>
      <c r="L68" s="45" t="s">
        <v>4</v>
      </c>
    </row>
    <row r="69" spans="1:12" ht="135">
      <c r="A69" s="2">
        <v>57</v>
      </c>
      <c r="B69" s="3" t="s">
        <v>147</v>
      </c>
      <c r="C69" s="39" t="s">
        <v>5</v>
      </c>
      <c r="D69" s="4" t="s">
        <v>12</v>
      </c>
      <c r="E69" s="40">
        <v>303853</v>
      </c>
      <c r="F69" s="40">
        <v>17024</v>
      </c>
      <c r="G69" s="41">
        <f t="shared" si="0"/>
        <v>3915.52</v>
      </c>
      <c r="H69" s="42">
        <f t="shared" si="16"/>
        <v>324792.52</v>
      </c>
      <c r="I69" s="43">
        <f t="shared" si="17"/>
        <v>3140.928</v>
      </c>
      <c r="J69" s="43">
        <f t="shared" si="18"/>
        <v>209.39520000000002</v>
      </c>
      <c r="K69" s="44" t="s">
        <v>148</v>
      </c>
      <c r="L69" s="45" t="s">
        <v>4</v>
      </c>
    </row>
    <row r="70" spans="1:12" ht="135">
      <c r="A70" s="2">
        <v>58</v>
      </c>
      <c r="B70" s="3" t="s">
        <v>149</v>
      </c>
      <c r="C70" s="39" t="s">
        <v>5</v>
      </c>
      <c r="D70" s="4" t="s">
        <v>12</v>
      </c>
      <c r="E70" s="40">
        <v>108645</v>
      </c>
      <c r="F70" s="40">
        <v>6530</v>
      </c>
      <c r="G70" s="41">
        <f t="shared" si="0"/>
        <v>1501.9</v>
      </c>
      <c r="H70" s="42">
        <f t="shared" si="16"/>
        <v>116676.9</v>
      </c>
      <c r="I70" s="43">
        <f t="shared" si="17"/>
        <v>1204.7849999999999</v>
      </c>
      <c r="J70" s="43">
        <f t="shared" si="18"/>
        <v>80.319</v>
      </c>
      <c r="K70" s="44" t="s">
        <v>150</v>
      </c>
      <c r="L70" s="45" t="s">
        <v>4</v>
      </c>
    </row>
    <row r="71" spans="1:12" ht="135">
      <c r="A71" s="2">
        <v>59</v>
      </c>
      <c r="B71" s="3" t="s">
        <v>151</v>
      </c>
      <c r="C71" s="39" t="s">
        <v>5</v>
      </c>
      <c r="D71" s="4" t="s">
        <v>12</v>
      </c>
      <c r="E71" s="40">
        <v>203251</v>
      </c>
      <c r="F71" s="40">
        <v>12115</v>
      </c>
      <c r="G71" s="41">
        <f t="shared" si="0"/>
        <v>2786.4500000000003</v>
      </c>
      <c r="H71" s="42">
        <f t="shared" si="16"/>
        <v>218152.45</v>
      </c>
      <c r="I71" s="43">
        <f t="shared" si="17"/>
        <v>2235.2175</v>
      </c>
      <c r="J71" s="43">
        <f t="shared" si="18"/>
        <v>149.0145</v>
      </c>
      <c r="K71" s="44" t="s">
        <v>152</v>
      </c>
      <c r="L71" s="45" t="s">
        <v>4</v>
      </c>
    </row>
    <row r="72" spans="1:12" ht="135">
      <c r="A72" s="2">
        <v>60</v>
      </c>
      <c r="B72" s="3" t="s">
        <v>153</v>
      </c>
      <c r="C72" s="39" t="s">
        <v>5</v>
      </c>
      <c r="D72" s="4" t="s">
        <v>12</v>
      </c>
      <c r="E72" s="40">
        <v>201665</v>
      </c>
      <c r="F72" s="40">
        <v>12025</v>
      </c>
      <c r="G72" s="41">
        <f t="shared" si="0"/>
        <v>2765.75</v>
      </c>
      <c r="H72" s="42">
        <f t="shared" si="16"/>
        <v>216455.75</v>
      </c>
      <c r="I72" s="43">
        <f t="shared" si="17"/>
        <v>2218.6124999999997</v>
      </c>
      <c r="J72" s="43">
        <f t="shared" si="18"/>
        <v>147.9075</v>
      </c>
      <c r="K72" s="44" t="s">
        <v>142</v>
      </c>
      <c r="L72" s="45" t="s">
        <v>4</v>
      </c>
    </row>
    <row r="73" spans="1:12" ht="135">
      <c r="A73" s="2">
        <v>61</v>
      </c>
      <c r="B73" s="3" t="s">
        <v>154</v>
      </c>
      <c r="C73" s="39" t="s">
        <v>5</v>
      </c>
      <c r="D73" s="4" t="s">
        <v>12</v>
      </c>
      <c r="E73" s="40">
        <v>103398</v>
      </c>
      <c r="F73" s="40">
        <v>5945</v>
      </c>
      <c r="G73" s="41">
        <f t="shared" si="0"/>
        <v>1367.3500000000001</v>
      </c>
      <c r="H73" s="42">
        <f t="shared" si="16"/>
        <v>110710.35</v>
      </c>
      <c r="I73" s="43">
        <f t="shared" si="17"/>
        <v>1096.8525</v>
      </c>
      <c r="J73" s="43">
        <f t="shared" si="18"/>
        <v>73.1235</v>
      </c>
      <c r="K73" s="44" t="s">
        <v>155</v>
      </c>
      <c r="L73" s="45" t="s">
        <v>4</v>
      </c>
    </row>
    <row r="74" spans="1:12" ht="135">
      <c r="A74" s="2">
        <v>62</v>
      </c>
      <c r="B74" s="3" t="s">
        <v>156</v>
      </c>
      <c r="C74" s="39" t="s">
        <v>5</v>
      </c>
      <c r="D74" s="4" t="s">
        <v>12</v>
      </c>
      <c r="E74" s="40">
        <v>116435</v>
      </c>
      <c r="F74" s="40">
        <v>7026</v>
      </c>
      <c r="G74" s="41">
        <f t="shared" si="0"/>
        <v>1615.98</v>
      </c>
      <c r="H74" s="42">
        <f t="shared" si="16"/>
        <v>125076.98</v>
      </c>
      <c r="I74" s="43">
        <f t="shared" si="17"/>
        <v>1296.2969999999998</v>
      </c>
      <c r="J74" s="43">
        <f t="shared" si="18"/>
        <v>86.4198</v>
      </c>
      <c r="K74" s="44" t="s">
        <v>157</v>
      </c>
      <c r="L74" s="45" t="s">
        <v>4</v>
      </c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2011-03-02T10:50:01Z</cp:lastPrinted>
  <dcterms:created xsi:type="dcterms:W3CDTF">2005-07-07T17:20:47Z</dcterms:created>
  <dcterms:modified xsi:type="dcterms:W3CDTF">2011-03-10T11:12:14Z</dcterms:modified>
  <cp:category/>
  <cp:version/>
  <cp:contentType/>
  <cp:contentStatus/>
</cp:coreProperties>
</file>