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<sst xmlns="http://schemas.openxmlformats.org/spreadsheetml/2006/main" count="121" uniqueCount="76">
  <si>
    <t>Oznaczenie nieruchomości</t>
  </si>
  <si>
    <t>Sposób zagospodarowania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</si>
  <si>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</si>
  <si>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</si>
  <si>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</si>
  <si>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</si>
  <si>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</si>
  <si>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</si>
  <si>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</si>
  <si>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</si>
  <si>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</si>
  <si>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</si>
  <si>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</si>
  <si>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</si>
  <si>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</si>
  <si>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2.</t>
  </si>
  <si>
    <t>3.</t>
  </si>
  <si>
    <t>4.</t>
  </si>
  <si>
    <t>5.</t>
  </si>
  <si>
    <t>6.</t>
  </si>
  <si>
    <t>23% od wart. Udziału</t>
  </si>
  <si>
    <t xml:space="preserve">inst. wod - kan
inst. elektr.
inst. gazowa
inst. c.o.
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</si>
  <si>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</si>
  <si>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</si>
  <si>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</si>
  <si>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</si>
  <si>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</si>
  <si>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</si>
  <si>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</si>
  <si>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</si>
  <si>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</si>
  <si>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</si>
  <si>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</si>
  <si>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Wart. Lokalu</t>
  </si>
  <si>
    <t>Wart. Udziału</t>
  </si>
  <si>
    <t xml:space="preserve">inst. wod - kan
inst. elektr.
inst. gazowa
</t>
  </si>
  <si>
    <t>Lp.</t>
  </si>
  <si>
    <t>146/10000</t>
  </si>
  <si>
    <t>lokal nr 5
o pow. 63,4 m²
ul. Kosińskiego 6
obr. Wilda
ark. 14
dz. 142/3
o pow. 875 m²
KW PO2P/00082781/7</t>
  </si>
  <si>
    <t>218/10000</t>
  </si>
  <si>
    <t>lokal nr 3
o pow. 74,5 m² + piwnica o pow. 11,8 m²
ul. Opolska 53
obr. Dębiec
ark. 21
dz. 3/2, 5/16
o pow. 599 m²
KW PO2P/00101867/4</t>
  </si>
  <si>
    <t xml:space="preserve">inst. wod - kan
inst. elektr.
inst. gazowa
ogrzewanie piecowe
</t>
  </si>
  <si>
    <t>827/10000</t>
  </si>
  <si>
    <t>lokal nr 12
o pow. 62,0 m²
ul. Przemysłowa 21
obr. Wilda
ark. 6
dz. 23/1
o pow. 672 m²
KW PO2P/00064173/0</t>
  </si>
  <si>
    <t>3/100</t>
  </si>
  <si>
    <t>lokal nr 20
o pow. 50,6 m²
ul. Przemysłowa 21
obr. Wilda
ark. 6
dz. 23/1
o pow. 672 m²
KW PO2P/00064173/0</t>
  </si>
  <si>
    <t>lokal nr 1
o pow. 47,4 m²
ul. Galla 7A
obr. Jeżyce
ark. 15
dz. 14/3, 75/1
o pow. 358 m²
KW PO1P/00070843/6</t>
  </si>
  <si>
    <t>381/10000</t>
  </si>
  <si>
    <t>lokal nr 10
o pow. 90,7 m² 
ul. Jeżycka 46A
obr. Jeżyce
ark. 11
dz. 83/1
o pow. 744 m²
KW PO1P/00089981/1</t>
  </si>
  <si>
    <t xml:space="preserve">inst. wod - kan
inst. elektr.
inst. gazowa
ogrzewanie mieszane
</t>
  </si>
  <si>
    <t>721/10000</t>
  </si>
  <si>
    <t>lokal nr 9
o pow. 77,4 m² 
ul. Reja 5
obr. Jeżyce
ark. 13
dz. 17/1
o pow. 294 m²
KW PO1P/00059148/1</t>
  </si>
  <si>
    <t>774/9235</t>
  </si>
  <si>
    <t>lokal nr 12
o pow. 94,8 m² 
ul. Sienkiewicza 6
obr. Jeżyce
ark. 13
dz. 19/1
o pow. 347 m²
KW PO1P/00077026/2</t>
  </si>
  <si>
    <t>8/100</t>
  </si>
  <si>
    <t>lokal nr 3
o pow. 37,40 m² 
ul. Swoboda 60
obr. Łazarz
ark. 02
dz. 4/20
o pow. 565 m²
KW PO1P/00073294/3</t>
  </si>
  <si>
    <t>17/1000</t>
  </si>
  <si>
    <t>lokal nr 4
o pow. 44,90 m² 
ul. Świt 2A
obr. Łazarz
ark. 04
dz. 2/21
o pow. 391m²
KW PO1P/00067633/7</t>
  </si>
  <si>
    <t>303/10000</t>
  </si>
  <si>
    <t>lokal nr 30
o pow. 84,10 m² 
ul. Matejki 3
obr. Łazarz
ark. 08,12
dz. 17/1, 76/3, 76/4
o pow. 587 m²
KW PO1P/00073003/7</t>
  </si>
  <si>
    <t>38/1000</t>
  </si>
  <si>
    <t>30/1000</t>
  </si>
  <si>
    <t>lokal nr 4
o pow.66,90 m² 
ul. Matejki 3
obr. Łazarz
ark. 08,12
dz. 17/1, 76/3, 76/4
o pow. 587 m²
KW PO1P/00073003/7</t>
  </si>
  <si>
    <t>lokal nr 2
o pow.22,30 m² 
ul. Rycerska 15
obr. Łazarz
ark. 16
dz. 6/5
o pow. 504m²
KW PO1P/00062184/9</t>
  </si>
  <si>
    <t>124/10000</t>
  </si>
  <si>
    <t>lokal nr 1
o pow.77,70 m² 
ul. Karwowskiego 12
obr. Łazarz
ark. 33
dz. 174/2
o pow. 423m²
KW PO1P/00086184/3</t>
  </si>
  <si>
    <t>777/7619</t>
  </si>
  <si>
    <t>lokal nr 10
o pow. 37,10 m²
ul. Chociszewskiego 42
obr. Łazarz
ark. 29
dz. 20/9
o pow. 811 m²
KW PO1P/00069196/5</t>
  </si>
  <si>
    <t>171/10000</t>
  </si>
  <si>
    <t>lokal nr 19
o pow. 77,30 m²
ul. Głogowska 27
obr. Łazarz
ark. 10
dz. 27/1, 27/3
o pow. 1377 m²
KW PO1P/00080552/2</t>
  </si>
  <si>
    <t>186/10000</t>
  </si>
  <si>
    <r>
      <t>od poz.</t>
    </r>
    <r>
      <rPr>
        <b/>
        <sz val="14"/>
        <color indexed="8"/>
        <rFont val="Arial CE"/>
        <family val="2"/>
      </rPr>
      <t xml:space="preserve"> 1 do poz. 17</t>
    </r>
  </si>
  <si>
    <t>W Y K A Z  nr CCCLXXIV</t>
  </si>
  <si>
    <t>lokal nr 1
o pow. 55,0 m²
ul. Bukowa 6A
obr. Dębiec
ark. 19
dz. 10/22, 10/23, 10/1, 10/20, 10/28
o pow. 1425 m²
KW PO2P/00216428/4</t>
  </si>
  <si>
    <t>załącznik do zarządzenia Nr 558/2012/P</t>
  </si>
  <si>
    <t>z dnia 07.08.2012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</si>
</sst>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1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8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vertical="top" wrapText="1"/>
    </xf>
    <xf numFmtId="4" fontId="9" fillId="2" borderId="2" xfId="0" applyNumberFormat="1" applyFont="1" applyFill="1" applyBorder="1" applyAlignment="1">
      <alignment vertical="top"/>
    </xf>
    <xf numFmtId="4" fontId="9" fillId="3" borderId="2" xfId="0" applyNumberFormat="1" applyFont="1" applyFill="1" applyBorder="1" applyAlignment="1">
      <alignment vertical="top"/>
    </xf>
    <xf numFmtId="4" fontId="9" fillId="0" borderId="2" xfId="0" applyNumberFormat="1" applyFont="1" applyBorder="1" applyAlignment="1">
      <alignment horizontal="center" vertical="top"/>
    </xf>
    <xf numFmtId="2" fontId="9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top"/>
    </xf>
    <xf numFmtId="0" fontId="8" fillId="0" borderId="3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5" zoomScaleNormal="75" workbookViewId="0" topLeftCell="A1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6.1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5.25390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74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4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75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72</v>
      </c>
      <c r="I6" s="35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71</v>
      </c>
      <c r="I7" s="43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5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6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36</v>
      </c>
      <c r="B11" s="23" t="s">
        <v>0</v>
      </c>
      <c r="C11" s="23" t="s">
        <v>1</v>
      </c>
      <c r="D11" s="23" t="s">
        <v>11</v>
      </c>
      <c r="E11" s="24" t="s">
        <v>33</v>
      </c>
      <c r="F11" s="24" t="s">
        <v>34</v>
      </c>
      <c r="G11" s="25" t="s">
        <v>20</v>
      </c>
      <c r="H11" s="23" t="s">
        <v>12</v>
      </c>
      <c r="I11" s="23" t="s">
        <v>13</v>
      </c>
      <c r="J11" s="23" t="s">
        <v>7</v>
      </c>
      <c r="K11" s="23" t="s">
        <v>8</v>
      </c>
      <c r="L11" s="23" t="s">
        <v>9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46.25" customHeight="1">
      <c r="A13" s="2" t="s">
        <v>14</v>
      </c>
      <c r="B13" s="3" t="s">
        <v>73</v>
      </c>
      <c r="C13" s="4" t="s">
        <v>3</v>
      </c>
      <c r="D13" s="4" t="s">
        <v>21</v>
      </c>
      <c r="E13" s="16">
        <v>220548</v>
      </c>
      <c r="F13" s="16">
        <v>21159</v>
      </c>
      <c r="G13" s="17">
        <f aca="true" t="shared" si="0" ref="G13:G29">0.23*F13</f>
        <v>4866.570000000001</v>
      </c>
      <c r="H13" s="21">
        <f aca="true" t="shared" si="1" ref="H13:H18">SUM(E13:G13)</f>
        <v>246573.57</v>
      </c>
      <c r="I13" s="19">
        <f aca="true" t="shared" si="2" ref="I13:I18">+SUM(F13,G13)*0.15</f>
        <v>3903.8354999999997</v>
      </c>
      <c r="J13" s="19">
        <f aca="true" t="shared" si="3" ref="J13:J18">SUM(F13:G13)*0.01</f>
        <v>260.2557</v>
      </c>
      <c r="K13" s="18" t="s">
        <v>37</v>
      </c>
      <c r="L13" s="5" t="s">
        <v>2</v>
      </c>
      <c r="M13" s="10"/>
      <c r="N13" s="10"/>
    </row>
    <row r="14" spans="1:14" s="1" customFormat="1" ht="129" customHeight="1">
      <c r="A14" s="2" t="s">
        <v>15</v>
      </c>
      <c r="B14" s="3" t="s">
        <v>38</v>
      </c>
      <c r="C14" s="4" t="s">
        <v>3</v>
      </c>
      <c r="D14" s="4" t="s">
        <v>21</v>
      </c>
      <c r="E14" s="16">
        <v>249381</v>
      </c>
      <c r="F14" s="16">
        <v>38989</v>
      </c>
      <c r="G14" s="17">
        <f t="shared" si="0"/>
        <v>8967.470000000001</v>
      </c>
      <c r="H14" s="21">
        <f t="shared" si="1"/>
        <v>297337.47</v>
      </c>
      <c r="I14" s="19">
        <f t="shared" si="2"/>
        <v>7193.4705</v>
      </c>
      <c r="J14" s="19">
        <f t="shared" si="3"/>
        <v>479.5647</v>
      </c>
      <c r="K14" s="18" t="s">
        <v>39</v>
      </c>
      <c r="L14" s="5" t="s">
        <v>2</v>
      </c>
      <c r="M14" s="10"/>
      <c r="N14" s="10"/>
    </row>
    <row r="15" spans="1:14" s="1" customFormat="1" ht="141" customHeight="1">
      <c r="A15" s="2" t="s">
        <v>16</v>
      </c>
      <c r="B15" s="3" t="s">
        <v>40</v>
      </c>
      <c r="C15" s="36" t="s">
        <v>3</v>
      </c>
      <c r="D15" s="4" t="s">
        <v>41</v>
      </c>
      <c r="E15" s="37">
        <v>246473</v>
      </c>
      <c r="F15" s="37">
        <v>47506</v>
      </c>
      <c r="G15" s="38">
        <f t="shared" si="0"/>
        <v>10926.380000000001</v>
      </c>
      <c r="H15" s="39">
        <f t="shared" si="1"/>
        <v>304905.38</v>
      </c>
      <c r="I15" s="40">
        <f t="shared" si="2"/>
        <v>8764.857</v>
      </c>
      <c r="J15" s="40">
        <f t="shared" si="3"/>
        <v>584.3238</v>
      </c>
      <c r="K15" s="41" t="s">
        <v>42</v>
      </c>
      <c r="L15" s="42" t="s">
        <v>2</v>
      </c>
      <c r="M15" s="10"/>
      <c r="N15" s="10"/>
    </row>
    <row r="16" spans="1:14" s="1" customFormat="1" ht="129.75" customHeight="1">
      <c r="A16" s="2" t="s">
        <v>17</v>
      </c>
      <c r="B16" s="3" t="s">
        <v>43</v>
      </c>
      <c r="C16" s="4" t="s">
        <v>3</v>
      </c>
      <c r="D16" s="4" t="s">
        <v>41</v>
      </c>
      <c r="E16" s="16">
        <v>219036</v>
      </c>
      <c r="F16" s="16">
        <v>44090</v>
      </c>
      <c r="G16" s="17">
        <f t="shared" si="0"/>
        <v>10140.7</v>
      </c>
      <c r="H16" s="21">
        <f t="shared" si="1"/>
        <v>273266.7</v>
      </c>
      <c r="I16" s="19">
        <f t="shared" si="2"/>
        <v>8134.605</v>
      </c>
      <c r="J16" s="19">
        <f t="shared" si="3"/>
        <v>542.307</v>
      </c>
      <c r="K16" s="18" t="s">
        <v>44</v>
      </c>
      <c r="L16" s="5" t="s">
        <v>2</v>
      </c>
      <c r="M16" s="10"/>
      <c r="N16" s="10"/>
    </row>
    <row r="17" spans="1:14" s="1" customFormat="1" ht="128.25" customHeight="1">
      <c r="A17" s="2" t="s">
        <v>18</v>
      </c>
      <c r="B17" s="3" t="s">
        <v>45</v>
      </c>
      <c r="C17" s="4" t="s">
        <v>3</v>
      </c>
      <c r="D17" s="4" t="s">
        <v>41</v>
      </c>
      <c r="E17" s="16">
        <v>158050</v>
      </c>
      <c r="F17" s="16">
        <v>44090</v>
      </c>
      <c r="G17" s="17">
        <f t="shared" si="0"/>
        <v>10140.7</v>
      </c>
      <c r="H17" s="21">
        <f t="shared" si="1"/>
        <v>212280.7</v>
      </c>
      <c r="I17" s="19">
        <f t="shared" si="2"/>
        <v>8134.605</v>
      </c>
      <c r="J17" s="19">
        <f t="shared" si="3"/>
        <v>542.307</v>
      </c>
      <c r="K17" s="18" t="s">
        <v>44</v>
      </c>
      <c r="L17" s="5" t="s">
        <v>2</v>
      </c>
      <c r="M17" s="10"/>
      <c r="N17" s="10"/>
    </row>
    <row r="18" spans="1:14" s="27" customFormat="1" ht="127.5" customHeight="1">
      <c r="A18" s="2" t="s">
        <v>19</v>
      </c>
      <c r="B18" s="3" t="s">
        <v>46</v>
      </c>
      <c r="C18" s="28" t="s">
        <v>3</v>
      </c>
      <c r="D18" s="4" t="s">
        <v>35</v>
      </c>
      <c r="E18" s="29">
        <v>203802</v>
      </c>
      <c r="F18" s="29">
        <v>12669</v>
      </c>
      <c r="G18" s="30">
        <f t="shared" si="0"/>
        <v>2913.8700000000003</v>
      </c>
      <c r="H18" s="31">
        <f t="shared" si="1"/>
        <v>219384.87</v>
      </c>
      <c r="I18" s="32">
        <f t="shared" si="2"/>
        <v>2337.4305</v>
      </c>
      <c r="J18" s="32">
        <f t="shared" si="3"/>
        <v>155.8287</v>
      </c>
      <c r="K18" s="33" t="s">
        <v>47</v>
      </c>
      <c r="L18" s="34" t="s">
        <v>2</v>
      </c>
      <c r="M18" s="26"/>
      <c r="N18" s="26"/>
    </row>
    <row r="19" spans="1:12" ht="129" customHeight="1">
      <c r="A19" s="2" t="s">
        <v>22</v>
      </c>
      <c r="B19" s="3" t="s">
        <v>48</v>
      </c>
      <c r="C19" s="36" t="s">
        <v>3</v>
      </c>
      <c r="D19" s="4" t="s">
        <v>49</v>
      </c>
      <c r="E19" s="37">
        <v>303536</v>
      </c>
      <c r="F19" s="37">
        <v>46025</v>
      </c>
      <c r="G19" s="38">
        <f t="shared" si="0"/>
        <v>10585.75</v>
      </c>
      <c r="H19" s="39">
        <f aca="true" t="shared" si="4" ref="H19:H29">SUM(E19:G19)</f>
        <v>360146.75</v>
      </c>
      <c r="I19" s="40">
        <f aca="true" t="shared" si="5" ref="I19:I29">+SUM(F19,G19)*0.15</f>
        <v>8491.6125</v>
      </c>
      <c r="J19" s="40">
        <f aca="true" t="shared" si="6" ref="J19:J29">SUM(F19:G19)*0.01</f>
        <v>566.1075</v>
      </c>
      <c r="K19" s="41" t="s">
        <v>50</v>
      </c>
      <c r="L19" s="42" t="s">
        <v>2</v>
      </c>
    </row>
    <row r="20" spans="1:12" ht="127.5" customHeight="1">
      <c r="A20" s="2" t="s">
        <v>23</v>
      </c>
      <c r="B20" s="3" t="s">
        <v>51</v>
      </c>
      <c r="C20" s="4" t="s">
        <v>3</v>
      </c>
      <c r="D20" s="4" t="s">
        <v>35</v>
      </c>
      <c r="E20" s="16">
        <v>286385</v>
      </c>
      <c r="F20" s="16">
        <v>22908</v>
      </c>
      <c r="G20" s="17">
        <f t="shared" si="0"/>
        <v>5268.84</v>
      </c>
      <c r="H20" s="21">
        <f t="shared" si="4"/>
        <v>314561.84</v>
      </c>
      <c r="I20" s="19">
        <f t="shared" si="5"/>
        <v>4226.526</v>
      </c>
      <c r="J20" s="19">
        <f t="shared" si="6"/>
        <v>281.7684</v>
      </c>
      <c r="K20" s="18" t="s">
        <v>52</v>
      </c>
      <c r="L20" s="5" t="s">
        <v>2</v>
      </c>
    </row>
    <row r="21" spans="1:12" ht="123" customHeight="1">
      <c r="A21" s="2" t="s">
        <v>24</v>
      </c>
      <c r="B21" s="3" t="s">
        <v>53</v>
      </c>
      <c r="C21" s="28" t="s">
        <v>3</v>
      </c>
      <c r="D21" s="4" t="s">
        <v>10</v>
      </c>
      <c r="E21" s="29">
        <v>359405</v>
      </c>
      <c r="F21" s="29">
        <v>23818</v>
      </c>
      <c r="G21" s="30">
        <f t="shared" si="0"/>
        <v>5478.14</v>
      </c>
      <c r="H21" s="31">
        <f t="shared" si="4"/>
        <v>388701.14</v>
      </c>
      <c r="I21" s="32">
        <f t="shared" si="5"/>
        <v>4394.420999999999</v>
      </c>
      <c r="J21" s="32">
        <f t="shared" si="6"/>
        <v>292.9614</v>
      </c>
      <c r="K21" s="33" t="s">
        <v>54</v>
      </c>
      <c r="L21" s="34" t="s">
        <v>2</v>
      </c>
    </row>
    <row r="22" spans="1:12" ht="124.5" customHeight="1">
      <c r="A22" s="2" t="s">
        <v>25</v>
      </c>
      <c r="B22" s="3" t="s">
        <v>55</v>
      </c>
      <c r="C22" s="36" t="s">
        <v>3</v>
      </c>
      <c r="D22" s="4" t="s">
        <v>10</v>
      </c>
      <c r="E22" s="37">
        <v>162387</v>
      </c>
      <c r="F22" s="37">
        <v>8241</v>
      </c>
      <c r="G22" s="38">
        <f t="shared" si="0"/>
        <v>1895.43</v>
      </c>
      <c r="H22" s="39">
        <f t="shared" si="4"/>
        <v>172523.43</v>
      </c>
      <c r="I22" s="40">
        <f t="shared" si="5"/>
        <v>1520.4645</v>
      </c>
      <c r="J22" s="40">
        <f t="shared" si="6"/>
        <v>101.3643</v>
      </c>
      <c r="K22" s="41" t="s">
        <v>56</v>
      </c>
      <c r="L22" s="42" t="s">
        <v>2</v>
      </c>
    </row>
    <row r="23" spans="1:12" ht="123.75" customHeight="1">
      <c r="A23" s="2" t="s">
        <v>26</v>
      </c>
      <c r="B23" s="3" t="s">
        <v>57</v>
      </c>
      <c r="C23" s="36" t="s">
        <v>3</v>
      </c>
      <c r="D23" s="4" t="s">
        <v>10</v>
      </c>
      <c r="E23" s="37">
        <v>195300</v>
      </c>
      <c r="F23" s="37">
        <v>11004</v>
      </c>
      <c r="G23" s="38">
        <f t="shared" si="0"/>
        <v>2530.92</v>
      </c>
      <c r="H23" s="39">
        <f t="shared" si="4"/>
        <v>208834.92</v>
      </c>
      <c r="I23" s="40">
        <f t="shared" si="5"/>
        <v>2030.2379999999998</v>
      </c>
      <c r="J23" s="40">
        <f t="shared" si="6"/>
        <v>135.3492</v>
      </c>
      <c r="K23" s="41" t="s">
        <v>58</v>
      </c>
      <c r="L23" s="42" t="s">
        <v>2</v>
      </c>
    </row>
    <row r="24" spans="1:12" ht="122.25" customHeight="1">
      <c r="A24" s="2" t="s">
        <v>27</v>
      </c>
      <c r="B24" s="3" t="s">
        <v>59</v>
      </c>
      <c r="C24" s="36" t="s">
        <v>3</v>
      </c>
      <c r="D24" s="4" t="s">
        <v>21</v>
      </c>
      <c r="E24" s="37">
        <v>333322</v>
      </c>
      <c r="F24" s="37">
        <v>19138</v>
      </c>
      <c r="G24" s="38">
        <f t="shared" si="0"/>
        <v>4401.74</v>
      </c>
      <c r="H24" s="39">
        <f t="shared" si="4"/>
        <v>356861.74</v>
      </c>
      <c r="I24" s="40">
        <f t="shared" si="5"/>
        <v>3530.961</v>
      </c>
      <c r="J24" s="40">
        <f t="shared" si="6"/>
        <v>235.39739999999998</v>
      </c>
      <c r="K24" s="41" t="s">
        <v>60</v>
      </c>
      <c r="L24" s="42" t="s">
        <v>2</v>
      </c>
    </row>
    <row r="25" spans="1:12" ht="124.5" customHeight="1">
      <c r="A25" s="44" t="s">
        <v>28</v>
      </c>
      <c r="B25" s="3" t="s">
        <v>62</v>
      </c>
      <c r="C25" s="36" t="s">
        <v>3</v>
      </c>
      <c r="D25" s="4" t="s">
        <v>21</v>
      </c>
      <c r="E25" s="37">
        <v>277997</v>
      </c>
      <c r="F25" s="37">
        <v>15109</v>
      </c>
      <c r="G25" s="38">
        <f t="shared" si="0"/>
        <v>3475.07</v>
      </c>
      <c r="H25" s="39">
        <f t="shared" si="4"/>
        <v>296581.07</v>
      </c>
      <c r="I25" s="40">
        <f t="shared" si="5"/>
        <v>2787.6105</v>
      </c>
      <c r="J25" s="40">
        <f t="shared" si="6"/>
        <v>185.8407</v>
      </c>
      <c r="K25" s="41" t="s">
        <v>61</v>
      </c>
      <c r="L25" s="42" t="s">
        <v>2</v>
      </c>
    </row>
    <row r="26" spans="1:12" ht="124.5" customHeight="1">
      <c r="A26" s="44" t="s">
        <v>29</v>
      </c>
      <c r="B26" s="3" t="s">
        <v>63</v>
      </c>
      <c r="C26" s="36" t="s">
        <v>3</v>
      </c>
      <c r="D26" s="4" t="s">
        <v>21</v>
      </c>
      <c r="E26" s="37">
        <v>93035</v>
      </c>
      <c r="F26" s="37">
        <v>5805</v>
      </c>
      <c r="G26" s="38">
        <f t="shared" si="0"/>
        <v>1335.15</v>
      </c>
      <c r="H26" s="39">
        <f t="shared" si="4"/>
        <v>100175.15</v>
      </c>
      <c r="I26" s="40">
        <f t="shared" si="5"/>
        <v>1071.0224999999998</v>
      </c>
      <c r="J26" s="40">
        <f t="shared" si="6"/>
        <v>71.4015</v>
      </c>
      <c r="K26" s="41" t="s">
        <v>64</v>
      </c>
      <c r="L26" s="42" t="s">
        <v>2</v>
      </c>
    </row>
    <row r="27" spans="1:12" ht="125.25" customHeight="1">
      <c r="A27" s="2" t="s">
        <v>30</v>
      </c>
      <c r="B27" s="3" t="s">
        <v>65</v>
      </c>
      <c r="C27" s="36" t="s">
        <v>3</v>
      </c>
      <c r="D27" s="4" t="s">
        <v>21</v>
      </c>
      <c r="E27" s="37">
        <v>268603</v>
      </c>
      <c r="F27" s="37">
        <v>33955</v>
      </c>
      <c r="G27" s="38">
        <f t="shared" si="0"/>
        <v>7809.650000000001</v>
      </c>
      <c r="H27" s="39">
        <f t="shared" si="4"/>
        <v>310367.65</v>
      </c>
      <c r="I27" s="40">
        <f t="shared" si="5"/>
        <v>6264.6975</v>
      </c>
      <c r="J27" s="40">
        <f t="shared" si="6"/>
        <v>417.6465</v>
      </c>
      <c r="K27" s="41" t="s">
        <v>66</v>
      </c>
      <c r="L27" s="42" t="s">
        <v>2</v>
      </c>
    </row>
    <row r="28" spans="1:12" ht="119.25" customHeight="1">
      <c r="A28" s="2" t="s">
        <v>31</v>
      </c>
      <c r="B28" s="3" t="s">
        <v>67</v>
      </c>
      <c r="C28" s="36" t="s">
        <v>3</v>
      </c>
      <c r="D28" s="4" t="s">
        <v>21</v>
      </c>
      <c r="E28" s="37">
        <v>147768</v>
      </c>
      <c r="F28" s="37">
        <v>12882</v>
      </c>
      <c r="G28" s="38">
        <f t="shared" si="0"/>
        <v>2962.86</v>
      </c>
      <c r="H28" s="39">
        <f t="shared" si="4"/>
        <v>163612.86</v>
      </c>
      <c r="I28" s="40">
        <f t="shared" si="5"/>
        <v>2376.729</v>
      </c>
      <c r="J28" s="40">
        <f t="shared" si="6"/>
        <v>158.4486</v>
      </c>
      <c r="K28" s="41" t="s">
        <v>68</v>
      </c>
      <c r="L28" s="42" t="s">
        <v>2</v>
      </c>
    </row>
    <row r="29" spans="1:12" ht="124.5" customHeight="1">
      <c r="A29" s="2" t="s">
        <v>32</v>
      </c>
      <c r="B29" s="3" t="s">
        <v>69</v>
      </c>
      <c r="C29" s="36" t="s">
        <v>3</v>
      </c>
      <c r="D29" s="4" t="s">
        <v>21</v>
      </c>
      <c r="E29" s="37">
        <v>286222</v>
      </c>
      <c r="F29" s="37">
        <v>21954</v>
      </c>
      <c r="G29" s="38">
        <f t="shared" si="0"/>
        <v>5049.42</v>
      </c>
      <c r="H29" s="39">
        <f t="shared" si="4"/>
        <v>313225.42</v>
      </c>
      <c r="I29" s="40">
        <f t="shared" si="5"/>
        <v>4050.5129999999995</v>
      </c>
      <c r="J29" s="40">
        <f t="shared" si="6"/>
        <v>270.0342</v>
      </c>
      <c r="K29" s="41" t="s">
        <v>70</v>
      </c>
      <c r="L29" s="42" t="s">
        <v>2</v>
      </c>
    </row>
  </sheetData>
  <printOptions/>
  <pageMargins left="0.58" right="0.19" top="0.51" bottom="0.71" header="0.32" footer="0.46"/>
  <pageSetup horizontalDpi="600" verticalDpi="6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2012-07-23T09:39:02Z</cp:lastPrinted>
  <dcterms:created xsi:type="dcterms:W3CDTF">2005-07-07T17:20:47Z</dcterms:created>
  <dcterms:modified xsi:type="dcterms:W3CDTF">2012-08-07T11:31:57Z</dcterms:modified>
  <cp:category/>
  <cp:version/>
  <cp:contentType/>
  <cp:contentStatus/>
</cp:coreProperties>
</file>