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'Arkusz1'!$1:$12</definedName>
  </definedNames>
  <calcPr fullCalcOnLoad="1"/>
</workbook>
</file>

<file path=xl/sharedStrings.xml><?xml version="1.0" encoding="utf-8"?>
<sst xmlns="http://schemas.openxmlformats.org/spreadsheetml/2006/main" count="184" uniqueCount="94">
  <si>
    <t>L.p.</t>
  </si>
  <si>
    <t>Oznaczenie nieruchomości</t>
  </si>
  <si>
    <t>Sposób zagospodarowania</t>
  </si>
  <si>
    <t>wart. Lokalu</t>
  </si>
  <si>
    <t>wart. Udziału</t>
  </si>
  <si>
    <t>koszty notarialne i sądowe</t>
  </si>
  <si>
    <t>budownictwo mieszkaniowe</t>
  </si>
  <si>
    <t xml:space="preserve">
1</t>
  </si>
  <si>
    <t xml:space="preserve">
2</t>
  </si>
  <si>
    <t>PREZYDENTA MIASTA POZNANIA</t>
  </si>
  <si>
    <t>lokali mieszkalnych przeznaczonych do sprzedaży</t>
  </si>
  <si>
    <t>z równoczesnym oddaniem gruntu w użytkowanie wieczyste</t>
  </si>
  <si>
    <t>22% od wart. Udziału</t>
  </si>
  <si>
    <t>Opłaty roczne z tyt. wiecz. użyt. gruntu w wysokości 1% ceny udziału</t>
  </si>
  <si>
    <t>Udział w gruncie</t>
  </si>
  <si>
    <t>Inne koszty</t>
  </si>
  <si>
    <t xml:space="preserve">
3</t>
  </si>
  <si>
    <t xml:space="preserve">
4</t>
  </si>
  <si>
    <t xml:space="preserve">
5</t>
  </si>
  <si>
    <t>inst. wod - kan
inst. elektr.
Inst. gazowa
inst. c. o</t>
  </si>
  <si>
    <t>inst. wod - kan
inst. elektr.
inst. gazowa
inst. c.o.</t>
  </si>
  <si>
    <t>Uzbrojenie terenu</t>
  </si>
  <si>
    <t>Cena sprzedaży lokalu, w tym cena udziału w prawie własności gruntu, oddawanego w użytkowanie wieczyste</t>
  </si>
  <si>
    <t>Pierwsza opłata z tytułu wiecz. użyt. gruntu w wysokości 15% ceny udziału</t>
  </si>
  <si>
    <t>236/10000</t>
  </si>
  <si>
    <r>
      <t xml:space="preserve">lokal nr 9
o pow. 71,4 m²
ul. Libelta 14A
obr. Poznań
ark. 12
dz. 5/4, 4/13, 5/1, 4/1, 5/3, 4/5
o pow. 1.770 m²
</t>
    </r>
    <r>
      <rPr>
        <sz val="11"/>
        <rFont val="Arial CE"/>
        <family val="0"/>
      </rPr>
      <t>KW PO1P/00063569/9</t>
    </r>
  </si>
  <si>
    <t>714/34271</t>
  </si>
  <si>
    <r>
      <t xml:space="preserve">lokal nr 11
o pow. 44,1 m²
ul. Libelta 12
obr. Poznań
ark. 12
dz. 5/4, 4/13, 5/1, 4/1, 5/3, 4/5
o pow. 1.770 m²
</t>
    </r>
    <r>
      <rPr>
        <sz val="11"/>
        <rFont val="Arial CE"/>
        <family val="0"/>
      </rPr>
      <t>KW PO1P/00063569/9</t>
    </r>
  </si>
  <si>
    <t>441/34271</t>
  </si>
  <si>
    <r>
      <t xml:space="preserve">lokal nr 13
o pow. 26,5 m²
ul. Marcelińska 83 C 
obr. Łazarz
ark. 02
dz. 4/27, 4/77
o pow. 582 m²
</t>
    </r>
    <r>
      <rPr>
        <sz val="11"/>
        <rFont val="Arial CE"/>
        <family val="2"/>
      </rPr>
      <t>KW PO1P/00073291/2</t>
    </r>
  </si>
  <si>
    <t>120/10000</t>
  </si>
  <si>
    <t>125/10000</t>
  </si>
  <si>
    <t>124/10000</t>
  </si>
  <si>
    <t>123/10000</t>
  </si>
  <si>
    <t>83/10000</t>
  </si>
  <si>
    <r>
      <t xml:space="preserve">lokal nr 3
o pow. 50,2 m²
ul. Modra 4
obr. Łazarz
ark. 02
dz. 46/3
o pow. 713 m²
</t>
    </r>
    <r>
      <rPr>
        <sz val="11"/>
        <rFont val="Arial CE"/>
        <family val="0"/>
      </rPr>
      <t>KW PO1P/00059004/0</t>
    </r>
  </si>
  <si>
    <t>18/1000</t>
  </si>
  <si>
    <r>
      <t xml:space="preserve">lokal nr 14
o pow. 34,1 m²
ul. Głogowska 150
obr. Górczyn
ark. 5
dz. 257/1
o pow. 839 m²
</t>
    </r>
    <r>
      <rPr>
        <sz val="11"/>
        <rFont val="Arial CE"/>
        <family val="0"/>
      </rPr>
      <t>KW PO1P/00070818/2</t>
    </r>
  </si>
  <si>
    <r>
      <t xml:space="preserve">lokal nr 9
o pow. 51,6 m²
ul. Głogowska 150
obr. Górczyn
ark. 5
dz. 257/1
o pow. 839 m²
</t>
    </r>
    <r>
      <rPr>
        <sz val="11"/>
        <rFont val="Arial CE"/>
        <family val="0"/>
      </rPr>
      <t>KW PO1P/00070818/2</t>
    </r>
  </si>
  <si>
    <t>44/10000</t>
  </si>
  <si>
    <t>61/10000</t>
  </si>
  <si>
    <r>
      <t xml:space="preserve">lokal nr 19
o pow. 44,7 m²
ul. Junacka 11
obr. Górczyn
ark. 01
dz. 92,93,94,95,96,97,98,    99,100,101,102,103
o pow. 4024 m²
</t>
    </r>
    <r>
      <rPr>
        <sz val="11"/>
        <rFont val="Arial CE"/>
        <family val="0"/>
      </rPr>
      <t>KW PO1P/00034562/8</t>
    </r>
  </si>
  <si>
    <t>inst. wod - kan
inst. elektr.
inst. gazowa
inst.c.o.</t>
  </si>
  <si>
    <t>382/10000</t>
  </si>
  <si>
    <r>
      <t xml:space="preserve">lokal nr 3
o pow. 48,1 m²
ul. Szamotulska 39 
obr. Łazarz
ark. 04
dz. 2/27
o pow. 438 m²
</t>
    </r>
    <r>
      <rPr>
        <sz val="11"/>
        <rFont val="Arial CE"/>
        <family val="2"/>
      </rPr>
      <t>KW PO1P/00070844/3</t>
    </r>
  </si>
  <si>
    <r>
      <t xml:space="preserve">lokal nr 15
o pow. 45,0 m²
ul. Tomickiego 6
obr.Śródka
ark. 13
dz. 4/22
o pow. 819 m²
</t>
    </r>
    <r>
      <rPr>
        <sz val="11"/>
        <rFont val="Arial CE"/>
        <family val="0"/>
      </rPr>
      <t>KW PO2P/00070704/7</t>
    </r>
  </si>
  <si>
    <t>258/10000</t>
  </si>
  <si>
    <r>
      <t xml:space="preserve">lokal nr 2
o pow. 77,3 m²
ul. Grobla 6
obr. Poznań
ark. 32
dz. 39
o pow. 1.853 m²
</t>
    </r>
    <r>
      <rPr>
        <sz val="11"/>
        <rFont val="Arial CE"/>
        <family val="0"/>
      </rPr>
      <t>KW PO1P/00077898/5</t>
    </r>
  </si>
  <si>
    <r>
      <t xml:space="preserve">lokal nr 5
o pow. 50,0 m²
ul. Chociszewskiego 26
obr. Łazarz 
ark. 29
dz. 20/11
o pow. 807 m²
</t>
    </r>
    <r>
      <rPr>
        <sz val="11"/>
        <rFont val="Arial CE"/>
        <family val="0"/>
      </rPr>
      <t>KW PO1P/00070725/3</t>
    </r>
  </si>
  <si>
    <t>228/10000</t>
  </si>
  <si>
    <r>
      <t xml:space="preserve">lokal nr 1
o pow. 57,7 m²
ul. Libelta 12
obr. Poznań
ark. 12
dz. 5/4, 4/13, 5/1, 4/1, 5/3, 4/5
o pow. 1.770 m²
</t>
    </r>
    <r>
      <rPr>
        <sz val="11"/>
        <rFont val="Arial CE"/>
        <family val="0"/>
      </rPr>
      <t>KW PO1P/00063569/9</t>
    </r>
  </si>
  <si>
    <t>577/34271</t>
  </si>
  <si>
    <r>
      <t xml:space="preserve">lokal nr 10
o pow. 39,9 m²
ul. Kasztanowa 25 
obr. Dębiec
ark. 19
dz. 3/15, 2/3
o pow. 1243 m²
</t>
    </r>
    <r>
      <rPr>
        <sz val="11"/>
        <rFont val="Arial CE"/>
        <family val="2"/>
      </rPr>
      <t>KW PO2P/00069249/9</t>
    </r>
  </si>
  <si>
    <t>107/10000</t>
  </si>
  <si>
    <r>
      <t xml:space="preserve">lokal nr 11
o pow. 50,8 m²
ul. Kasztanowa 25
obr. Dębiec
ark. 19
dz. 3/15, 2/3
o pow. 1243 m²
</t>
    </r>
    <r>
      <rPr>
        <sz val="11"/>
        <rFont val="Arial CE"/>
        <family val="0"/>
      </rPr>
      <t>KW PO2P/00069249/9</t>
    </r>
  </si>
  <si>
    <t>136/10000</t>
  </si>
  <si>
    <r>
      <t xml:space="preserve">lokal nr 2
o pow. 34,4 m²
ul. Wierzbięcice 5
obr. Wilda
ark. 05
dz. 16/2
o pow. 451 m²
</t>
    </r>
    <r>
      <rPr>
        <sz val="11"/>
        <rFont val="Arial CE"/>
        <family val="0"/>
      </rPr>
      <t>KW PO2P/00090923/4</t>
    </r>
  </si>
  <si>
    <t>219/10000</t>
  </si>
  <si>
    <r>
      <t xml:space="preserve">lokal nr 7
o pow. 20,2 m²
ul. Łozowa 88
obr. Dębiec
ark. 19
dz. 3/9
o pow. 1922 m²
</t>
    </r>
    <r>
      <rPr>
        <sz val="11"/>
        <rFont val="Arial CE"/>
        <family val="0"/>
      </rPr>
      <t>KW PO2P/00066653/3</t>
    </r>
  </si>
  <si>
    <t>4/1000</t>
  </si>
  <si>
    <r>
      <t xml:space="preserve">lokal nr 6
o pow. 50,1 m²
ul. Limbowa 17
obr. Dębiec
ark. 19
dz. 3/9
o pow. 1922 m²
</t>
    </r>
    <r>
      <rPr>
        <sz val="11"/>
        <rFont val="Arial CE"/>
        <family val="0"/>
      </rPr>
      <t>KW PO2P/00066653/3</t>
    </r>
  </si>
  <si>
    <t>9/1000</t>
  </si>
  <si>
    <r>
      <t xml:space="preserve">lokal nr 6
o pow. 49,3 m²
ul. Limbowa 15
obr. Dębiec
ark. 19
dz. 3/9
o pow. 1922 m²
</t>
    </r>
    <r>
      <rPr>
        <sz val="11"/>
        <rFont val="Arial CE"/>
        <family val="0"/>
      </rPr>
      <t>KW PO2P/00066653/3</t>
    </r>
  </si>
  <si>
    <t>lokal nr 6
o pow. 44,7 m²
ul. Jaworowa 70
obr. Dębiec
ark. 16
dz. 38/23
o pow. 1210 m²
KW PO2P/00074192/2</t>
  </si>
  <si>
    <t>129/10000</t>
  </si>
  <si>
    <t>7/1000</t>
  </si>
  <si>
    <t>183/10000</t>
  </si>
  <si>
    <t>lokal nr 2
o pow. 51,4 m²
ul. Laskowa 12
obr. Dębiec
ark. 19
dz. 16/3, 10/14
o pow. 742 m²
KW PO2P/00072401/7</t>
  </si>
  <si>
    <t>241/10000</t>
  </si>
  <si>
    <t>lokal nr 5
o pow. 55,5 m²
ul. Bukowa 8B
obr. Dębiec
ark. 19
dz. 10/22, 10/23, 10/1, 10/20, 10/28
o pow. 1425 m²
KW PO2P/00216428/4</t>
  </si>
  <si>
    <t>147/10000</t>
  </si>
  <si>
    <t>lokal nr 48
o pow. 67,5 m²
ul. Dąbrowskiego 20/22
obr. Jeżyce
ark. 12
dz. 138/1
o pow. 784 m²
KW PO1P/00067785/7</t>
  </si>
  <si>
    <t>20/1000</t>
  </si>
  <si>
    <t>lokal nr 9
o pow. 59,8 m²
ul. Jackowskiego 58
obr. Jeżyce
ark. 16
dz. 45/5, 46/1, 47/3
o pow. 446 m²
KW PO1P/00057620/0</t>
  </si>
  <si>
    <t>529/10000</t>
  </si>
  <si>
    <r>
      <t>lo</t>
    </r>
    <r>
      <rPr>
        <sz val="12"/>
        <rFont val="Arial CE"/>
        <family val="2"/>
      </rPr>
      <t xml:space="preserve">kal nr 7A
</t>
    </r>
    <r>
      <rPr>
        <sz val="11"/>
        <rFont val="Arial CE"/>
        <family val="2"/>
      </rPr>
      <t>o pow. 67,0 m²</t>
    </r>
    <r>
      <rPr>
        <sz val="12"/>
        <rFont val="Arial CE"/>
        <family val="2"/>
      </rPr>
      <t xml:space="preserve">
ul. Jeżycka 46
obr. Jeżyce
ark. 11
dz. 83/1
o pow. 744 m²
</t>
    </r>
    <r>
      <rPr>
        <sz val="11"/>
        <rFont val="Arial CE"/>
        <family val="2"/>
      </rPr>
      <t>KW PO1P/00089981/1</t>
    </r>
  </si>
  <si>
    <t>533/10000</t>
  </si>
  <si>
    <r>
      <t xml:space="preserve">lokal nr 1A
o pow. 55,6 m² + pow. pom. przynależnych 10,9 m²
ul. Krasińskiego 6
obr. Jeżyce
ark. 12
dz. 98/1
o pow. 417 m²
</t>
    </r>
    <r>
      <rPr>
        <sz val="11"/>
        <rFont val="Arial CE"/>
        <family val="0"/>
      </rPr>
      <t>KW PO1P/00101200/4</t>
    </r>
  </si>
  <si>
    <r>
      <t xml:space="preserve">lokal nr 8
o pow. 73,4 m²
ul. Sokoła 47
obr. Golęcin
ark. 30
dz. 55/3
o pow. 818 m²
</t>
    </r>
    <r>
      <rPr>
        <sz val="11"/>
        <rFont val="Arial CE"/>
        <family val="0"/>
      </rPr>
      <t>KW PO1P/00067652/6</t>
    </r>
  </si>
  <si>
    <t>31/1000</t>
  </si>
  <si>
    <r>
      <t xml:space="preserve">lokal nr 32
o pow. 35,6 m²
ul. Szamarzewskiego 56
obr. Jeżyce
ark. 16
dz. 2/2
o pow. 850 m²
</t>
    </r>
    <r>
      <rPr>
        <sz val="11"/>
        <rFont val="Arial CE"/>
        <family val="0"/>
      </rPr>
      <t>KW PO1P/00061072/4</t>
    </r>
  </si>
  <si>
    <t>138/10000</t>
  </si>
  <si>
    <t>192/1000</t>
  </si>
  <si>
    <t>lokal nr 5
o pow. 63,2 m²
ul. Jaworowa 72
obr. Dębiec
ark. 16
dz. 38/23
o pow. 1210 m²
KW PO2P/00074192/2</t>
  </si>
  <si>
    <t>lokal nr 3
o pow. 54,0 m²
ul. 28 Czerwca 1956r. nr 148
obr. Wilda
ark. 14
dz. 140/3
o pow. 2314 m²
KW PO2P/00070061/7</t>
  </si>
  <si>
    <t xml:space="preserve">W Y K A Z  nr CCXLIII </t>
  </si>
  <si>
    <t>od poz. 1 do poz. 32</t>
  </si>
  <si>
    <t>inst. wod - kan
inst. elektr.
inst. gazowa
inst. c. o</t>
  </si>
  <si>
    <t>inst. wod - kan
inst. elektr.
inst. gazowa
ogrzewanie piecowe</t>
  </si>
  <si>
    <r>
      <t xml:space="preserve">lokal nr 18
o pow. 51,0 m²
ul. Głogowska 154A
obr. Górczyn
ark. 5
dz. 257/1
o pow. 839 m²
</t>
    </r>
    <r>
      <rPr>
        <sz val="11"/>
        <rFont val="Arial CE"/>
        <family val="0"/>
      </rPr>
      <t>KW PO1P/00070818/2</t>
    </r>
  </si>
  <si>
    <r>
      <t xml:space="preserve">lokal nr 15
o pow. 50,4 m²
ul. Głogowska 154A
obr. Górczyn
ark. 5
dz. 257/1
o pow. 839 m²
</t>
    </r>
    <r>
      <rPr>
        <sz val="11"/>
        <rFont val="Arial CE"/>
        <family val="0"/>
      </rPr>
      <t>KW PO1P/00070818/2</t>
    </r>
  </si>
  <si>
    <r>
      <t xml:space="preserve">lokal nr  1
o pow. 31,6m²
ul. Junacka 19 
obr. Górczyn
ark. 01
dz. </t>
    </r>
    <r>
      <rPr>
        <sz val="12"/>
        <rFont val="Arial CE"/>
        <family val="2"/>
      </rPr>
      <t>92,93,94,95,96,97,98,     99,100,101,102,103</t>
    </r>
    <r>
      <rPr>
        <sz val="12"/>
        <rFont val="Arial CE"/>
        <family val="0"/>
      </rPr>
      <t xml:space="preserve">
o pow. 4024 m²
</t>
    </r>
    <r>
      <rPr>
        <sz val="11"/>
        <rFont val="Arial CE"/>
        <family val="0"/>
      </rPr>
      <t>KW PO1P/00034562/8</t>
    </r>
  </si>
  <si>
    <t>z dnia 05.06.2008r.</t>
  </si>
  <si>
    <t>załącznik do zarządzenia Nr 302/2008/P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</si>
</sst>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9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0"/>
    </font>
    <font>
      <b/>
      <sz val="14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0" fontId="2" fillId="0" borderId="2" xfId="0" applyFont="1" applyBorder="1" applyAlignment="1">
      <alignment vertical="top"/>
    </xf>
    <xf numFmtId="2" fontId="2" fillId="0" borderId="2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4" fontId="2" fillId="0" borderId="2" xfId="0" applyNumberFormat="1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4" fontId="2" fillId="2" borderId="2" xfId="0" applyNumberFormat="1" applyFont="1" applyFill="1" applyBorder="1" applyAlignment="1">
      <alignment vertical="top"/>
    </xf>
    <xf numFmtId="4" fontId="2" fillId="3" borderId="2" xfId="0" applyNumberFormat="1" applyFont="1" applyFill="1" applyBorder="1" applyAlignment="1">
      <alignment vertical="top"/>
    </xf>
    <xf numFmtId="4" fontId="2" fillId="0" borderId="2" xfId="0" applyNumberFormat="1" applyFont="1" applyBorder="1" applyAlignment="1">
      <alignment horizontal="center" vertical="top"/>
    </xf>
    <xf numFmtId="2" fontId="2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0" fontId="1" fillId="0" borderId="3" xfId="0" applyFont="1" applyBorder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2" xfId="0" applyFont="1" applyBorder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75" zoomScaleNormal="75" workbookViewId="0" topLeftCell="A43">
      <selection activeCell="L11" sqref="L11"/>
    </sheetView>
  </sheetViews>
  <sheetFormatPr defaultColWidth="9.00390625" defaultRowHeight="12.75" outlineLevelCol="1"/>
  <cols>
    <col min="1" max="1" width="6.75390625" style="0" customWidth="1"/>
    <col min="2" max="2" width="23.875" style="0" customWidth="1"/>
    <col min="3" max="3" width="19.25390625" style="0" customWidth="1"/>
    <col min="4" max="4" width="17.00390625" style="0" customWidth="1"/>
    <col min="5" max="5" width="17.125" style="0" hidden="1" customWidth="1" outlineLevel="1"/>
    <col min="6" max="6" width="15.125" style="0" hidden="1" customWidth="1" outlineLevel="1"/>
    <col min="7" max="7" width="13.25390625" style="0" hidden="1" customWidth="1" outlineLevel="1"/>
    <col min="8" max="8" width="18.875" style="0" customWidth="1" collapsed="1"/>
    <col min="9" max="9" width="14.375" style="0" customWidth="1"/>
    <col min="10" max="10" width="13.25390625" style="0" customWidth="1"/>
    <col min="11" max="11" width="17.875" style="0" customWidth="1"/>
    <col min="12" max="12" width="12.25390625" style="0" customWidth="1"/>
  </cols>
  <sheetData>
    <row r="1" spans="4:14" s="1" customFormat="1" ht="18"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4:14" s="1" customFormat="1" ht="20.25" customHeight="1">
      <c r="D2" s="10"/>
      <c r="E2" s="10"/>
      <c r="F2" s="10"/>
      <c r="G2" s="10"/>
      <c r="H2" s="10"/>
      <c r="I2" s="40"/>
      <c r="J2" s="40"/>
      <c r="K2" s="40"/>
      <c r="L2" s="11" t="s">
        <v>93</v>
      </c>
      <c r="M2" s="10"/>
      <c r="N2" s="10"/>
    </row>
    <row r="3" spans="4:14" s="1" customFormat="1" ht="18.75" customHeight="1">
      <c r="D3" s="10"/>
      <c r="E3" s="10"/>
      <c r="F3" s="10"/>
      <c r="G3" s="10"/>
      <c r="H3" s="10"/>
      <c r="I3" s="10"/>
      <c r="J3" s="10"/>
      <c r="K3" s="10"/>
      <c r="L3" s="11" t="s">
        <v>9</v>
      </c>
      <c r="M3" s="10"/>
      <c r="N3" s="10"/>
    </row>
    <row r="4" spans="4:14" s="1" customFormat="1" ht="20.25" customHeight="1">
      <c r="D4" s="10"/>
      <c r="E4" s="10"/>
      <c r="F4" s="10"/>
      <c r="G4" s="10"/>
      <c r="H4" s="10"/>
      <c r="I4" s="10"/>
      <c r="J4" s="10"/>
      <c r="K4" s="10"/>
      <c r="L4" s="11" t="s">
        <v>92</v>
      </c>
      <c r="M4" s="10"/>
      <c r="N4" s="10"/>
    </row>
    <row r="5" spans="4:14" s="1" customFormat="1" ht="18"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4:14" s="1" customFormat="1" ht="18.75" customHeight="1">
      <c r="D6" s="10"/>
      <c r="E6" s="10"/>
      <c r="F6" s="10"/>
      <c r="G6" s="10"/>
      <c r="H6" s="12" t="s">
        <v>85</v>
      </c>
      <c r="I6" s="38"/>
      <c r="J6" s="10"/>
      <c r="K6" s="10"/>
      <c r="L6" s="10"/>
      <c r="M6" s="10"/>
      <c r="N6" s="10"/>
    </row>
    <row r="7" spans="4:14" s="1" customFormat="1" ht="22.5" customHeight="1">
      <c r="D7" s="10"/>
      <c r="E7" s="10"/>
      <c r="F7" s="10"/>
      <c r="G7" s="10"/>
      <c r="H7" s="12" t="s">
        <v>86</v>
      </c>
      <c r="I7" s="39"/>
      <c r="J7" s="10"/>
      <c r="K7" s="10"/>
      <c r="L7" s="10"/>
      <c r="M7" s="10"/>
      <c r="N7" s="10"/>
    </row>
    <row r="8" spans="4:14" s="1" customFormat="1" ht="22.5" customHeight="1">
      <c r="D8" s="10"/>
      <c r="E8" s="10"/>
      <c r="F8" s="10"/>
      <c r="G8" s="10"/>
      <c r="H8" s="12" t="s">
        <v>10</v>
      </c>
      <c r="I8" s="10"/>
      <c r="J8" s="10"/>
      <c r="K8" s="10"/>
      <c r="L8" s="10"/>
      <c r="M8" s="10"/>
      <c r="N8" s="10"/>
    </row>
    <row r="9" spans="4:14" s="1" customFormat="1" ht="22.5" customHeight="1">
      <c r="D9" s="10"/>
      <c r="E9" s="10"/>
      <c r="F9" s="10"/>
      <c r="G9" s="10"/>
      <c r="H9" s="12" t="s">
        <v>11</v>
      </c>
      <c r="I9" s="10"/>
      <c r="J9" s="10"/>
      <c r="K9" s="10"/>
      <c r="L9" s="10"/>
      <c r="M9" s="10"/>
      <c r="N9" s="10"/>
    </row>
    <row r="10" spans="4:14" s="1" customFormat="1" ht="33" customHeight="1" thickBot="1"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1:14" s="1" customFormat="1" ht="123" customHeight="1" thickBot="1">
      <c r="A11" s="22" t="s">
        <v>0</v>
      </c>
      <c r="B11" s="23" t="s">
        <v>1</v>
      </c>
      <c r="C11" s="23" t="s">
        <v>2</v>
      </c>
      <c r="D11" s="23" t="s">
        <v>21</v>
      </c>
      <c r="E11" s="24" t="s">
        <v>3</v>
      </c>
      <c r="F11" s="24" t="s">
        <v>4</v>
      </c>
      <c r="G11" s="25" t="s">
        <v>12</v>
      </c>
      <c r="H11" s="23" t="s">
        <v>22</v>
      </c>
      <c r="I11" s="23" t="s">
        <v>23</v>
      </c>
      <c r="J11" s="23" t="s">
        <v>13</v>
      </c>
      <c r="K11" s="23" t="s">
        <v>14</v>
      </c>
      <c r="L11" s="23" t="s">
        <v>15</v>
      </c>
      <c r="M11" s="10"/>
      <c r="N11" s="10"/>
    </row>
    <row r="12" spans="1:14" s="1" customFormat="1" ht="20.25" customHeight="1">
      <c r="A12" s="6">
        <v>1</v>
      </c>
      <c r="B12" s="7">
        <v>2</v>
      </c>
      <c r="C12" s="8">
        <v>3</v>
      </c>
      <c r="D12" s="13">
        <v>4</v>
      </c>
      <c r="E12" s="14"/>
      <c r="F12" s="14"/>
      <c r="G12" s="15"/>
      <c r="H12" s="13">
        <v>5</v>
      </c>
      <c r="I12" s="13">
        <v>6</v>
      </c>
      <c r="J12" s="13">
        <v>7</v>
      </c>
      <c r="K12" s="13">
        <v>8</v>
      </c>
      <c r="L12" s="9">
        <v>9</v>
      </c>
      <c r="M12" s="10"/>
      <c r="N12" s="10"/>
    </row>
    <row r="13" spans="1:14" s="1" customFormat="1" ht="147.75" customHeight="1">
      <c r="A13" s="2" t="s">
        <v>7</v>
      </c>
      <c r="B13" s="3" t="s">
        <v>25</v>
      </c>
      <c r="C13" s="4" t="s">
        <v>6</v>
      </c>
      <c r="D13" s="4" t="s">
        <v>20</v>
      </c>
      <c r="E13" s="16">
        <v>256713</v>
      </c>
      <c r="F13" s="16">
        <v>66303</v>
      </c>
      <c r="G13" s="17">
        <f>0.22*F13</f>
        <v>14586.66</v>
      </c>
      <c r="H13" s="21">
        <f>SUM(E13:G13)</f>
        <v>337602.66</v>
      </c>
      <c r="I13" s="19">
        <f>+SUM(F13,G13)*0.15</f>
        <v>12133.449</v>
      </c>
      <c r="J13" s="19">
        <f>SUM(F13:G13)*0.01</f>
        <v>808.8966</v>
      </c>
      <c r="K13" s="18" t="s">
        <v>26</v>
      </c>
      <c r="L13" s="5" t="s">
        <v>5</v>
      </c>
      <c r="M13" s="10"/>
      <c r="N13" s="10"/>
    </row>
    <row r="14" spans="1:14" s="1" customFormat="1" ht="151.5" customHeight="1">
      <c r="A14" s="2" t="s">
        <v>8</v>
      </c>
      <c r="B14" s="3" t="s">
        <v>27</v>
      </c>
      <c r="C14" s="4" t="s">
        <v>6</v>
      </c>
      <c r="D14" s="4" t="s">
        <v>20</v>
      </c>
      <c r="E14" s="16">
        <v>165527</v>
      </c>
      <c r="F14" s="16">
        <v>40952</v>
      </c>
      <c r="G14" s="17">
        <f>0.22*F14</f>
        <v>9009.44</v>
      </c>
      <c r="H14" s="21">
        <f>SUM(E14:G14)</f>
        <v>215488.44</v>
      </c>
      <c r="I14" s="19">
        <f>+SUM(F14,G14)*0.15</f>
        <v>7494.216</v>
      </c>
      <c r="J14" s="19">
        <f>SUM(F14:G14)*0.01</f>
        <v>499.61440000000005</v>
      </c>
      <c r="K14" s="18" t="s">
        <v>28</v>
      </c>
      <c r="L14" s="5" t="s">
        <v>5</v>
      </c>
      <c r="M14" s="10"/>
      <c r="N14" s="10"/>
    </row>
    <row r="15" spans="1:14" s="1" customFormat="1" ht="141" customHeight="1">
      <c r="A15" s="2" t="s">
        <v>16</v>
      </c>
      <c r="B15" s="3" t="s">
        <v>29</v>
      </c>
      <c r="C15" s="4" t="s">
        <v>6</v>
      </c>
      <c r="D15" s="4" t="s">
        <v>20</v>
      </c>
      <c r="E15" s="16">
        <v>118403</v>
      </c>
      <c r="F15" s="16">
        <v>5908</v>
      </c>
      <c r="G15" s="17">
        <f>0.22*F15</f>
        <v>1299.76</v>
      </c>
      <c r="H15" s="21">
        <f>SUM(E15:G15)</f>
        <v>125610.76</v>
      </c>
      <c r="I15" s="19">
        <f>+SUM(F15,G15)*0.15</f>
        <v>1081.164</v>
      </c>
      <c r="J15" s="19">
        <f>SUM(F15:G15)*0.01</f>
        <v>72.0776</v>
      </c>
      <c r="K15" s="18" t="s">
        <v>30</v>
      </c>
      <c r="L15" s="5" t="s">
        <v>5</v>
      </c>
      <c r="M15" s="10"/>
      <c r="N15" s="10"/>
    </row>
    <row r="16" spans="1:14" s="1" customFormat="1" ht="136.5" customHeight="1">
      <c r="A16" s="2" t="s">
        <v>17</v>
      </c>
      <c r="B16" s="3" t="s">
        <v>38</v>
      </c>
      <c r="C16" s="4" t="s">
        <v>6</v>
      </c>
      <c r="D16" s="4" t="s">
        <v>20</v>
      </c>
      <c r="E16" s="16">
        <v>199291</v>
      </c>
      <c r="F16" s="16">
        <v>9281</v>
      </c>
      <c r="G16" s="17">
        <f>0.22*F16</f>
        <v>2041.82</v>
      </c>
      <c r="H16" s="21">
        <f>SUM(E16:G16)</f>
        <v>210613.82</v>
      </c>
      <c r="I16" s="19">
        <f>+SUM(F16,G16)*0.15</f>
        <v>1698.423</v>
      </c>
      <c r="J16" s="19">
        <f>SUM(F16:G16)*0.01</f>
        <v>113.2282</v>
      </c>
      <c r="K16" s="18" t="s">
        <v>31</v>
      </c>
      <c r="L16" s="5" t="s">
        <v>5</v>
      </c>
      <c r="M16" s="10"/>
      <c r="N16" s="10"/>
    </row>
    <row r="17" spans="1:14" s="1" customFormat="1" ht="137.25" customHeight="1">
      <c r="A17" s="2" t="s">
        <v>18</v>
      </c>
      <c r="B17" s="3" t="s">
        <v>89</v>
      </c>
      <c r="C17" s="4" t="s">
        <v>6</v>
      </c>
      <c r="D17" s="4" t="s">
        <v>20</v>
      </c>
      <c r="E17" s="16">
        <v>190167</v>
      </c>
      <c r="F17" s="16">
        <v>9207</v>
      </c>
      <c r="G17" s="17">
        <f>0.22*F17</f>
        <v>2025.54</v>
      </c>
      <c r="H17" s="21">
        <f>SUM(E17:G17)</f>
        <v>201399.54</v>
      </c>
      <c r="I17" s="19">
        <f>+SUM(F17,G17)*0.15</f>
        <v>1684.881</v>
      </c>
      <c r="J17" s="19">
        <f>SUM(F17:G17)*0.01</f>
        <v>112.32540000000002</v>
      </c>
      <c r="K17" s="18" t="s">
        <v>32</v>
      </c>
      <c r="L17" s="5" t="s">
        <v>5</v>
      </c>
      <c r="M17" s="10"/>
      <c r="N17" s="10"/>
    </row>
    <row r="18" spans="1:14" s="1" customFormat="1" ht="137.25" customHeight="1">
      <c r="A18" s="2">
        <v>6</v>
      </c>
      <c r="B18" s="3" t="s">
        <v>90</v>
      </c>
      <c r="C18" s="4" t="s">
        <v>6</v>
      </c>
      <c r="D18" s="4" t="s">
        <v>19</v>
      </c>
      <c r="E18" s="16">
        <v>194589</v>
      </c>
      <c r="F18" s="16">
        <v>9133</v>
      </c>
      <c r="G18" s="17">
        <f aca="true" t="shared" si="0" ref="G18:G41">0.22*F18</f>
        <v>2009.26</v>
      </c>
      <c r="H18" s="21">
        <f aca="true" t="shared" si="1" ref="H18:H33">SUM(E18:G18)</f>
        <v>205731.26</v>
      </c>
      <c r="I18" s="19">
        <f aca="true" t="shared" si="2" ref="I18:I33">+SUM(F18,G18)*0.15</f>
        <v>1671.339</v>
      </c>
      <c r="J18" s="19">
        <f aca="true" t="shared" si="3" ref="J18:J33">SUM(F18:G18)*0.01</f>
        <v>111.4226</v>
      </c>
      <c r="K18" s="18" t="s">
        <v>33</v>
      </c>
      <c r="L18" s="5" t="s">
        <v>5</v>
      </c>
      <c r="M18" s="10"/>
      <c r="N18" s="10"/>
    </row>
    <row r="19" spans="1:14" s="37" customFormat="1" ht="133.5" customHeight="1">
      <c r="A19" s="28">
        <v>7</v>
      </c>
      <c r="B19" s="3" t="s">
        <v>37</v>
      </c>
      <c r="C19" s="29" t="s">
        <v>6</v>
      </c>
      <c r="D19" s="29" t="s">
        <v>19</v>
      </c>
      <c r="E19" s="30">
        <v>137758</v>
      </c>
      <c r="F19" s="30">
        <v>6163</v>
      </c>
      <c r="G19" s="31">
        <f t="shared" si="0"/>
        <v>1355.86</v>
      </c>
      <c r="H19" s="32">
        <f t="shared" si="1"/>
        <v>145276.86</v>
      </c>
      <c r="I19" s="33">
        <f t="shared" si="2"/>
        <v>1127.829</v>
      </c>
      <c r="J19" s="33">
        <f t="shared" si="3"/>
        <v>75.1886</v>
      </c>
      <c r="K19" s="34" t="s">
        <v>34</v>
      </c>
      <c r="L19" s="35" t="s">
        <v>5</v>
      </c>
      <c r="M19" s="36"/>
      <c r="N19" s="36"/>
    </row>
    <row r="20" spans="1:14" s="1" customFormat="1" ht="136.5" customHeight="1">
      <c r="A20" s="2">
        <v>8</v>
      </c>
      <c r="B20" s="3" t="s">
        <v>35</v>
      </c>
      <c r="C20" s="4" t="s">
        <v>6</v>
      </c>
      <c r="D20" s="4" t="s">
        <v>19</v>
      </c>
      <c r="E20" s="16">
        <v>189764</v>
      </c>
      <c r="F20" s="16">
        <v>10858</v>
      </c>
      <c r="G20" s="17">
        <f t="shared" si="0"/>
        <v>2388.76</v>
      </c>
      <c r="H20" s="21">
        <f t="shared" si="1"/>
        <v>203010.76</v>
      </c>
      <c r="I20" s="19">
        <f t="shared" si="2"/>
        <v>1987.014</v>
      </c>
      <c r="J20" s="19">
        <f t="shared" si="3"/>
        <v>132.4676</v>
      </c>
      <c r="K20" s="18" t="s">
        <v>36</v>
      </c>
      <c r="L20" s="5" t="s">
        <v>5</v>
      </c>
      <c r="M20" s="10"/>
      <c r="N20" s="10"/>
    </row>
    <row r="21" spans="1:14" s="1" customFormat="1" ht="163.5" customHeight="1">
      <c r="A21" s="2">
        <v>9</v>
      </c>
      <c r="B21" s="41" t="s">
        <v>91</v>
      </c>
      <c r="C21" s="4" t="s">
        <v>6</v>
      </c>
      <c r="D21" s="4" t="s">
        <v>20</v>
      </c>
      <c r="E21" s="16">
        <v>118521</v>
      </c>
      <c r="F21" s="16">
        <v>14979</v>
      </c>
      <c r="G21" s="17">
        <f t="shared" si="0"/>
        <v>3295.38</v>
      </c>
      <c r="H21" s="21">
        <f t="shared" si="1"/>
        <v>136795.38</v>
      </c>
      <c r="I21" s="19">
        <f t="shared" si="2"/>
        <v>2741.157</v>
      </c>
      <c r="J21" s="19">
        <f t="shared" si="3"/>
        <v>182.74380000000002</v>
      </c>
      <c r="K21" s="18" t="s">
        <v>39</v>
      </c>
      <c r="L21" s="5" t="s">
        <v>5</v>
      </c>
      <c r="M21" s="10"/>
      <c r="N21" s="10"/>
    </row>
    <row r="22" spans="1:14" s="1" customFormat="1" ht="162.75" customHeight="1">
      <c r="A22" s="2">
        <v>10</v>
      </c>
      <c r="B22" s="3" t="s">
        <v>41</v>
      </c>
      <c r="C22" s="4" t="s">
        <v>6</v>
      </c>
      <c r="D22" s="4" t="s">
        <v>20</v>
      </c>
      <c r="E22" s="16">
        <v>164368</v>
      </c>
      <c r="F22" s="16">
        <v>20766</v>
      </c>
      <c r="G22" s="17">
        <f t="shared" si="0"/>
        <v>4568.52</v>
      </c>
      <c r="H22" s="21">
        <f t="shared" si="1"/>
        <v>189702.52</v>
      </c>
      <c r="I22" s="19">
        <f t="shared" si="2"/>
        <v>3800.178</v>
      </c>
      <c r="J22" s="19">
        <f t="shared" si="3"/>
        <v>253.3452</v>
      </c>
      <c r="K22" s="18" t="s">
        <v>40</v>
      </c>
      <c r="L22" s="5" t="s">
        <v>5</v>
      </c>
      <c r="M22" s="10"/>
      <c r="N22" s="10"/>
    </row>
    <row r="23" spans="1:14" s="1" customFormat="1" ht="136.5" customHeight="1">
      <c r="A23" s="2">
        <v>11</v>
      </c>
      <c r="B23" s="3" t="s">
        <v>44</v>
      </c>
      <c r="C23" s="4" t="s">
        <v>6</v>
      </c>
      <c r="D23" s="4" t="s">
        <v>42</v>
      </c>
      <c r="E23" s="16">
        <v>195840</v>
      </c>
      <c r="F23" s="16">
        <v>14155</v>
      </c>
      <c r="G23" s="17">
        <f t="shared" si="0"/>
        <v>3114.1</v>
      </c>
      <c r="H23" s="21">
        <f t="shared" si="1"/>
        <v>213109.1</v>
      </c>
      <c r="I23" s="19">
        <f t="shared" si="2"/>
        <v>2590.365</v>
      </c>
      <c r="J23" s="19">
        <f t="shared" si="3"/>
        <v>172.691</v>
      </c>
      <c r="K23" s="18" t="s">
        <v>43</v>
      </c>
      <c r="L23" s="5" t="s">
        <v>5</v>
      </c>
      <c r="M23" s="10"/>
      <c r="N23" s="10"/>
    </row>
    <row r="24" spans="1:14" s="27" customFormat="1" ht="135" customHeight="1">
      <c r="A24" s="2">
        <v>12</v>
      </c>
      <c r="B24" s="41" t="s">
        <v>47</v>
      </c>
      <c r="C24" s="29" t="s">
        <v>6</v>
      </c>
      <c r="D24" s="29" t="s">
        <v>19</v>
      </c>
      <c r="E24" s="30">
        <v>247543</v>
      </c>
      <c r="F24" s="30">
        <v>69707</v>
      </c>
      <c r="G24" s="31">
        <f t="shared" si="0"/>
        <v>15335.54</v>
      </c>
      <c r="H24" s="32">
        <f t="shared" si="1"/>
        <v>332585.54</v>
      </c>
      <c r="I24" s="19">
        <f t="shared" si="2"/>
        <v>12756.381000000001</v>
      </c>
      <c r="J24" s="33">
        <f t="shared" si="3"/>
        <v>850.4254000000001</v>
      </c>
      <c r="K24" s="34" t="s">
        <v>24</v>
      </c>
      <c r="L24" s="35" t="s">
        <v>5</v>
      </c>
      <c r="M24" s="26"/>
      <c r="N24" s="26"/>
    </row>
    <row r="25" spans="1:14" s="1" customFormat="1" ht="133.5" customHeight="1">
      <c r="A25" s="2">
        <v>13</v>
      </c>
      <c r="B25" s="41" t="s">
        <v>45</v>
      </c>
      <c r="C25" s="4" t="s">
        <v>6</v>
      </c>
      <c r="D25" s="4" t="s">
        <v>19</v>
      </c>
      <c r="E25" s="16">
        <v>176239</v>
      </c>
      <c r="F25" s="16">
        <v>17538</v>
      </c>
      <c r="G25" s="17">
        <f t="shared" si="0"/>
        <v>3858.36</v>
      </c>
      <c r="H25" s="21">
        <f t="shared" si="1"/>
        <v>197635.36</v>
      </c>
      <c r="I25" s="19">
        <f t="shared" si="2"/>
        <v>3209.454</v>
      </c>
      <c r="J25" s="19">
        <f t="shared" si="3"/>
        <v>213.9636</v>
      </c>
      <c r="K25" s="18" t="s">
        <v>46</v>
      </c>
      <c r="L25" s="5" t="s">
        <v>5</v>
      </c>
      <c r="M25" s="10"/>
      <c r="N25" s="10"/>
    </row>
    <row r="26" spans="1:14" s="1" customFormat="1" ht="149.25" customHeight="1">
      <c r="A26" s="2">
        <v>14</v>
      </c>
      <c r="B26" s="41" t="s">
        <v>48</v>
      </c>
      <c r="C26" s="4" t="s">
        <v>6</v>
      </c>
      <c r="D26" s="4" t="s">
        <v>20</v>
      </c>
      <c r="E26" s="16">
        <v>199819</v>
      </c>
      <c r="F26" s="16">
        <v>15566</v>
      </c>
      <c r="G26" s="17">
        <f t="shared" si="0"/>
        <v>3424.52</v>
      </c>
      <c r="H26" s="21">
        <f t="shared" si="1"/>
        <v>218809.52</v>
      </c>
      <c r="I26" s="19">
        <f t="shared" si="2"/>
        <v>2848.578</v>
      </c>
      <c r="J26" s="19">
        <f t="shared" si="3"/>
        <v>189.9052</v>
      </c>
      <c r="K26" s="18" t="s">
        <v>49</v>
      </c>
      <c r="L26" s="5" t="s">
        <v>5</v>
      </c>
      <c r="M26" s="10"/>
      <c r="N26" s="10"/>
    </row>
    <row r="27" spans="1:14" s="1" customFormat="1" ht="144.75" customHeight="1">
      <c r="A27" s="2">
        <v>15</v>
      </c>
      <c r="B27" s="3" t="s">
        <v>50</v>
      </c>
      <c r="C27" s="4" t="s">
        <v>6</v>
      </c>
      <c r="D27" s="4" t="s">
        <v>87</v>
      </c>
      <c r="E27" s="16">
        <v>207456</v>
      </c>
      <c r="F27" s="16">
        <v>53581</v>
      </c>
      <c r="G27" s="17">
        <f t="shared" si="0"/>
        <v>11787.82</v>
      </c>
      <c r="H27" s="21">
        <f t="shared" si="1"/>
        <v>272824.82</v>
      </c>
      <c r="I27" s="19">
        <f t="shared" si="2"/>
        <v>9805.323</v>
      </c>
      <c r="J27" s="19">
        <f t="shared" si="3"/>
        <v>653.6882</v>
      </c>
      <c r="K27" s="18" t="s">
        <v>51</v>
      </c>
      <c r="L27" s="5" t="s">
        <v>5</v>
      </c>
      <c r="M27" s="10"/>
      <c r="N27" s="10"/>
    </row>
    <row r="28" spans="1:14" s="1" customFormat="1" ht="134.25" customHeight="1">
      <c r="A28" s="2">
        <v>16</v>
      </c>
      <c r="B28" s="3" t="s">
        <v>52</v>
      </c>
      <c r="C28" s="4" t="s">
        <v>6</v>
      </c>
      <c r="D28" s="4" t="s">
        <v>87</v>
      </c>
      <c r="E28" s="16">
        <v>150349</v>
      </c>
      <c r="F28" s="16">
        <v>8193</v>
      </c>
      <c r="G28" s="17">
        <f t="shared" si="0"/>
        <v>1802.46</v>
      </c>
      <c r="H28" s="21">
        <f t="shared" si="1"/>
        <v>160344.46</v>
      </c>
      <c r="I28" s="19">
        <f t="shared" si="2"/>
        <v>1499.3189999999997</v>
      </c>
      <c r="J28" s="19">
        <f t="shared" si="3"/>
        <v>99.9546</v>
      </c>
      <c r="K28" s="18" t="s">
        <v>53</v>
      </c>
      <c r="L28" s="5" t="s">
        <v>5</v>
      </c>
      <c r="M28" s="10"/>
      <c r="N28" s="10"/>
    </row>
    <row r="29" spans="1:14" s="1" customFormat="1" ht="134.25" customHeight="1">
      <c r="A29" s="2">
        <v>17</v>
      </c>
      <c r="B29" s="3" t="s">
        <v>54</v>
      </c>
      <c r="C29" s="4" t="s">
        <v>6</v>
      </c>
      <c r="D29" s="4" t="s">
        <v>19</v>
      </c>
      <c r="E29" s="16">
        <v>191440</v>
      </c>
      <c r="F29" s="16">
        <v>10413</v>
      </c>
      <c r="G29" s="17">
        <f t="shared" si="0"/>
        <v>2290.86</v>
      </c>
      <c r="H29" s="21">
        <f t="shared" si="1"/>
        <v>204143.86</v>
      </c>
      <c r="I29" s="19">
        <f t="shared" si="2"/>
        <v>1905.579</v>
      </c>
      <c r="J29" s="19">
        <f t="shared" si="3"/>
        <v>127.0386</v>
      </c>
      <c r="K29" s="18" t="s">
        <v>55</v>
      </c>
      <c r="L29" s="5" t="s">
        <v>5</v>
      </c>
      <c r="M29" s="10"/>
      <c r="N29" s="10"/>
    </row>
    <row r="30" spans="1:14" s="1" customFormat="1" ht="130.5" customHeight="1">
      <c r="A30" s="2">
        <v>18</v>
      </c>
      <c r="B30" s="3" t="s">
        <v>56</v>
      </c>
      <c r="C30" s="4" t="s">
        <v>6</v>
      </c>
      <c r="D30" s="4" t="s">
        <v>20</v>
      </c>
      <c r="E30" s="16">
        <v>109116</v>
      </c>
      <c r="F30" s="16">
        <v>9877</v>
      </c>
      <c r="G30" s="17">
        <f t="shared" si="0"/>
        <v>2172.94</v>
      </c>
      <c r="H30" s="21">
        <f t="shared" si="1"/>
        <v>121165.94</v>
      </c>
      <c r="I30" s="19">
        <f t="shared" si="2"/>
        <v>1807.491</v>
      </c>
      <c r="J30" s="19">
        <f t="shared" si="3"/>
        <v>120.49940000000001</v>
      </c>
      <c r="K30" s="18" t="s">
        <v>57</v>
      </c>
      <c r="L30" s="5" t="s">
        <v>5</v>
      </c>
      <c r="M30" s="10"/>
      <c r="N30" s="10"/>
    </row>
    <row r="31" spans="1:14" s="27" customFormat="1" ht="141" customHeight="1">
      <c r="A31" s="2">
        <v>19</v>
      </c>
      <c r="B31" s="3" t="s">
        <v>58</v>
      </c>
      <c r="C31" s="4" t="s">
        <v>6</v>
      </c>
      <c r="D31" s="4" t="s">
        <v>20</v>
      </c>
      <c r="E31" s="16">
        <v>76161</v>
      </c>
      <c r="F31" s="16">
        <v>4736</v>
      </c>
      <c r="G31" s="17">
        <f t="shared" si="0"/>
        <v>1041.92</v>
      </c>
      <c r="H31" s="21">
        <f t="shared" si="1"/>
        <v>81938.92</v>
      </c>
      <c r="I31" s="19">
        <f t="shared" si="2"/>
        <v>866.688</v>
      </c>
      <c r="J31" s="19">
        <f t="shared" si="3"/>
        <v>57.7792</v>
      </c>
      <c r="K31" s="18" t="s">
        <v>59</v>
      </c>
      <c r="L31" s="5" t="s">
        <v>5</v>
      </c>
      <c r="M31" s="26"/>
      <c r="N31" s="26"/>
    </row>
    <row r="32" spans="1:14" s="1" customFormat="1" ht="134.25" customHeight="1">
      <c r="A32" s="2">
        <v>20</v>
      </c>
      <c r="B32" s="3" t="s">
        <v>60</v>
      </c>
      <c r="C32" s="4" t="s">
        <v>6</v>
      </c>
      <c r="D32" s="4" t="s">
        <v>20</v>
      </c>
      <c r="E32" s="16">
        <v>189224</v>
      </c>
      <c r="F32" s="16">
        <v>10656</v>
      </c>
      <c r="G32" s="17">
        <f t="shared" si="0"/>
        <v>2344.32</v>
      </c>
      <c r="H32" s="21">
        <f t="shared" si="1"/>
        <v>202224.32</v>
      </c>
      <c r="I32" s="19">
        <f t="shared" si="2"/>
        <v>1950.0479999999998</v>
      </c>
      <c r="J32" s="19">
        <f t="shared" si="3"/>
        <v>130.0032</v>
      </c>
      <c r="K32" s="18" t="s">
        <v>61</v>
      </c>
      <c r="L32" s="5" t="s">
        <v>5</v>
      </c>
      <c r="M32" s="10"/>
      <c r="N32" s="10"/>
    </row>
    <row r="33" spans="1:14" s="1" customFormat="1" ht="137.25" customHeight="1">
      <c r="A33" s="2">
        <v>21</v>
      </c>
      <c r="B33" s="3" t="s">
        <v>62</v>
      </c>
      <c r="C33" s="4" t="s">
        <v>6</v>
      </c>
      <c r="D33" s="4" t="s">
        <v>20</v>
      </c>
      <c r="E33" s="16">
        <v>185237</v>
      </c>
      <c r="F33" s="16">
        <v>10656</v>
      </c>
      <c r="G33" s="17">
        <f t="shared" si="0"/>
        <v>2344.32</v>
      </c>
      <c r="H33" s="21">
        <f t="shared" si="1"/>
        <v>198237.32</v>
      </c>
      <c r="I33" s="19">
        <f t="shared" si="2"/>
        <v>1950.0479999999998</v>
      </c>
      <c r="J33" s="19">
        <f t="shared" si="3"/>
        <v>130.0032</v>
      </c>
      <c r="K33" s="18" t="s">
        <v>61</v>
      </c>
      <c r="L33" s="5" t="s">
        <v>5</v>
      </c>
      <c r="M33" s="10"/>
      <c r="N33" s="10"/>
    </row>
    <row r="34" spans="1:14" s="1" customFormat="1" ht="149.25" customHeight="1">
      <c r="A34" s="2">
        <v>22</v>
      </c>
      <c r="B34" s="3" t="s">
        <v>63</v>
      </c>
      <c r="C34" s="4" t="s">
        <v>6</v>
      </c>
      <c r="D34" s="4" t="s">
        <v>20</v>
      </c>
      <c r="E34" s="16">
        <v>178467</v>
      </c>
      <c r="F34" s="16">
        <v>11410</v>
      </c>
      <c r="G34" s="17">
        <f t="shared" si="0"/>
        <v>2510.2</v>
      </c>
      <c r="H34" s="21">
        <f aca="true" t="shared" si="4" ref="H34:H41">SUM(E34:G34)</f>
        <v>192387.2</v>
      </c>
      <c r="I34" s="19">
        <f aca="true" t="shared" si="5" ref="I34:I41">+SUM(F34,G34)*0.15</f>
        <v>2088.03</v>
      </c>
      <c r="J34" s="19">
        <f aca="true" t="shared" si="6" ref="J34:J41">SUM(F34:G34)*0.01</f>
        <v>139.202</v>
      </c>
      <c r="K34" s="18" t="s">
        <v>64</v>
      </c>
      <c r="L34" s="5" t="s">
        <v>5</v>
      </c>
      <c r="M34" s="10"/>
      <c r="N34" s="10"/>
    </row>
    <row r="35" spans="1:14" s="1" customFormat="1" ht="160.5" customHeight="1">
      <c r="A35" s="2">
        <v>23</v>
      </c>
      <c r="B35" s="3" t="s">
        <v>84</v>
      </c>
      <c r="C35" s="4" t="s">
        <v>6</v>
      </c>
      <c r="D35" s="4" t="s">
        <v>20</v>
      </c>
      <c r="E35" s="16">
        <v>215918</v>
      </c>
      <c r="F35" s="16">
        <v>14335</v>
      </c>
      <c r="G35" s="17">
        <f t="shared" si="0"/>
        <v>3153.7</v>
      </c>
      <c r="H35" s="21">
        <f t="shared" si="4"/>
        <v>233406.7</v>
      </c>
      <c r="I35" s="19">
        <f t="shared" si="5"/>
        <v>2623.305</v>
      </c>
      <c r="J35" s="19">
        <f t="shared" si="6"/>
        <v>174.887</v>
      </c>
      <c r="K35" s="18" t="s">
        <v>65</v>
      </c>
      <c r="L35" s="5" t="s">
        <v>5</v>
      </c>
      <c r="M35" s="10"/>
      <c r="N35" s="10"/>
    </row>
    <row r="36" spans="1:14" s="1" customFormat="1" ht="145.5" customHeight="1">
      <c r="A36" s="2">
        <v>24</v>
      </c>
      <c r="B36" s="3" t="s">
        <v>83</v>
      </c>
      <c r="C36" s="4" t="s">
        <v>6</v>
      </c>
      <c r="D36" s="4" t="s">
        <v>20</v>
      </c>
      <c r="E36" s="16">
        <v>241566</v>
      </c>
      <c r="F36" s="16">
        <v>16187</v>
      </c>
      <c r="G36" s="17">
        <f t="shared" si="0"/>
        <v>3561.14</v>
      </c>
      <c r="H36" s="21">
        <f t="shared" si="4"/>
        <v>261314.14</v>
      </c>
      <c r="I36" s="19">
        <f t="shared" si="5"/>
        <v>2962.221</v>
      </c>
      <c r="J36" s="19">
        <f t="shared" si="6"/>
        <v>197.4814</v>
      </c>
      <c r="K36" s="18" t="s">
        <v>66</v>
      </c>
      <c r="L36" s="5" t="s">
        <v>5</v>
      </c>
      <c r="M36" s="10"/>
      <c r="N36" s="10"/>
    </row>
    <row r="37" spans="1:14" s="1" customFormat="1" ht="147.75" customHeight="1">
      <c r="A37" s="2">
        <v>25</v>
      </c>
      <c r="B37" s="41" t="s">
        <v>67</v>
      </c>
      <c r="C37" s="4" t="s">
        <v>6</v>
      </c>
      <c r="D37" s="4" t="s">
        <v>87</v>
      </c>
      <c r="E37" s="16">
        <v>180782</v>
      </c>
      <c r="F37" s="16">
        <v>11015</v>
      </c>
      <c r="G37" s="17">
        <f t="shared" si="0"/>
        <v>2423.3</v>
      </c>
      <c r="H37" s="21">
        <f t="shared" si="4"/>
        <v>194220.3</v>
      </c>
      <c r="I37" s="19">
        <f t="shared" si="5"/>
        <v>2015.745</v>
      </c>
      <c r="J37" s="19">
        <f t="shared" si="6"/>
        <v>134.38299999999998</v>
      </c>
      <c r="K37" s="18" t="s">
        <v>68</v>
      </c>
      <c r="L37" s="5" t="s">
        <v>5</v>
      </c>
      <c r="M37" s="10"/>
      <c r="N37" s="10"/>
    </row>
    <row r="38" spans="1:14" s="1" customFormat="1" ht="165" customHeight="1">
      <c r="A38" s="2">
        <v>26</v>
      </c>
      <c r="B38" s="3" t="s">
        <v>69</v>
      </c>
      <c r="C38" s="4" t="s">
        <v>6</v>
      </c>
      <c r="D38" s="4" t="s">
        <v>20</v>
      </c>
      <c r="E38" s="16">
        <v>207401</v>
      </c>
      <c r="F38" s="16">
        <v>12904</v>
      </c>
      <c r="G38" s="17">
        <f t="shared" si="0"/>
        <v>2838.88</v>
      </c>
      <c r="H38" s="21">
        <f t="shared" si="4"/>
        <v>223143.88</v>
      </c>
      <c r="I38" s="19">
        <f t="shared" si="5"/>
        <v>2361.4320000000002</v>
      </c>
      <c r="J38" s="19">
        <f t="shared" si="6"/>
        <v>157.42880000000002</v>
      </c>
      <c r="K38" s="18" t="s">
        <v>70</v>
      </c>
      <c r="L38" s="5" t="s">
        <v>5</v>
      </c>
      <c r="M38" s="10"/>
      <c r="N38" s="10"/>
    </row>
    <row r="39" spans="1:14" s="1" customFormat="1" ht="168" customHeight="1">
      <c r="A39" s="2">
        <v>27</v>
      </c>
      <c r="B39" s="3" t="s">
        <v>71</v>
      </c>
      <c r="C39" s="4" t="s">
        <v>6</v>
      </c>
      <c r="D39" s="4" t="s">
        <v>20</v>
      </c>
      <c r="E39" s="16">
        <v>252342</v>
      </c>
      <c r="F39" s="16">
        <v>17373</v>
      </c>
      <c r="G39" s="17">
        <f t="shared" si="0"/>
        <v>3822.06</v>
      </c>
      <c r="H39" s="21">
        <f t="shared" si="4"/>
        <v>273537.06</v>
      </c>
      <c r="I39" s="19">
        <f t="shared" si="5"/>
        <v>3179.259</v>
      </c>
      <c r="J39" s="19">
        <f t="shared" si="6"/>
        <v>211.9506</v>
      </c>
      <c r="K39" s="18" t="s">
        <v>72</v>
      </c>
      <c r="L39" s="5" t="s">
        <v>5</v>
      </c>
      <c r="M39" s="10"/>
      <c r="N39" s="10"/>
    </row>
    <row r="40" spans="1:14" s="1" customFormat="1" ht="148.5" customHeight="1">
      <c r="A40" s="2">
        <v>28</v>
      </c>
      <c r="B40" s="3" t="s">
        <v>73</v>
      </c>
      <c r="C40" s="4" t="s">
        <v>6</v>
      </c>
      <c r="D40" s="4" t="s">
        <v>88</v>
      </c>
      <c r="E40" s="16">
        <v>232043</v>
      </c>
      <c r="F40" s="16">
        <v>21777</v>
      </c>
      <c r="G40" s="17">
        <f t="shared" si="0"/>
        <v>4790.94</v>
      </c>
      <c r="H40" s="21">
        <f t="shared" si="4"/>
        <v>258610.94</v>
      </c>
      <c r="I40" s="19">
        <f t="shared" si="5"/>
        <v>3985.191</v>
      </c>
      <c r="J40" s="19">
        <f t="shared" si="6"/>
        <v>265.6794</v>
      </c>
      <c r="K40" s="18" t="s">
        <v>74</v>
      </c>
      <c r="L40" s="5" t="s">
        <v>5</v>
      </c>
      <c r="M40" s="10"/>
      <c r="N40" s="10"/>
    </row>
    <row r="41" spans="1:14" s="1" customFormat="1" ht="135" customHeight="1">
      <c r="A41" s="2">
        <v>29</v>
      </c>
      <c r="B41" s="41" t="s">
        <v>75</v>
      </c>
      <c r="C41" s="4" t="s">
        <v>6</v>
      </c>
      <c r="D41" s="4" t="s">
        <v>20</v>
      </c>
      <c r="E41" s="16">
        <v>208227</v>
      </c>
      <c r="F41" s="16">
        <v>43938</v>
      </c>
      <c r="G41" s="17">
        <f t="shared" si="0"/>
        <v>9666.36</v>
      </c>
      <c r="H41" s="21">
        <f t="shared" si="4"/>
        <v>261831.36</v>
      </c>
      <c r="I41" s="19">
        <f t="shared" si="5"/>
        <v>8040.6539999999995</v>
      </c>
      <c r="J41" s="19">
        <f t="shared" si="6"/>
        <v>536.0436</v>
      </c>
      <c r="K41" s="18" t="s">
        <v>76</v>
      </c>
      <c r="L41" s="5" t="s">
        <v>5</v>
      </c>
      <c r="M41" s="10"/>
      <c r="N41" s="10"/>
    </row>
    <row r="42" spans="1:14" s="1" customFormat="1" ht="165" customHeight="1">
      <c r="A42" s="2">
        <v>30</v>
      </c>
      <c r="B42" s="3" t="s">
        <v>77</v>
      </c>
      <c r="C42" s="4" t="s">
        <v>6</v>
      </c>
      <c r="D42" s="4" t="s">
        <v>20</v>
      </c>
      <c r="E42" s="16">
        <v>165072</v>
      </c>
      <c r="F42" s="16">
        <v>83827</v>
      </c>
      <c r="G42" s="17">
        <f>0.22*F42</f>
        <v>18441.94</v>
      </c>
      <c r="H42" s="21">
        <f>SUM(E42:G42)</f>
        <v>267340.94</v>
      </c>
      <c r="I42" s="19">
        <f>+SUM(F42,G42)*0.15</f>
        <v>15340.341</v>
      </c>
      <c r="J42" s="19">
        <f>SUM(F42:G42)*0.01</f>
        <v>1022.6894000000001</v>
      </c>
      <c r="K42" s="18" t="s">
        <v>82</v>
      </c>
      <c r="L42" s="5" t="s">
        <v>5</v>
      </c>
      <c r="M42" s="10"/>
      <c r="N42" s="10"/>
    </row>
    <row r="43" spans="1:14" s="1" customFormat="1" ht="135" customHeight="1">
      <c r="A43" s="2">
        <v>31</v>
      </c>
      <c r="B43" s="3" t="s">
        <v>78</v>
      </c>
      <c r="C43" s="4" t="s">
        <v>6</v>
      </c>
      <c r="D43" s="4" t="s">
        <v>20</v>
      </c>
      <c r="E43" s="16">
        <v>298314</v>
      </c>
      <c r="F43" s="16">
        <v>13516</v>
      </c>
      <c r="G43" s="17">
        <f>0.22*F43</f>
        <v>2973.52</v>
      </c>
      <c r="H43" s="21">
        <f>SUM(E43:G43)</f>
        <v>314803.52</v>
      </c>
      <c r="I43" s="19">
        <f>+SUM(F43,G43)*0.15</f>
        <v>2473.428</v>
      </c>
      <c r="J43" s="19">
        <f>SUM(F43:G43)*0.01</f>
        <v>164.89520000000002</v>
      </c>
      <c r="K43" s="18" t="s">
        <v>79</v>
      </c>
      <c r="L43" s="5" t="s">
        <v>5</v>
      </c>
      <c r="M43" s="10"/>
      <c r="N43" s="10"/>
    </row>
    <row r="44" spans="1:14" s="1" customFormat="1" ht="146.25" customHeight="1">
      <c r="A44" s="2">
        <v>32</v>
      </c>
      <c r="B44" s="3" t="s">
        <v>80</v>
      </c>
      <c r="C44" s="4" t="s">
        <v>6</v>
      </c>
      <c r="D44" s="4" t="s">
        <v>88</v>
      </c>
      <c r="E44" s="16">
        <v>140276</v>
      </c>
      <c r="F44" s="16">
        <v>10827</v>
      </c>
      <c r="G44" s="17">
        <f>0.22*F44</f>
        <v>2381.94</v>
      </c>
      <c r="H44" s="21">
        <f>SUM(E44:G44)</f>
        <v>153484.94</v>
      </c>
      <c r="I44" s="19">
        <f>+SUM(F44,G44)*0.15</f>
        <v>1981.341</v>
      </c>
      <c r="J44" s="19">
        <f>SUM(F44:G44)*0.01</f>
        <v>132.0894</v>
      </c>
      <c r="K44" s="18" t="s">
        <v>81</v>
      </c>
      <c r="L44" s="5" t="s">
        <v>5</v>
      </c>
      <c r="M44" s="10"/>
      <c r="N44" s="10"/>
    </row>
    <row r="45" spans="4:8" ht="15">
      <c r="D45" s="1"/>
      <c r="H45" s="20"/>
    </row>
    <row r="46" spans="4:8" ht="15">
      <c r="D46" s="1"/>
      <c r="H46" s="20"/>
    </row>
    <row r="47" spans="4:8" ht="15">
      <c r="D47" s="1"/>
      <c r="H47" s="20"/>
    </row>
    <row r="48" spans="4:8" ht="15">
      <c r="D48" s="1"/>
      <c r="H48" s="20"/>
    </row>
    <row r="49" spans="4:8" ht="15">
      <c r="D49" s="1"/>
      <c r="H49" s="20"/>
    </row>
    <row r="50" spans="4:8" ht="15">
      <c r="D50" s="1"/>
      <c r="H50" s="20"/>
    </row>
    <row r="51" spans="4:8" ht="15">
      <c r="D51" s="1"/>
      <c r="H51" s="20"/>
    </row>
    <row r="52" spans="4:8" ht="15">
      <c r="D52" s="1"/>
      <c r="H52" s="20"/>
    </row>
    <row r="53" spans="4:8" ht="15">
      <c r="D53" s="1"/>
      <c r="H53" s="20"/>
    </row>
    <row r="54" spans="4:8" ht="15">
      <c r="D54" s="1"/>
      <c r="H54" s="20"/>
    </row>
    <row r="55" spans="4:8" ht="15">
      <c r="D55" s="1"/>
      <c r="H55" s="20"/>
    </row>
    <row r="56" spans="4:8" ht="15">
      <c r="D56" s="1"/>
      <c r="H56" s="20"/>
    </row>
    <row r="57" spans="4:8" ht="15">
      <c r="D57" s="1"/>
      <c r="H57" s="20"/>
    </row>
    <row r="58" spans="4:8" ht="15">
      <c r="D58" s="1"/>
      <c r="H58" s="20"/>
    </row>
    <row r="59" spans="4:8" ht="15">
      <c r="D59" s="1"/>
      <c r="H59" s="20"/>
    </row>
    <row r="60" spans="4:8" ht="15">
      <c r="D60" s="1"/>
      <c r="H60" s="20"/>
    </row>
    <row r="61" spans="4:8" ht="15">
      <c r="D61" s="1"/>
      <c r="H61" s="20"/>
    </row>
    <row r="62" spans="4:8" ht="15">
      <c r="D62" s="1"/>
      <c r="H62" s="20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  <row r="79" ht="15">
      <c r="D79" s="1"/>
    </row>
    <row r="80" ht="15">
      <c r="D80" s="1"/>
    </row>
    <row r="81" ht="15">
      <c r="D81" s="1"/>
    </row>
    <row r="82" ht="15">
      <c r="D82" s="1"/>
    </row>
    <row r="83" ht="15">
      <c r="D83" s="1"/>
    </row>
    <row r="84" ht="15">
      <c r="D84" s="1"/>
    </row>
    <row r="85" ht="15">
      <c r="D85" s="1"/>
    </row>
    <row r="86" ht="15">
      <c r="D86" s="1"/>
    </row>
    <row r="87" ht="15">
      <c r="D87" s="1"/>
    </row>
    <row r="88" ht="15">
      <c r="D88" s="1"/>
    </row>
    <row r="89" ht="15">
      <c r="D89" s="1"/>
    </row>
    <row r="90" ht="15">
      <c r="D90" s="1"/>
    </row>
    <row r="91" ht="15">
      <c r="D91" s="1"/>
    </row>
    <row r="92" ht="15">
      <c r="D92" s="1"/>
    </row>
    <row r="93" ht="15">
      <c r="D93" s="1"/>
    </row>
    <row r="94" ht="15">
      <c r="D94" s="1"/>
    </row>
    <row r="95" ht="15">
      <c r="D95" s="1"/>
    </row>
    <row r="96" ht="15">
      <c r="D96" s="1"/>
    </row>
    <row r="97" ht="15">
      <c r="D97" s="1"/>
    </row>
    <row r="98" ht="15">
      <c r="D98" s="1"/>
    </row>
    <row r="99" ht="15">
      <c r="D99" s="1"/>
    </row>
    <row r="100" ht="15">
      <c r="D100" s="1"/>
    </row>
    <row r="101" ht="15">
      <c r="D101" s="1"/>
    </row>
    <row r="102" ht="15">
      <c r="D102" s="1"/>
    </row>
    <row r="103" ht="15">
      <c r="D103" s="1"/>
    </row>
    <row r="104" ht="15">
      <c r="D104" s="1"/>
    </row>
    <row r="105" ht="15">
      <c r="D105" s="1"/>
    </row>
    <row r="106" ht="15">
      <c r="D106" s="1"/>
    </row>
    <row r="107" ht="15">
      <c r="D107" s="1"/>
    </row>
    <row r="108" ht="15">
      <c r="D108" s="1"/>
    </row>
    <row r="109" ht="15">
      <c r="D109" s="1"/>
    </row>
    <row r="110" ht="15">
      <c r="D110" s="1"/>
    </row>
    <row r="111" ht="15">
      <c r="D111" s="1"/>
    </row>
    <row r="112" ht="15">
      <c r="D112" s="1"/>
    </row>
    <row r="113" ht="15">
      <c r="D113" s="1"/>
    </row>
    <row r="114" ht="15">
      <c r="D114" s="1"/>
    </row>
    <row r="115" ht="15">
      <c r="D115" s="1"/>
    </row>
    <row r="116" ht="15">
      <c r="D116" s="1"/>
    </row>
    <row r="117" ht="15">
      <c r="D117" s="1"/>
    </row>
    <row r="118" ht="15">
      <c r="D118" s="1"/>
    </row>
    <row r="119" ht="15">
      <c r="D119" s="1"/>
    </row>
    <row r="120" ht="15">
      <c r="D120" s="1"/>
    </row>
    <row r="121" ht="15">
      <c r="D121" s="1"/>
    </row>
    <row r="122" ht="15">
      <c r="D122" s="1"/>
    </row>
    <row r="123" ht="15">
      <c r="D123" s="1"/>
    </row>
    <row r="124" ht="15">
      <c r="D124" s="1"/>
    </row>
    <row r="125" ht="15">
      <c r="D125" s="1"/>
    </row>
    <row r="126" ht="15">
      <c r="D126" s="1"/>
    </row>
    <row r="127" ht="15">
      <c r="D127" s="1"/>
    </row>
    <row r="128" ht="15">
      <c r="D128" s="1"/>
    </row>
    <row r="129" ht="15">
      <c r="D129" s="1"/>
    </row>
    <row r="130" ht="15">
      <c r="D130" s="1"/>
    </row>
  </sheetData>
  <printOptions/>
  <pageMargins left="0.58" right="0.19" top="0.51" bottom="0.71" header="0.32" footer="0.46"/>
  <pageSetup horizontalDpi="300" verticalDpi="300" orientation="portrait" paperSize="9" scale="65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user</cp:lastModifiedBy>
  <cp:lastPrinted>2008-05-28T08:21:56Z</cp:lastPrinted>
  <dcterms:created xsi:type="dcterms:W3CDTF">2005-07-07T17:20:47Z</dcterms:created>
  <dcterms:modified xsi:type="dcterms:W3CDTF">2008-06-06T11:48:07Z</dcterms:modified>
  <cp:category/>
  <cp:version/>
  <cp:contentType/>
  <cp:contentStatus/>
</cp:coreProperties>
</file>