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<sst xmlns="http://schemas.openxmlformats.org/spreadsheetml/2006/main" count="253" uniqueCount="123">
  <si>
    <t>L.p.</t>
  </si>
  <si>
    <t>Oznaczenie nieruchomości</t>
  </si>
  <si>
    <t>Sposób zagospodarowania</t>
  </si>
  <si>
    <t>uzbrojenie terenu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</si>
  <si>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</si>
  <si>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</si>
  <si>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</si>
  <si>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</si>
  <si>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</si>
  <si>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</si>
  <si>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</si>
  <si>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 xml:space="preserve">W Y K A Z    nr 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</si>
  <si>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</si>
  <si>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</si>
  <si>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</si>
  <si>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</si>
  <si>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</si>
  <si>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</si>
  <si>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 xml:space="preserve">
3</t>
  </si>
  <si>
    <t>pierwsza opłata z tytułu wiecz. użyt. gruntu w wysokości 15% ceny udziału</t>
  </si>
  <si>
    <t>inst. wod - kan
inst. elektr.
Inst. gazowa
inst. c.o.</t>
  </si>
  <si>
    <t>inst. wod - kan
inst. elektr.
inst. gazowa
inst. c.o.</t>
  </si>
  <si>
    <t>inst. wod - kan
inst. elektr.
Inst. gazowa
inst c.o</t>
  </si>
  <si>
    <t>cena sprzedaży lokalu, w tym cena udziału w prawie własności gruntu, oddawanego w użytkowanie wieczyste</t>
  </si>
  <si>
    <t>287/10000</t>
  </si>
  <si>
    <t>inst. wod - kan
inst. elektr.
Inst. gazowa
ogrzewanie piecowe</t>
  </si>
  <si>
    <t>12/1000</t>
  </si>
  <si>
    <t>139/10000</t>
  </si>
  <si>
    <t>212/10000</t>
  </si>
  <si>
    <t>inst. wod - kan
inst. elektr.
inst. gazowa inst. c .o.</t>
  </si>
  <si>
    <t>192/10000</t>
  </si>
  <si>
    <t>inst. wod - kan
inst. elektr.
inst. gazowa
piece</t>
  </si>
  <si>
    <t>151/10000</t>
  </si>
  <si>
    <t>CCXLIX</t>
  </si>
  <si>
    <t>lokal nr 3
o pow. 169,0 m²
ul. Wrocławska 12
obr. Poznań
ark. 17 
dz. 14/1, 14/2
o pow. 587 m²
KW PO1P/00074170/5</t>
  </si>
  <si>
    <t>1018/10000</t>
  </si>
  <si>
    <t>lokal nr 1
o pow. 72,1 m²
pl. Wielkopolski 10/11E
obr. Poznań
ark. 14
dz. 17/1, 22/1, 25/2
o pow. 879 m²
KW PO1P/00064014/1</t>
  </si>
  <si>
    <t>234/10000</t>
  </si>
  <si>
    <t>lokal nr 7
o pow. 47,8 m²
ul. Swoboda 46
obr. Łazarz
ark. 02
dz. 4/16
o pow. 564 m²
KW PO1P/00086185/0</t>
  </si>
  <si>
    <t>219/10000</t>
  </si>
  <si>
    <r>
      <t xml:space="preserve">lokal nr 1
o pow. 44,4 m²
ul. Chociszewskiego 43 
obr. Łazarz
ark. 28
dz. 26/1, 28/1, 30/1
o pow. 617 m²
</t>
    </r>
    <r>
      <rPr>
        <sz val="11"/>
        <rFont val="Arial CE"/>
        <family val="2"/>
      </rPr>
      <t>KW PO1P/00060826/8</t>
    </r>
  </si>
  <si>
    <t>21/1000</t>
  </si>
  <si>
    <t>380/10000</t>
  </si>
  <si>
    <t>1522/10000</t>
  </si>
  <si>
    <t>28/1000</t>
  </si>
  <si>
    <r>
      <t xml:space="preserve">lokal nr 1
o pow. 36,1
ul. Parkowa 5
obr. Łazarz
ark. 11
dz. 48/1
o pow. 439 m²
</t>
    </r>
    <r>
      <rPr>
        <sz val="11"/>
        <rFont val="Arial CE"/>
        <family val="0"/>
      </rPr>
      <t>KW PO1P/00068237/8</t>
    </r>
  </si>
  <si>
    <r>
      <t xml:space="preserve">lokal nr 2
o pow. 51,9
ul. Hetmańska 46
obr. Łazarz
ark. 36
dz. 24/1
o pow. 157 m²
</t>
    </r>
    <r>
      <rPr>
        <sz val="11"/>
        <rFont val="Arial CE"/>
        <family val="2"/>
      </rPr>
      <t>KW PO1P/00111127/1</t>
    </r>
  </si>
  <si>
    <r>
      <t xml:space="preserve">lokal nr 18
o pow. 51,7
ul. Grochowska 53A
obr. Łazarz
ark. 16
dz. 29/12
o pow. 504 m²
</t>
    </r>
    <r>
      <rPr>
        <sz val="11"/>
        <rFont val="Arial CE"/>
        <family val="2"/>
      </rPr>
      <t>KW PO1P/00072201/8</t>
    </r>
  </si>
  <si>
    <r>
      <t xml:space="preserve">lokal nr 8
o pow. 26,5 m²
ul. Bułgarska 108A
obr. Łazarz
ark. 02
dz. 4/3
o pow. 443 m²
</t>
    </r>
    <r>
      <rPr>
        <sz val="11"/>
        <rFont val="Arial CE"/>
        <family val="0"/>
      </rPr>
      <t>KW PO1P/00062424/4</t>
    </r>
  </si>
  <si>
    <r>
      <t xml:space="preserve">lokal nr 7
o pow. 37,2 m²
ul. Bułgarska 108B
obr. Łazarz
ark. 02
dz. 4/3
o pow. 443 m²
</t>
    </r>
    <r>
      <rPr>
        <sz val="11"/>
        <rFont val="Arial CE"/>
        <family val="2"/>
      </rPr>
      <t>KW PO1P/00062424/4</t>
    </r>
  </si>
  <si>
    <r>
      <t xml:space="preserve">lokal nr 5
o pow. 37,5 m²
ul. Bułgarska 154C
obr. Łazarz
ark. 02
dz. 4/35
o pow. 443 m²
</t>
    </r>
    <r>
      <rPr>
        <sz val="11"/>
        <rFont val="Arial CE"/>
        <family val="2"/>
      </rPr>
      <t>KW PO1P/00075562/7</t>
    </r>
  </si>
  <si>
    <t>213/10000</t>
  </si>
  <si>
    <r>
      <t xml:space="preserve">lokal nr 2
o pow. 61,4 m²
ul. Modra 22A
obr. Łazarz
ark. 02
dz. 52/29
o pow. 562 m²
</t>
    </r>
    <r>
      <rPr>
        <sz val="11"/>
        <rFont val="Arial CE"/>
        <family val="2"/>
      </rPr>
      <t>KW PO1P/00075649/1</t>
    </r>
  </si>
  <si>
    <t>279/10000</t>
  </si>
  <si>
    <r>
      <t xml:space="preserve">lokal nr 3
o pow. 110,5 m²
ul. Potworowskiego 17A
obr. Łazarz
ark. 31
dz. 40/1
o pow. 2.608 m²
</t>
    </r>
    <r>
      <rPr>
        <sz val="11"/>
        <rFont val="Arial CE"/>
        <family val="2"/>
      </rPr>
      <t>KW PO1P/00064021/3</t>
    </r>
  </si>
  <si>
    <t>129/10000</t>
  </si>
  <si>
    <r>
      <t xml:space="preserve">lokal nr 8
o pow. 123,0 m²
ul. Stablewskiego 31 
obr. Łazarz
ark. 31
dz. 40/1
o pow. 2.608 m²
</t>
    </r>
    <r>
      <rPr>
        <sz val="11"/>
        <rFont val="Arial CE"/>
        <family val="0"/>
      </rPr>
      <t>KW PO1P/00064021/3</t>
    </r>
  </si>
  <si>
    <t>143/10000</t>
  </si>
  <si>
    <r>
      <t xml:space="preserve">lokal nr 2
o pow. 118,4 m²
ul. Potworowskiego 17A
obr. Łazarz
ark. 31
dz. 40/1
o pow. 2.608 m²
</t>
    </r>
    <r>
      <rPr>
        <sz val="11"/>
        <rFont val="Arial CE"/>
        <family val="2"/>
      </rPr>
      <t>KW PO1P/00064021/3</t>
    </r>
  </si>
  <si>
    <t>inst. wod - kan
inst. elektr.
Inst. gazowa
piece</t>
  </si>
  <si>
    <t>138/10000</t>
  </si>
  <si>
    <r>
      <t xml:space="preserve">lokal nr 7
o pow. 26,4 m²
ul. Jesienna 22
obr. Łazarz
ark. 02
dz. 52/25
o pow. 564 m²
</t>
    </r>
    <r>
      <rPr>
        <sz val="11"/>
        <rFont val="Arial CE"/>
        <family val="2"/>
      </rPr>
      <t>KW PO1P/00074275/1</t>
    </r>
  </si>
  <si>
    <t>121/10000</t>
  </si>
  <si>
    <r>
      <t xml:space="preserve">lokal nr 8
o pow. 26,5 m²
ul. Bułgarska 130A
obr. Łazarz
ark. 02
</t>
    </r>
    <r>
      <rPr>
        <sz val="11"/>
        <rFont val="Arial CE"/>
        <family val="0"/>
      </rPr>
      <t>dz. 4/49</t>
    </r>
    <r>
      <rPr>
        <sz val="12"/>
        <rFont val="Arial CE"/>
        <family val="0"/>
      </rPr>
      <t xml:space="preserve">
o pow. 440 m²
KW PO1P/00089912/7</t>
    </r>
  </si>
  <si>
    <r>
      <t xml:space="preserve">lokal nr 3
o pow. 54,7 m²
ul. Ogrodowa 9
obr. Poznań
ark. 41b
</t>
    </r>
    <r>
      <rPr>
        <sz val="11"/>
        <rFont val="Arial CE"/>
        <family val="2"/>
      </rPr>
      <t>dz. 45/1, 46/2</t>
    </r>
    <r>
      <rPr>
        <sz val="12"/>
        <rFont val="Arial CE"/>
        <family val="2"/>
      </rPr>
      <t xml:space="preserve">
o pow. 765 m²
KW PO1P/00060323/2</t>
    </r>
  </si>
  <si>
    <t>173/10000</t>
  </si>
  <si>
    <t>lokal nr 7
o pow. 47,9 m²
ul. Świt 4
obr. Łazarz
ark. 04
dz. 2/31
o pow. 392 m²
KW PO1P/00074318/5</t>
  </si>
  <si>
    <t>323/10000</t>
  </si>
  <si>
    <t>lokal nr 6
o pow. 95,6 m²
ul. Kanałowa 9
obr. Łazarz
ark. 10
dz. 44
o pow. 795 m²
KW PO1P/00101066/2</t>
  </si>
  <si>
    <t xml:space="preserve">inst. wod - kan
inst. elektr.
Inst. gazowa
</t>
  </si>
  <si>
    <t>956/21164</t>
  </si>
  <si>
    <t>lokal nr 4
o pow. 26,4 m²
ul. Modra 16
obr. Łazarz
ark. 02
dz. 52/19
o pow. 563 m²
KW PO1P/00070820/9</t>
  </si>
  <si>
    <t>lokal nr 14
o pow. 37,3 m²
ul. Modra 18
obr. Łazarz
ark. 02
dz. 52/19
o pow. 563 m²
KW PO1P/00070820/9</t>
  </si>
  <si>
    <t>17/1000</t>
  </si>
  <si>
    <t>lokal nr 5
o pow. 33,3 m²
ul. Bukowa 4
obr. Dębiec
ark. 19
dz. 3/32, 4/2, 10/29
o pow. 701 m² 
KW PO2P/00069255/4</t>
  </si>
  <si>
    <r>
      <t xml:space="preserve">lokal nr 5
o pow. 34,7 m²
ul. Dębowa 29
obr. Dębiec
ark. 17
dz. 14/1
o pow. 698 m² 
</t>
    </r>
    <r>
      <rPr>
        <sz val="11"/>
        <rFont val="Arial CE"/>
        <family val="2"/>
      </rPr>
      <t>KW PO2P/00072337/7</t>
    </r>
  </si>
  <si>
    <t>1422/100000</t>
  </si>
  <si>
    <t>lokal nr 7
o pow. 43,1 m²
ul. Dębowa 43
obr. Dębiec
ark. 17
dz. 14/7
o pow. 687 m² 
KW PO2P/00089943/0</t>
  </si>
  <si>
    <t>178/10000</t>
  </si>
  <si>
    <t>lokal nr 1
o pow. 61,6 m²
ul. Jesionowa 23
obr. Dębiec
ark. 15
dz. 2/1
o pow. 670 m² 
KW PO2P/00089989/4</t>
  </si>
  <si>
    <t>inst. wod - kan
inst. elektr.
inst. gazowa
ogrz. piecowe</t>
  </si>
  <si>
    <t>lokal nr 8
o pow. 38,4 m²
ul. Kasztanowa 31
obr. Dębiec
ark. 19
dz. 3/15, 2/3
o pow. 1243 m² 
KW PO2P/00069249/9</t>
  </si>
  <si>
    <t>103/10000</t>
  </si>
  <si>
    <t>lokal nr 10
o pow. 51,9 m²
ul. Kasztanowa 31
obr. Dębiec
ark. 19
dz. 3/15, 2/3
o pow. 1243 m²
KW PO2P/00069249/9</t>
  </si>
  <si>
    <t>lokal nr 4
o pow. 39,7 m²
ul. Łozowa 80
obr. Dębiec
ark. 19
dz. 3/9
o pow. 1922 m²
KW PO2P/00066653/3</t>
  </si>
  <si>
    <t>7/1000</t>
  </si>
  <si>
    <t>lokal nr 6
o pow. 50,7 m²
ul. Orzechowa 3
obr. Dębiec
ark. 19
dz. 2/2, 3/2
o pow. 594 m²
KW PO2P/00059534/1</t>
  </si>
  <si>
    <t>296/10000</t>
  </si>
  <si>
    <t>lokal nr 8
o pow.  27,6 m²
ul. Żurawinowa 9B
obr. Dębiec
ark. 16
dz. 38/3
o pow. 484 m²
KW PO2P/00060969/9</t>
  </si>
  <si>
    <t>201/10000</t>
  </si>
  <si>
    <t>lokal nr 35
o pow. 61,8 m²
ul. Nowy Świat 1
obr. Jeżyce
ark. 18
dz. 2/1
o pow. 629 m²
KW PO1P/00080610/7</t>
  </si>
  <si>
    <t>lokal nr 44
o pow. 35,4 m²
ul. Szamarzewskiego 56
obr. Jeżyce
ark. 16
dz. 2/2
o pow. 850 m²
KW PO1P/00061072/4</t>
  </si>
  <si>
    <t>inst. wod - kan
inst. elektr.
Inst. gazowa
ogrz. elektryczne</t>
  </si>
  <si>
    <t>137/10000</t>
  </si>
  <si>
    <t>lokal nr 61
o pow. 45,0 m²
ul. Szamarzewskiego 56
obr. Jeżyce
ark. 16
dz. 2/2
o pow. 850 m²
KW PO1P/00061072/4</t>
  </si>
  <si>
    <t>175/10000</t>
  </si>
  <si>
    <t>lokal nr 7
o pow. 42,8 m²
ul. Szamarzewskiego 60
obr. Jeżyce
ark. 16
dz. 2/4
o pow. 858 m²
KW PO1P/00067113/6</t>
  </si>
  <si>
    <t>166/10000</t>
  </si>
  <si>
    <t>lokal nr 3
o pow. 55,7 m²
ul. Szamotulska 59B
obr. Jeżyce
ark. 17
dz. 7/3
o pow. 1010 m² 
KW PO1P/00064118/0</t>
  </si>
  <si>
    <t>15/1000</t>
  </si>
  <si>
    <t>54/1000</t>
  </si>
  <si>
    <t>lokal nr 39
o pow. 35,4 m²
ul. Traugutta 25
obr. Wilda
ark. 15
dz. 11/1, 10/1
o pow. 476 m²
KW PO2P/00077038/6</t>
  </si>
  <si>
    <t>lokal nr 9
o pow. 47,9 m²
ul.Swoboda 54
obr. Łazarz
ark. 02
dz. 4/20
o pow. 565m² 
KW PO1P/00073294/3</t>
  </si>
  <si>
    <t>22/1000</t>
  </si>
  <si>
    <t>lokal nr 7
o pow. 43,0 m²
ul. Świt 2A
obr. Łazarz
ark. 04
dz. 2/21
o pow. 391m² 
KW PO1P/00067633/7</t>
  </si>
  <si>
    <t>inst. wod - kan
inst. elektr.
Inst. gazowa
inst.c.o</t>
  </si>
  <si>
    <t>290/10000</t>
  </si>
  <si>
    <t>lokal nr 4
o pow. 26,7m²
ul. Swoboda 68
obr. Łazarz
ark. 02
dz. 4/8
o pow. 564 m² 
KW PO1P/00064119/7</t>
  </si>
  <si>
    <t>lokal nr 18
o pow. 51,5 m²
ul. Grochowska 55A
obr. Łazarz
ark. 16
dz. 29/10
o pow. 505 m² 
KW PO1P/00069324/2</t>
  </si>
  <si>
    <t>277/10000</t>
  </si>
  <si>
    <t>lokal nr 2
o pow. 46,0m²
ul. Chociszewskiego 54
obr. Łazarz
ark. 29B
dz. 20/1
o pow. 596 m²
KW PO1P/00060311/5</t>
  </si>
  <si>
    <t>lokal nr 10
o pow.49,3 m²
ul. Chociszewskiego 54B
obr. Łazarz
ark. 29B
dz. 20/1
o pow. 596m² 
KW PO1P/00060311/5</t>
  </si>
  <si>
    <t>308/10000</t>
  </si>
  <si>
    <t>lokal nr 17
o pow. 48,5m²
ul. Bukowska 118B
obr. Łazarz 
ark. 02
dz. 46/18
o pow. 762 m² 
KW PO1P/00070791/6</t>
  </si>
  <si>
    <t>274/10000</t>
  </si>
  <si>
    <t>lokal nr 8
o pow. 36,9m²
ul. Jesienna 34
obr. Łazarz
ark. 02
dz. 52/5
o pow. 564 m² 
KW PO1P/00064404/2</t>
  </si>
  <si>
    <t>lokal nr 1
o pow. 26,3m²
ul. Jesienna 34
obr. Łazarz
ark. 02
dz. 52/5
o pow. 564 m² 
KW PO1P/00064404/2</t>
  </si>
  <si>
    <t>lokal nr 11
o pow. 44,5 m²
ul. Paderewskiego 3/5
obr. Poznań
ark. 27
dz. 43/2, 45/1
o pow. 295m² 
KW PO1P/00066906/5</t>
  </si>
  <si>
    <t>inst. wod - kan
inst. elektr.
inst. gazowa
ogrzewanie piecowe</t>
  </si>
  <si>
    <t>593/10000</t>
  </si>
  <si>
    <t>od poz. 1 do poz. 46</t>
  </si>
  <si>
    <t>załącznik do zarządzenia Nr 571/2008/P</t>
  </si>
  <si>
    <t>z dnia 22.09.2008r.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</si>
</sst>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6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3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75" zoomScaleNormal="75" workbookViewId="0" topLeftCell="A58">
      <selection activeCell="K5" sqref="K5"/>
    </sheetView>
  </sheetViews>
  <sheetFormatPr defaultColWidth="9.00390625" defaultRowHeight="12.75" outlineLevelCol="1"/>
  <cols>
    <col min="1" max="1" width="6.75390625" style="0" customWidth="1"/>
    <col min="2" max="2" width="23.875" style="0" customWidth="1"/>
    <col min="3" max="3" width="18.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121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10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122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11</v>
      </c>
      <c r="I6" s="27" t="s">
        <v>33</v>
      </c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120</v>
      </c>
      <c r="I7" s="12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12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13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0</v>
      </c>
      <c r="B11" s="23" t="s">
        <v>1</v>
      </c>
      <c r="C11" s="23" t="s">
        <v>2</v>
      </c>
      <c r="D11" s="23" t="s">
        <v>3</v>
      </c>
      <c r="E11" s="24" t="s">
        <v>4</v>
      </c>
      <c r="F11" s="24" t="s">
        <v>5</v>
      </c>
      <c r="G11" s="25" t="s">
        <v>14</v>
      </c>
      <c r="H11" s="23" t="s">
        <v>23</v>
      </c>
      <c r="I11" s="23" t="s">
        <v>19</v>
      </c>
      <c r="J11" s="23" t="s">
        <v>15</v>
      </c>
      <c r="K11" s="23" t="s">
        <v>16</v>
      </c>
      <c r="L11" s="23" t="s">
        <v>17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8.75" customHeight="1">
      <c r="A13" s="2" t="s">
        <v>8</v>
      </c>
      <c r="B13" s="3" t="s">
        <v>34</v>
      </c>
      <c r="C13" s="4" t="s">
        <v>7</v>
      </c>
      <c r="D13" s="4" t="s">
        <v>25</v>
      </c>
      <c r="E13" s="16">
        <v>621379</v>
      </c>
      <c r="F13" s="16">
        <v>169888</v>
      </c>
      <c r="G13" s="17">
        <f aca="true" t="shared" si="0" ref="G13:G25">0.22*F13</f>
        <v>37375.36</v>
      </c>
      <c r="H13" s="21">
        <f aca="true" t="shared" si="1" ref="H13:H30">SUM(E13:G13)</f>
        <v>828642.36</v>
      </c>
      <c r="I13" s="19">
        <f aca="true" t="shared" si="2" ref="I13:I30">+SUM(F13,G13)*0.15</f>
        <v>31089.503999999997</v>
      </c>
      <c r="J13" s="19">
        <f aca="true" t="shared" si="3" ref="J13:J30">SUM(F13:G13)*0.01</f>
        <v>2072.6336</v>
      </c>
      <c r="K13" s="18" t="s">
        <v>35</v>
      </c>
      <c r="L13" s="5" t="s">
        <v>6</v>
      </c>
      <c r="M13" s="10"/>
      <c r="N13" s="10"/>
    </row>
    <row r="14" spans="1:14" s="1" customFormat="1" ht="141" customHeight="1">
      <c r="A14" s="2" t="s">
        <v>9</v>
      </c>
      <c r="B14" s="3" t="s">
        <v>36</v>
      </c>
      <c r="C14" s="4" t="s">
        <v>7</v>
      </c>
      <c r="D14" s="4" t="s">
        <v>21</v>
      </c>
      <c r="E14" s="16">
        <v>288520</v>
      </c>
      <c r="F14" s="16">
        <v>49056</v>
      </c>
      <c r="G14" s="17">
        <f t="shared" si="0"/>
        <v>10792.32</v>
      </c>
      <c r="H14" s="21">
        <f t="shared" si="1"/>
        <v>348368.32</v>
      </c>
      <c r="I14" s="19">
        <f t="shared" si="2"/>
        <v>8977.248</v>
      </c>
      <c r="J14" s="19">
        <f t="shared" si="3"/>
        <v>598.4832</v>
      </c>
      <c r="K14" s="18" t="s">
        <v>37</v>
      </c>
      <c r="L14" s="5" t="s">
        <v>6</v>
      </c>
      <c r="M14" s="10"/>
      <c r="N14" s="10"/>
    </row>
    <row r="15" spans="1:14" s="1" customFormat="1" ht="141.75" customHeight="1">
      <c r="A15" s="2" t="s">
        <v>18</v>
      </c>
      <c r="B15" s="3" t="s">
        <v>38</v>
      </c>
      <c r="C15" s="4" t="s">
        <v>7</v>
      </c>
      <c r="D15" s="4" t="s">
        <v>21</v>
      </c>
      <c r="E15" s="16">
        <v>190301</v>
      </c>
      <c r="F15" s="16">
        <v>10449</v>
      </c>
      <c r="G15" s="17">
        <f t="shared" si="0"/>
        <v>2298.78</v>
      </c>
      <c r="H15" s="21">
        <f t="shared" si="1"/>
        <v>203048.78</v>
      </c>
      <c r="I15" s="19">
        <f t="shared" si="2"/>
        <v>1912.167</v>
      </c>
      <c r="J15" s="19">
        <f t="shared" si="3"/>
        <v>127.47780000000002</v>
      </c>
      <c r="K15" s="18" t="s">
        <v>39</v>
      </c>
      <c r="L15" s="5" t="s">
        <v>6</v>
      </c>
      <c r="M15" s="10"/>
      <c r="N15" s="10"/>
    </row>
    <row r="16" spans="1:14" s="1" customFormat="1" ht="136.5" customHeight="1">
      <c r="A16" s="2">
        <v>4</v>
      </c>
      <c r="B16" s="3" t="s">
        <v>40</v>
      </c>
      <c r="C16" s="4" t="s">
        <v>7</v>
      </c>
      <c r="D16" s="4" t="s">
        <v>20</v>
      </c>
      <c r="E16" s="16">
        <v>184385</v>
      </c>
      <c r="F16" s="16">
        <v>12957</v>
      </c>
      <c r="G16" s="17">
        <f t="shared" si="0"/>
        <v>2850.54</v>
      </c>
      <c r="H16" s="21">
        <f t="shared" si="1"/>
        <v>200192.54</v>
      </c>
      <c r="I16" s="19">
        <f t="shared" si="2"/>
        <v>2371.131</v>
      </c>
      <c r="J16" s="19">
        <f t="shared" si="3"/>
        <v>158.0754</v>
      </c>
      <c r="K16" s="18" t="s">
        <v>41</v>
      </c>
      <c r="L16" s="5" t="s">
        <v>6</v>
      </c>
      <c r="M16" s="10"/>
      <c r="N16" s="10"/>
    </row>
    <row r="17" spans="1:14" s="37" customFormat="1" ht="127.5" customHeight="1">
      <c r="A17" s="28">
        <v>5</v>
      </c>
      <c r="B17" s="26" t="s">
        <v>45</v>
      </c>
      <c r="C17" s="29" t="s">
        <v>7</v>
      </c>
      <c r="D17" s="29" t="s">
        <v>21</v>
      </c>
      <c r="E17" s="30">
        <v>138826</v>
      </c>
      <c r="F17" s="30">
        <v>16682</v>
      </c>
      <c r="G17" s="31">
        <f t="shared" si="0"/>
        <v>3670.04</v>
      </c>
      <c r="H17" s="32">
        <f t="shared" si="1"/>
        <v>159178.04</v>
      </c>
      <c r="I17" s="33">
        <f t="shared" si="2"/>
        <v>3052.806</v>
      </c>
      <c r="J17" s="33">
        <f t="shared" si="3"/>
        <v>203.52040000000002</v>
      </c>
      <c r="K17" s="34" t="s">
        <v>42</v>
      </c>
      <c r="L17" s="35" t="s">
        <v>6</v>
      </c>
      <c r="M17" s="36"/>
      <c r="N17" s="36"/>
    </row>
    <row r="18" spans="1:14" s="1" customFormat="1" ht="126" customHeight="1">
      <c r="A18" s="2">
        <v>6</v>
      </c>
      <c r="B18" s="3" t="s">
        <v>46</v>
      </c>
      <c r="C18" s="4" t="s">
        <v>7</v>
      </c>
      <c r="D18" s="4" t="s">
        <v>31</v>
      </c>
      <c r="E18" s="16">
        <v>176361</v>
      </c>
      <c r="F18" s="16">
        <v>21147</v>
      </c>
      <c r="G18" s="17">
        <f t="shared" si="0"/>
        <v>4652.34</v>
      </c>
      <c r="H18" s="21">
        <f t="shared" si="1"/>
        <v>202160.34</v>
      </c>
      <c r="I18" s="19">
        <f t="shared" si="2"/>
        <v>3869.901</v>
      </c>
      <c r="J18" s="19">
        <f t="shared" si="3"/>
        <v>257.9934</v>
      </c>
      <c r="K18" s="18" t="s">
        <v>43</v>
      </c>
      <c r="L18" s="5" t="s">
        <v>6</v>
      </c>
      <c r="M18" s="10"/>
      <c r="N18" s="10"/>
    </row>
    <row r="19" spans="1:14" s="1" customFormat="1" ht="128.25" customHeight="1">
      <c r="A19" s="2">
        <v>7</v>
      </c>
      <c r="B19" s="3" t="s">
        <v>47</v>
      </c>
      <c r="C19" s="4" t="s">
        <v>7</v>
      </c>
      <c r="D19" s="4" t="s">
        <v>21</v>
      </c>
      <c r="E19" s="16">
        <v>194677</v>
      </c>
      <c r="F19" s="16">
        <v>11939</v>
      </c>
      <c r="G19" s="17">
        <f t="shared" si="0"/>
        <v>2626.58</v>
      </c>
      <c r="H19" s="21">
        <f t="shared" si="1"/>
        <v>209242.58</v>
      </c>
      <c r="I19" s="19">
        <f t="shared" si="2"/>
        <v>2184.837</v>
      </c>
      <c r="J19" s="19">
        <f t="shared" si="3"/>
        <v>145.6558</v>
      </c>
      <c r="K19" s="18" t="s">
        <v>44</v>
      </c>
      <c r="L19" s="5" t="s">
        <v>6</v>
      </c>
      <c r="M19" s="10"/>
      <c r="N19" s="10"/>
    </row>
    <row r="20" spans="1:14" s="1" customFormat="1" ht="123.75" customHeight="1">
      <c r="A20" s="2">
        <v>8</v>
      </c>
      <c r="B20" s="26" t="s">
        <v>48</v>
      </c>
      <c r="C20" s="4" t="s">
        <v>7</v>
      </c>
      <c r="D20" s="4" t="s">
        <v>21</v>
      </c>
      <c r="E20" s="16">
        <v>127824</v>
      </c>
      <c r="F20" s="16">
        <v>4890</v>
      </c>
      <c r="G20" s="17">
        <f t="shared" si="0"/>
        <v>1075.8</v>
      </c>
      <c r="H20" s="21">
        <f t="shared" si="1"/>
        <v>133789.8</v>
      </c>
      <c r="I20" s="19">
        <f t="shared" si="2"/>
        <v>894.87</v>
      </c>
      <c r="J20" s="19">
        <f t="shared" si="3"/>
        <v>59.658</v>
      </c>
      <c r="K20" s="18" t="s">
        <v>32</v>
      </c>
      <c r="L20" s="5" t="s">
        <v>6</v>
      </c>
      <c r="M20" s="10"/>
      <c r="N20" s="10"/>
    </row>
    <row r="21" spans="1:14" s="1" customFormat="1" ht="123.75" customHeight="1">
      <c r="A21" s="2">
        <v>9</v>
      </c>
      <c r="B21" s="3" t="s">
        <v>49</v>
      </c>
      <c r="C21" s="4" t="s">
        <v>7</v>
      </c>
      <c r="D21" s="4" t="s">
        <v>21</v>
      </c>
      <c r="E21" s="16">
        <v>148133</v>
      </c>
      <c r="F21" s="16">
        <v>6865</v>
      </c>
      <c r="G21" s="17">
        <f t="shared" si="0"/>
        <v>1510.3</v>
      </c>
      <c r="H21" s="21">
        <f t="shared" si="1"/>
        <v>156508.3</v>
      </c>
      <c r="I21" s="19">
        <f t="shared" si="2"/>
        <v>1256.2949999999998</v>
      </c>
      <c r="J21" s="19">
        <f t="shared" si="3"/>
        <v>83.753</v>
      </c>
      <c r="K21" s="18" t="s">
        <v>28</v>
      </c>
      <c r="L21" s="5" t="s">
        <v>6</v>
      </c>
      <c r="M21" s="10"/>
      <c r="N21" s="10"/>
    </row>
    <row r="22" spans="1:14" s="1" customFormat="1" ht="125.25" customHeight="1">
      <c r="A22" s="2">
        <v>10</v>
      </c>
      <c r="B22" s="3" t="s">
        <v>50</v>
      </c>
      <c r="C22" s="4" t="s">
        <v>7</v>
      </c>
      <c r="D22" s="4" t="s">
        <v>20</v>
      </c>
      <c r="E22" s="16">
        <v>149350</v>
      </c>
      <c r="F22" s="16">
        <v>6898</v>
      </c>
      <c r="G22" s="17">
        <f t="shared" si="0"/>
        <v>1517.56</v>
      </c>
      <c r="H22" s="21">
        <f t="shared" si="1"/>
        <v>157765.56</v>
      </c>
      <c r="I22" s="19">
        <f t="shared" si="2"/>
        <v>1262.3339999999998</v>
      </c>
      <c r="J22" s="19">
        <f t="shared" si="3"/>
        <v>84.15559999999999</v>
      </c>
      <c r="K22" s="18" t="s">
        <v>51</v>
      </c>
      <c r="L22" s="5" t="s">
        <v>6</v>
      </c>
      <c r="M22" s="10"/>
      <c r="N22" s="10"/>
    </row>
    <row r="23" spans="1:14" s="1" customFormat="1" ht="125.25" customHeight="1">
      <c r="A23" s="2">
        <v>11</v>
      </c>
      <c r="B23" s="3" t="s">
        <v>52</v>
      </c>
      <c r="C23" s="4" t="s">
        <v>7</v>
      </c>
      <c r="D23" s="4" t="s">
        <v>21</v>
      </c>
      <c r="E23" s="16">
        <v>243838</v>
      </c>
      <c r="F23" s="16">
        <v>13265</v>
      </c>
      <c r="G23" s="17">
        <f t="shared" si="0"/>
        <v>2918.3</v>
      </c>
      <c r="H23" s="21">
        <f t="shared" si="1"/>
        <v>260021.3</v>
      </c>
      <c r="I23" s="19">
        <f t="shared" si="2"/>
        <v>2427.495</v>
      </c>
      <c r="J23" s="19">
        <f t="shared" si="3"/>
        <v>161.833</v>
      </c>
      <c r="K23" s="18" t="s">
        <v>53</v>
      </c>
      <c r="L23" s="5" t="s">
        <v>6</v>
      </c>
      <c r="M23" s="10"/>
      <c r="N23" s="10"/>
    </row>
    <row r="24" spans="1:14" s="1" customFormat="1" ht="124.5" customHeight="1">
      <c r="A24" s="2">
        <v>12</v>
      </c>
      <c r="B24" s="3" t="s">
        <v>54</v>
      </c>
      <c r="C24" s="4" t="s">
        <v>7</v>
      </c>
      <c r="D24" s="4" t="s">
        <v>31</v>
      </c>
      <c r="E24" s="16">
        <v>358439</v>
      </c>
      <c r="F24" s="16">
        <v>33643</v>
      </c>
      <c r="G24" s="17">
        <f t="shared" si="0"/>
        <v>7401.46</v>
      </c>
      <c r="H24" s="21">
        <f t="shared" si="1"/>
        <v>399483.46</v>
      </c>
      <c r="I24" s="19">
        <f t="shared" si="2"/>
        <v>6156.669</v>
      </c>
      <c r="J24" s="19">
        <f t="shared" si="3"/>
        <v>410.4446</v>
      </c>
      <c r="K24" s="18" t="s">
        <v>55</v>
      </c>
      <c r="L24" s="5" t="s">
        <v>6</v>
      </c>
      <c r="M24" s="10"/>
      <c r="N24" s="10"/>
    </row>
    <row r="25" spans="1:14" s="37" customFormat="1" ht="125.25" customHeight="1">
      <c r="A25" s="28">
        <v>13</v>
      </c>
      <c r="B25" s="26" t="s">
        <v>56</v>
      </c>
      <c r="C25" s="29" t="s">
        <v>7</v>
      </c>
      <c r="D25" s="29" t="s">
        <v>31</v>
      </c>
      <c r="E25" s="30">
        <v>383138</v>
      </c>
      <c r="F25" s="30">
        <v>37294</v>
      </c>
      <c r="G25" s="31">
        <f t="shared" si="0"/>
        <v>8204.68</v>
      </c>
      <c r="H25" s="32">
        <f t="shared" si="1"/>
        <v>428636.68</v>
      </c>
      <c r="I25" s="33">
        <f t="shared" si="2"/>
        <v>6824.802</v>
      </c>
      <c r="J25" s="33">
        <f t="shared" si="3"/>
        <v>454.9868</v>
      </c>
      <c r="K25" s="34" t="s">
        <v>57</v>
      </c>
      <c r="L25" s="35" t="s">
        <v>6</v>
      </c>
      <c r="M25" s="36"/>
      <c r="N25" s="36"/>
    </row>
    <row r="26" spans="1:14" s="1" customFormat="1" ht="138.75" customHeight="1">
      <c r="A26" s="2">
        <v>14</v>
      </c>
      <c r="B26" s="3" t="s">
        <v>58</v>
      </c>
      <c r="C26" s="4" t="s">
        <v>7</v>
      </c>
      <c r="D26" s="4" t="s">
        <v>59</v>
      </c>
      <c r="E26" s="16">
        <v>375254</v>
      </c>
      <c r="F26" s="16">
        <v>35990</v>
      </c>
      <c r="G26" s="17">
        <f aca="true" t="shared" si="4" ref="G26:G58">0.22*F26</f>
        <v>7917.8</v>
      </c>
      <c r="H26" s="21">
        <f t="shared" si="1"/>
        <v>419161.8</v>
      </c>
      <c r="I26" s="19">
        <f t="shared" si="2"/>
        <v>6586.17</v>
      </c>
      <c r="J26" s="19">
        <f t="shared" si="3"/>
        <v>439.07800000000003</v>
      </c>
      <c r="K26" s="18" t="s">
        <v>60</v>
      </c>
      <c r="L26" s="5" t="s">
        <v>6</v>
      </c>
      <c r="M26" s="10"/>
      <c r="N26" s="10"/>
    </row>
    <row r="27" spans="1:14" s="1" customFormat="1" ht="126" customHeight="1">
      <c r="A27" s="2">
        <v>15</v>
      </c>
      <c r="B27" s="3" t="s">
        <v>61</v>
      </c>
      <c r="C27" s="4" t="s">
        <v>7</v>
      </c>
      <c r="D27" s="4" t="s">
        <v>22</v>
      </c>
      <c r="E27" s="16">
        <v>123531</v>
      </c>
      <c r="F27" s="16">
        <v>4989</v>
      </c>
      <c r="G27" s="17">
        <f t="shared" si="4"/>
        <v>1097.58</v>
      </c>
      <c r="H27" s="21">
        <f t="shared" si="1"/>
        <v>129617.58</v>
      </c>
      <c r="I27" s="19">
        <f t="shared" si="2"/>
        <v>912.987</v>
      </c>
      <c r="J27" s="19">
        <f t="shared" si="3"/>
        <v>60.8658</v>
      </c>
      <c r="K27" s="18" t="s">
        <v>62</v>
      </c>
      <c r="L27" s="5" t="s">
        <v>6</v>
      </c>
      <c r="M27" s="10"/>
      <c r="N27" s="10"/>
    </row>
    <row r="28" spans="1:14" s="40" customFormat="1" ht="133.5" customHeight="1">
      <c r="A28" s="28">
        <v>16</v>
      </c>
      <c r="B28" s="26" t="s">
        <v>63</v>
      </c>
      <c r="C28" s="29" t="s">
        <v>7</v>
      </c>
      <c r="D28" s="29" t="s">
        <v>22</v>
      </c>
      <c r="E28" s="30">
        <v>126127</v>
      </c>
      <c r="F28" s="30">
        <v>4857</v>
      </c>
      <c r="G28" s="31">
        <f t="shared" si="4"/>
        <v>1068.54</v>
      </c>
      <c r="H28" s="32">
        <f t="shared" si="1"/>
        <v>132052.54</v>
      </c>
      <c r="I28" s="33">
        <f t="shared" si="2"/>
        <v>888.831</v>
      </c>
      <c r="J28" s="33">
        <f t="shared" si="3"/>
        <v>59.2554</v>
      </c>
      <c r="K28" s="34" t="s">
        <v>32</v>
      </c>
      <c r="L28" s="35" t="s">
        <v>6</v>
      </c>
      <c r="M28" s="39"/>
      <c r="N28" s="39"/>
    </row>
    <row r="29" spans="1:14" s="1" customFormat="1" ht="138.75" customHeight="1">
      <c r="A29" s="2">
        <v>17</v>
      </c>
      <c r="B29" s="3" t="s">
        <v>64</v>
      </c>
      <c r="C29" s="4" t="s">
        <v>7</v>
      </c>
      <c r="D29" s="4" t="s">
        <v>20</v>
      </c>
      <c r="E29" s="16">
        <v>223167</v>
      </c>
      <c r="F29" s="16">
        <v>32941</v>
      </c>
      <c r="G29" s="17">
        <f t="shared" si="4"/>
        <v>7247.02</v>
      </c>
      <c r="H29" s="21">
        <f>SUM(E29:G29)</f>
        <v>263355.02</v>
      </c>
      <c r="I29" s="19">
        <f>+SUM(F29,G29)*0.15</f>
        <v>6028.203</v>
      </c>
      <c r="J29" s="19">
        <f>SUM(F29:G29)*0.01</f>
        <v>401.88020000000006</v>
      </c>
      <c r="K29" s="18" t="s">
        <v>65</v>
      </c>
      <c r="L29" s="5" t="s">
        <v>6</v>
      </c>
      <c r="M29" s="10"/>
      <c r="N29" s="10"/>
    </row>
    <row r="30" spans="1:14" s="1" customFormat="1" ht="135.75" customHeight="1">
      <c r="A30" s="2">
        <v>18</v>
      </c>
      <c r="B30" s="3" t="s">
        <v>66</v>
      </c>
      <c r="C30" s="4" t="s">
        <v>7</v>
      </c>
      <c r="D30" s="4" t="s">
        <v>20</v>
      </c>
      <c r="E30" s="16">
        <v>194235</v>
      </c>
      <c r="F30" s="16">
        <v>10712</v>
      </c>
      <c r="G30" s="17">
        <f t="shared" si="4"/>
        <v>2356.64</v>
      </c>
      <c r="H30" s="21">
        <f t="shared" si="1"/>
        <v>207303.64</v>
      </c>
      <c r="I30" s="19">
        <f t="shared" si="2"/>
        <v>1960.2959999999998</v>
      </c>
      <c r="J30" s="19">
        <f t="shared" si="3"/>
        <v>130.6864</v>
      </c>
      <c r="K30" s="18" t="s">
        <v>67</v>
      </c>
      <c r="L30" s="5" t="s">
        <v>6</v>
      </c>
      <c r="M30" s="10"/>
      <c r="N30" s="10"/>
    </row>
    <row r="31" spans="1:14" s="1" customFormat="1" ht="144.75" customHeight="1">
      <c r="A31" s="2">
        <v>19</v>
      </c>
      <c r="B31" s="3" t="s">
        <v>68</v>
      </c>
      <c r="C31" s="4" t="s">
        <v>7</v>
      </c>
      <c r="D31" s="4" t="s">
        <v>69</v>
      </c>
      <c r="E31" s="16">
        <v>286380</v>
      </c>
      <c r="F31" s="16">
        <v>26251</v>
      </c>
      <c r="G31" s="17">
        <f t="shared" si="4"/>
        <v>5775.22</v>
      </c>
      <c r="H31" s="21">
        <f>SUM(E31:G31)</f>
        <v>318406.22</v>
      </c>
      <c r="I31" s="19">
        <f>+SUM(F31,G31)*0.15</f>
        <v>4803.933</v>
      </c>
      <c r="J31" s="19">
        <f>SUM(F31:G31)*0.01</f>
        <v>320.2622</v>
      </c>
      <c r="K31" s="18" t="s">
        <v>70</v>
      </c>
      <c r="L31" s="38" t="s">
        <v>6</v>
      </c>
      <c r="M31" s="10"/>
      <c r="N31" s="10"/>
    </row>
    <row r="32" spans="1:14" s="1" customFormat="1" ht="144.75" customHeight="1">
      <c r="A32" s="2">
        <v>20</v>
      </c>
      <c r="B32" s="3" t="s">
        <v>71</v>
      </c>
      <c r="C32" s="4" t="s">
        <v>7</v>
      </c>
      <c r="D32" s="4" t="s">
        <v>20</v>
      </c>
      <c r="E32" s="16">
        <v>123173</v>
      </c>
      <c r="F32" s="16">
        <v>5716</v>
      </c>
      <c r="G32" s="17">
        <f t="shared" si="4"/>
        <v>1257.52</v>
      </c>
      <c r="H32" s="21">
        <f>SUM(E32:G32)</f>
        <v>130146.52</v>
      </c>
      <c r="I32" s="19">
        <f>+SUM(F32,G32)*0.15</f>
        <v>1046.028</v>
      </c>
      <c r="J32" s="19">
        <f>SUM(F32:G32)*0.01</f>
        <v>69.7352</v>
      </c>
      <c r="K32" s="18" t="s">
        <v>26</v>
      </c>
      <c r="L32" s="5" t="s">
        <v>6</v>
      </c>
      <c r="M32" s="10"/>
      <c r="N32" s="10"/>
    </row>
    <row r="33" spans="1:14" s="1" customFormat="1" ht="135.75">
      <c r="A33" s="2">
        <v>21</v>
      </c>
      <c r="B33" s="3" t="s">
        <v>72</v>
      </c>
      <c r="C33" s="4" t="s">
        <v>7</v>
      </c>
      <c r="D33" s="4" t="s">
        <v>21</v>
      </c>
      <c r="E33" s="16">
        <v>148556</v>
      </c>
      <c r="F33" s="16">
        <v>8097</v>
      </c>
      <c r="G33" s="17">
        <f t="shared" si="4"/>
        <v>1781.34</v>
      </c>
      <c r="H33" s="21">
        <f aca="true" t="shared" si="5" ref="H33:H46">SUM(E33:G33)</f>
        <v>158434.34</v>
      </c>
      <c r="I33" s="19">
        <f aca="true" t="shared" si="6" ref="I33:I46">+SUM(F33,G33)*0.15</f>
        <v>1481.751</v>
      </c>
      <c r="J33" s="19">
        <f aca="true" t="shared" si="7" ref="J33:J46">SUM(F33:G33)*0.01</f>
        <v>98.7834</v>
      </c>
      <c r="K33" s="18" t="s">
        <v>73</v>
      </c>
      <c r="L33" s="5" t="s">
        <v>6</v>
      </c>
      <c r="M33" s="10"/>
      <c r="N33" s="10"/>
    </row>
    <row r="34" spans="1:14" s="1" customFormat="1" ht="135.75">
      <c r="A34" s="2">
        <v>22</v>
      </c>
      <c r="B34" s="3" t="s">
        <v>74</v>
      </c>
      <c r="C34" s="4" t="s">
        <v>7</v>
      </c>
      <c r="D34" s="4" t="s">
        <v>21</v>
      </c>
      <c r="E34" s="16">
        <v>130040</v>
      </c>
      <c r="F34" s="16">
        <v>7470</v>
      </c>
      <c r="G34" s="17">
        <f t="shared" si="4"/>
        <v>1643.4</v>
      </c>
      <c r="H34" s="21">
        <f t="shared" si="5"/>
        <v>139153.4</v>
      </c>
      <c r="I34" s="19">
        <f t="shared" si="6"/>
        <v>1367.01</v>
      </c>
      <c r="J34" s="19">
        <f t="shared" si="7"/>
        <v>91.134</v>
      </c>
      <c r="K34" s="18" t="s">
        <v>65</v>
      </c>
      <c r="L34" s="5" t="s">
        <v>6</v>
      </c>
      <c r="M34" s="10"/>
      <c r="N34" s="10"/>
    </row>
    <row r="35" spans="1:14" s="1" customFormat="1" ht="126" customHeight="1">
      <c r="A35" s="2">
        <v>23</v>
      </c>
      <c r="B35" s="3" t="s">
        <v>75</v>
      </c>
      <c r="C35" s="4" t="s">
        <v>7</v>
      </c>
      <c r="D35" s="4" t="s">
        <v>21</v>
      </c>
      <c r="E35" s="16">
        <v>137177</v>
      </c>
      <c r="F35" s="16">
        <v>6114</v>
      </c>
      <c r="G35" s="17">
        <f t="shared" si="4"/>
        <v>1345.08</v>
      </c>
      <c r="H35" s="21">
        <f t="shared" si="5"/>
        <v>144636.08</v>
      </c>
      <c r="I35" s="19">
        <f t="shared" si="6"/>
        <v>1118.8619999999999</v>
      </c>
      <c r="J35" s="19">
        <f t="shared" si="7"/>
        <v>74.5908</v>
      </c>
      <c r="K35" s="18" t="s">
        <v>76</v>
      </c>
      <c r="L35" s="5" t="s">
        <v>6</v>
      </c>
      <c r="M35" s="10"/>
      <c r="N35" s="10"/>
    </row>
    <row r="36" spans="1:14" s="1" customFormat="1" ht="135.75">
      <c r="A36" s="2">
        <v>24</v>
      </c>
      <c r="B36" s="3" t="s">
        <v>77</v>
      </c>
      <c r="C36" s="4" t="s">
        <v>7</v>
      </c>
      <c r="D36" s="4" t="s">
        <v>21</v>
      </c>
      <c r="E36" s="16">
        <v>176243</v>
      </c>
      <c r="F36" s="16">
        <v>7533</v>
      </c>
      <c r="G36" s="17">
        <f t="shared" si="4"/>
        <v>1657.26</v>
      </c>
      <c r="H36" s="21">
        <f t="shared" si="5"/>
        <v>185433.26</v>
      </c>
      <c r="I36" s="19">
        <f t="shared" si="6"/>
        <v>1378.539</v>
      </c>
      <c r="J36" s="19">
        <f t="shared" si="7"/>
        <v>91.9026</v>
      </c>
      <c r="K36" s="18" t="s">
        <v>78</v>
      </c>
      <c r="L36" s="5" t="s">
        <v>6</v>
      </c>
      <c r="M36" s="10"/>
      <c r="N36" s="10"/>
    </row>
    <row r="37" spans="1:14" s="1" customFormat="1" ht="139.5" customHeight="1">
      <c r="A37" s="2">
        <v>25</v>
      </c>
      <c r="B37" s="3" t="s">
        <v>79</v>
      </c>
      <c r="C37" s="4" t="s">
        <v>7</v>
      </c>
      <c r="D37" s="4" t="s">
        <v>80</v>
      </c>
      <c r="E37" s="16">
        <v>198688</v>
      </c>
      <c r="F37" s="16">
        <v>26448</v>
      </c>
      <c r="G37" s="17">
        <f t="shared" si="4"/>
        <v>5818.56</v>
      </c>
      <c r="H37" s="21">
        <f t="shared" si="5"/>
        <v>230954.56</v>
      </c>
      <c r="I37" s="19">
        <f t="shared" si="6"/>
        <v>4839.984</v>
      </c>
      <c r="J37" s="19">
        <f t="shared" si="7"/>
        <v>322.66560000000004</v>
      </c>
      <c r="K37" s="18" t="s">
        <v>100</v>
      </c>
      <c r="L37" s="5" t="s">
        <v>6</v>
      </c>
      <c r="M37" s="10"/>
      <c r="N37" s="10"/>
    </row>
    <row r="38" spans="1:14" s="1" customFormat="1" ht="135.75">
      <c r="A38" s="2">
        <v>26</v>
      </c>
      <c r="B38" s="3" t="s">
        <v>81</v>
      </c>
      <c r="C38" s="4" t="s">
        <v>7</v>
      </c>
      <c r="D38" s="4" t="s">
        <v>21</v>
      </c>
      <c r="E38" s="16">
        <v>155848</v>
      </c>
      <c r="F38" s="16">
        <v>7887</v>
      </c>
      <c r="G38" s="17">
        <f t="shared" si="4"/>
        <v>1735.14</v>
      </c>
      <c r="H38" s="21">
        <f t="shared" si="5"/>
        <v>165470.14</v>
      </c>
      <c r="I38" s="19">
        <f t="shared" si="6"/>
        <v>1443.321</v>
      </c>
      <c r="J38" s="19">
        <f t="shared" si="7"/>
        <v>96.2214</v>
      </c>
      <c r="K38" s="18" t="s">
        <v>82</v>
      </c>
      <c r="L38" s="5" t="s">
        <v>6</v>
      </c>
      <c r="M38" s="10"/>
      <c r="N38" s="10"/>
    </row>
    <row r="39" spans="1:14" ht="135.75">
      <c r="A39" s="2">
        <v>27</v>
      </c>
      <c r="B39" s="3" t="s">
        <v>83</v>
      </c>
      <c r="C39" s="4" t="s">
        <v>7</v>
      </c>
      <c r="D39" s="4" t="s">
        <v>20</v>
      </c>
      <c r="E39" s="16">
        <v>196419</v>
      </c>
      <c r="F39" s="16">
        <v>10643</v>
      </c>
      <c r="G39" s="17">
        <f t="shared" si="4"/>
        <v>2341.46</v>
      </c>
      <c r="H39" s="21">
        <f t="shared" si="5"/>
        <v>209403.46</v>
      </c>
      <c r="I39" s="19">
        <f t="shared" si="6"/>
        <v>1947.6689999999999</v>
      </c>
      <c r="J39" s="19">
        <f t="shared" si="7"/>
        <v>129.84459999999999</v>
      </c>
      <c r="K39" s="18" t="s">
        <v>27</v>
      </c>
      <c r="L39" s="5" t="s">
        <v>6</v>
      </c>
      <c r="M39" s="10"/>
      <c r="N39" s="10"/>
    </row>
    <row r="40" spans="1:14" ht="135.75">
      <c r="A40" s="2">
        <v>28</v>
      </c>
      <c r="B40" s="3" t="s">
        <v>84</v>
      </c>
      <c r="C40" s="4" t="s">
        <v>7</v>
      </c>
      <c r="D40" s="4" t="s">
        <v>20</v>
      </c>
      <c r="E40" s="16">
        <v>160990</v>
      </c>
      <c r="F40" s="16">
        <v>8288</v>
      </c>
      <c r="G40" s="17">
        <f t="shared" si="4"/>
        <v>1823.36</v>
      </c>
      <c r="H40" s="21">
        <f t="shared" si="5"/>
        <v>171101.36</v>
      </c>
      <c r="I40" s="19">
        <f t="shared" si="6"/>
        <v>1516.704</v>
      </c>
      <c r="J40" s="19">
        <f t="shared" si="7"/>
        <v>101.1136</v>
      </c>
      <c r="K40" s="18" t="s">
        <v>85</v>
      </c>
      <c r="L40" s="5" t="s">
        <v>6</v>
      </c>
      <c r="M40" s="10"/>
      <c r="N40" s="10"/>
    </row>
    <row r="41" spans="1:14" ht="135.75">
      <c r="A41" s="2">
        <v>29</v>
      </c>
      <c r="B41" s="3" t="s">
        <v>86</v>
      </c>
      <c r="C41" s="4" t="s">
        <v>7</v>
      </c>
      <c r="D41" s="4" t="s">
        <v>22</v>
      </c>
      <c r="E41" s="16">
        <v>205351</v>
      </c>
      <c r="F41" s="16">
        <v>10831</v>
      </c>
      <c r="G41" s="17">
        <f t="shared" si="4"/>
        <v>2382.82</v>
      </c>
      <c r="H41" s="21">
        <f t="shared" si="5"/>
        <v>218564.82</v>
      </c>
      <c r="I41" s="19">
        <f t="shared" si="6"/>
        <v>1982.0729999999999</v>
      </c>
      <c r="J41" s="19">
        <f t="shared" si="7"/>
        <v>132.1382</v>
      </c>
      <c r="K41" s="18" t="s">
        <v>87</v>
      </c>
      <c r="L41" s="5" t="s">
        <v>6</v>
      </c>
      <c r="M41" s="10"/>
      <c r="N41" s="10"/>
    </row>
    <row r="42" spans="1:14" ht="135.75">
      <c r="A42" s="2">
        <v>30</v>
      </c>
      <c r="B42" s="3" t="s">
        <v>101</v>
      </c>
      <c r="C42" s="4" t="s">
        <v>7</v>
      </c>
      <c r="D42" s="4" t="s">
        <v>21</v>
      </c>
      <c r="E42" s="16">
        <v>128861</v>
      </c>
      <c r="F42" s="16">
        <v>8088</v>
      </c>
      <c r="G42" s="17">
        <f t="shared" si="4"/>
        <v>1779.36</v>
      </c>
      <c r="H42" s="21">
        <f t="shared" si="5"/>
        <v>138728.36</v>
      </c>
      <c r="I42" s="19">
        <f t="shared" si="6"/>
        <v>1480.104</v>
      </c>
      <c r="J42" s="19">
        <f t="shared" si="7"/>
        <v>98.67360000000001</v>
      </c>
      <c r="K42" s="18" t="s">
        <v>30</v>
      </c>
      <c r="L42" s="5" t="s">
        <v>6</v>
      </c>
      <c r="M42" s="10"/>
      <c r="N42" s="10"/>
    </row>
    <row r="43" spans="1:14" ht="135.75">
      <c r="A43" s="2">
        <v>31</v>
      </c>
      <c r="B43" s="3" t="s">
        <v>88</v>
      </c>
      <c r="C43" s="4" t="s">
        <v>7</v>
      </c>
      <c r="D43" s="4" t="s">
        <v>20</v>
      </c>
      <c r="E43" s="16">
        <v>107979</v>
      </c>
      <c r="F43" s="16">
        <v>5993</v>
      </c>
      <c r="G43" s="17">
        <f t="shared" si="4"/>
        <v>1318.46</v>
      </c>
      <c r="H43" s="21">
        <f t="shared" si="5"/>
        <v>115290.46</v>
      </c>
      <c r="I43" s="19">
        <f t="shared" si="6"/>
        <v>1096.719</v>
      </c>
      <c r="J43" s="19">
        <f t="shared" si="7"/>
        <v>73.1146</v>
      </c>
      <c r="K43" s="18" t="s">
        <v>89</v>
      </c>
      <c r="L43" s="5" t="s">
        <v>6</v>
      </c>
      <c r="M43" s="10"/>
      <c r="N43" s="10"/>
    </row>
    <row r="44" spans="1:14" ht="135.75">
      <c r="A44" s="2">
        <v>32</v>
      </c>
      <c r="B44" s="3" t="s">
        <v>90</v>
      </c>
      <c r="C44" s="4" t="s">
        <v>7</v>
      </c>
      <c r="D44" s="4" t="s">
        <v>20</v>
      </c>
      <c r="E44" s="16">
        <v>243491</v>
      </c>
      <c r="F44" s="16">
        <v>16256</v>
      </c>
      <c r="G44" s="17">
        <f t="shared" si="4"/>
        <v>3576.32</v>
      </c>
      <c r="H44" s="21">
        <f t="shared" si="5"/>
        <v>263323.32</v>
      </c>
      <c r="I44" s="19">
        <f t="shared" si="6"/>
        <v>2974.848</v>
      </c>
      <c r="J44" s="19">
        <f t="shared" si="7"/>
        <v>198.3232</v>
      </c>
      <c r="K44" s="18" t="s">
        <v>44</v>
      </c>
      <c r="L44" s="5" t="s">
        <v>6</v>
      </c>
      <c r="M44" s="10"/>
      <c r="N44" s="10"/>
    </row>
    <row r="45" spans="1:14" ht="141" customHeight="1">
      <c r="A45" s="28">
        <v>33</v>
      </c>
      <c r="B45" s="26" t="s">
        <v>91</v>
      </c>
      <c r="C45" s="4" t="s">
        <v>7</v>
      </c>
      <c r="D45" s="4" t="s">
        <v>92</v>
      </c>
      <c r="E45" s="16">
        <v>139507</v>
      </c>
      <c r="F45" s="16">
        <v>10748</v>
      </c>
      <c r="G45" s="17">
        <f t="shared" si="4"/>
        <v>2364.56</v>
      </c>
      <c r="H45" s="21">
        <f t="shared" si="5"/>
        <v>152619.56</v>
      </c>
      <c r="I45" s="19">
        <f t="shared" si="6"/>
        <v>1966.8839999999998</v>
      </c>
      <c r="J45" s="19">
        <f t="shared" si="7"/>
        <v>131.1256</v>
      </c>
      <c r="K45" s="18" t="s">
        <v>93</v>
      </c>
      <c r="L45" s="5" t="s">
        <v>6</v>
      </c>
      <c r="M45" s="10"/>
      <c r="N45" s="10"/>
    </row>
    <row r="46" spans="1:14" ht="138.75" customHeight="1">
      <c r="A46" s="2">
        <v>34</v>
      </c>
      <c r="B46" s="3" t="s">
        <v>94</v>
      </c>
      <c r="C46" s="4" t="s">
        <v>7</v>
      </c>
      <c r="D46" s="4" t="s">
        <v>80</v>
      </c>
      <c r="E46" s="16">
        <v>171116</v>
      </c>
      <c r="F46" s="16">
        <v>13730</v>
      </c>
      <c r="G46" s="17">
        <f t="shared" si="4"/>
        <v>3020.6</v>
      </c>
      <c r="H46" s="21">
        <f t="shared" si="5"/>
        <v>187866.6</v>
      </c>
      <c r="I46" s="19">
        <f t="shared" si="6"/>
        <v>2512.5899999999997</v>
      </c>
      <c r="J46" s="19">
        <f t="shared" si="7"/>
        <v>167.506</v>
      </c>
      <c r="K46" s="18" t="s">
        <v>95</v>
      </c>
      <c r="L46" s="5" t="s">
        <v>6</v>
      </c>
      <c r="M46" s="10"/>
      <c r="N46" s="10"/>
    </row>
    <row r="47" spans="1:14" ht="141" customHeight="1">
      <c r="A47" s="2">
        <v>35</v>
      </c>
      <c r="B47" s="3" t="s">
        <v>96</v>
      </c>
      <c r="C47" s="4" t="s">
        <v>7</v>
      </c>
      <c r="D47" s="4" t="s">
        <v>21</v>
      </c>
      <c r="E47" s="16">
        <v>172598</v>
      </c>
      <c r="F47" s="16">
        <v>13146</v>
      </c>
      <c r="G47" s="17">
        <f t="shared" si="4"/>
        <v>2892.12</v>
      </c>
      <c r="H47" s="21">
        <f aca="true" t="shared" si="8" ref="H47:H58">SUM(E47:G47)</f>
        <v>188636.12</v>
      </c>
      <c r="I47" s="19">
        <f aca="true" t="shared" si="9" ref="I47:I58">+SUM(F47,G47)*0.15</f>
        <v>2405.718</v>
      </c>
      <c r="J47" s="19">
        <f aca="true" t="shared" si="10" ref="J47:J58">SUM(F47:G47)*0.01</f>
        <v>160.3812</v>
      </c>
      <c r="K47" s="18" t="s">
        <v>97</v>
      </c>
      <c r="L47" s="5" t="s">
        <v>6</v>
      </c>
      <c r="M47" s="10"/>
      <c r="N47" s="10"/>
    </row>
    <row r="48" spans="1:14" ht="135.75">
      <c r="A48" s="2">
        <v>36</v>
      </c>
      <c r="B48" s="3" t="s">
        <v>98</v>
      </c>
      <c r="C48" s="4" t="s">
        <v>7</v>
      </c>
      <c r="D48" s="4" t="s">
        <v>21</v>
      </c>
      <c r="E48" s="16">
        <v>235833</v>
      </c>
      <c r="F48" s="16">
        <v>13514</v>
      </c>
      <c r="G48" s="17">
        <f t="shared" si="4"/>
        <v>2973.08</v>
      </c>
      <c r="H48" s="21">
        <f t="shared" si="8"/>
        <v>252320.08</v>
      </c>
      <c r="I48" s="19">
        <f t="shared" si="9"/>
        <v>2473.0620000000004</v>
      </c>
      <c r="J48" s="19">
        <f t="shared" si="10"/>
        <v>164.87080000000003</v>
      </c>
      <c r="K48" s="18" t="s">
        <v>99</v>
      </c>
      <c r="L48" s="5" t="s">
        <v>6</v>
      </c>
      <c r="M48" s="10"/>
      <c r="N48" s="10"/>
    </row>
    <row r="49" spans="1:14" ht="135.75">
      <c r="A49" s="2">
        <v>37</v>
      </c>
      <c r="B49" s="26" t="s">
        <v>102</v>
      </c>
      <c r="C49" s="4" t="s">
        <v>7</v>
      </c>
      <c r="D49" s="4" t="s">
        <v>21</v>
      </c>
      <c r="E49" s="16">
        <v>190058</v>
      </c>
      <c r="F49" s="16">
        <v>10516</v>
      </c>
      <c r="G49" s="17">
        <f t="shared" si="4"/>
        <v>2313.52</v>
      </c>
      <c r="H49" s="21">
        <f t="shared" si="8"/>
        <v>202887.52</v>
      </c>
      <c r="I49" s="19">
        <f t="shared" si="9"/>
        <v>1924.4279999999999</v>
      </c>
      <c r="J49" s="19">
        <f t="shared" si="10"/>
        <v>128.2952</v>
      </c>
      <c r="K49" s="18" t="s">
        <v>103</v>
      </c>
      <c r="L49" s="5" t="s">
        <v>6</v>
      </c>
      <c r="M49" s="10"/>
      <c r="N49" s="10"/>
    </row>
    <row r="50" spans="1:14" ht="135.75">
      <c r="A50" s="2">
        <v>38</v>
      </c>
      <c r="B50" s="3" t="s">
        <v>104</v>
      </c>
      <c r="C50" s="4" t="s">
        <v>7</v>
      </c>
      <c r="D50" s="4" t="s">
        <v>105</v>
      </c>
      <c r="E50" s="16">
        <v>168500</v>
      </c>
      <c r="F50" s="16">
        <v>9593</v>
      </c>
      <c r="G50" s="17">
        <f t="shared" si="4"/>
        <v>2110.46</v>
      </c>
      <c r="H50" s="21">
        <f t="shared" si="8"/>
        <v>180203.46</v>
      </c>
      <c r="I50" s="19">
        <f t="shared" si="9"/>
        <v>1755.5189999999998</v>
      </c>
      <c r="J50" s="19">
        <f t="shared" si="10"/>
        <v>117.0346</v>
      </c>
      <c r="K50" s="18" t="s">
        <v>106</v>
      </c>
      <c r="L50" s="5" t="s">
        <v>6</v>
      </c>
      <c r="M50" s="10"/>
      <c r="N50" s="10"/>
    </row>
    <row r="51" spans="1:14" ht="135.75">
      <c r="A51" s="2">
        <v>39</v>
      </c>
      <c r="B51" s="3" t="s">
        <v>107</v>
      </c>
      <c r="C51" s="4" t="s">
        <v>7</v>
      </c>
      <c r="D51" s="4" t="s">
        <v>21</v>
      </c>
      <c r="E51" s="16">
        <v>127942</v>
      </c>
      <c r="F51" s="16">
        <v>5773</v>
      </c>
      <c r="G51" s="17">
        <f t="shared" si="4"/>
        <v>1270.06</v>
      </c>
      <c r="H51" s="21">
        <f t="shared" si="8"/>
        <v>134985.06</v>
      </c>
      <c r="I51" s="19">
        <f t="shared" si="9"/>
        <v>1056.4589999999998</v>
      </c>
      <c r="J51" s="19">
        <f t="shared" si="10"/>
        <v>70.4306</v>
      </c>
      <c r="K51" s="18" t="s">
        <v>62</v>
      </c>
      <c r="L51" s="5" t="s">
        <v>6</v>
      </c>
      <c r="M51" s="10"/>
      <c r="N51" s="10"/>
    </row>
    <row r="52" spans="1:14" ht="135.75">
      <c r="A52" s="2">
        <v>40</v>
      </c>
      <c r="B52" s="3" t="s">
        <v>108</v>
      </c>
      <c r="C52" s="4" t="s">
        <v>7</v>
      </c>
      <c r="D52" s="4" t="s">
        <v>20</v>
      </c>
      <c r="E52" s="16">
        <v>193983</v>
      </c>
      <c r="F52" s="16">
        <v>11834</v>
      </c>
      <c r="G52" s="17">
        <f t="shared" si="4"/>
        <v>2603.48</v>
      </c>
      <c r="H52" s="21">
        <f t="shared" si="8"/>
        <v>208420.48</v>
      </c>
      <c r="I52" s="19">
        <f t="shared" si="9"/>
        <v>2165.622</v>
      </c>
      <c r="J52" s="19">
        <f t="shared" si="10"/>
        <v>144.3748</v>
      </c>
      <c r="K52" s="18" t="s">
        <v>109</v>
      </c>
      <c r="L52" s="5" t="s">
        <v>6</v>
      </c>
      <c r="M52" s="10"/>
      <c r="N52" s="10"/>
    </row>
    <row r="53" spans="1:14" ht="135.75" customHeight="1">
      <c r="A53" s="2">
        <v>41</v>
      </c>
      <c r="B53" s="3" t="s">
        <v>110</v>
      </c>
      <c r="C53" s="4" t="s">
        <v>7</v>
      </c>
      <c r="D53" s="4" t="s">
        <v>29</v>
      </c>
      <c r="E53" s="16">
        <v>180534</v>
      </c>
      <c r="F53" s="16">
        <v>15138</v>
      </c>
      <c r="G53" s="17">
        <f t="shared" si="4"/>
        <v>3330.36</v>
      </c>
      <c r="H53" s="21">
        <f t="shared" si="8"/>
        <v>199002.36</v>
      </c>
      <c r="I53" s="19">
        <f t="shared" si="9"/>
        <v>2770.254</v>
      </c>
      <c r="J53" s="19">
        <f t="shared" si="10"/>
        <v>184.6836</v>
      </c>
      <c r="K53" s="18" t="s">
        <v>24</v>
      </c>
      <c r="L53" s="5" t="s">
        <v>6</v>
      </c>
      <c r="M53" s="10"/>
      <c r="N53" s="10"/>
    </row>
    <row r="54" spans="1:14" ht="150.75">
      <c r="A54" s="2">
        <v>42</v>
      </c>
      <c r="B54" s="3" t="s">
        <v>111</v>
      </c>
      <c r="C54" s="4" t="s">
        <v>7</v>
      </c>
      <c r="D54" s="4" t="s">
        <v>21</v>
      </c>
      <c r="E54" s="16">
        <v>193464</v>
      </c>
      <c r="F54" s="16">
        <v>16246</v>
      </c>
      <c r="G54" s="17">
        <f t="shared" si="4"/>
        <v>3574.12</v>
      </c>
      <c r="H54" s="21">
        <f t="shared" si="8"/>
        <v>213284.12</v>
      </c>
      <c r="I54" s="19">
        <f t="shared" si="9"/>
        <v>2973.0179999999996</v>
      </c>
      <c r="J54" s="19">
        <f t="shared" si="10"/>
        <v>198.2012</v>
      </c>
      <c r="K54" s="18" t="s">
        <v>112</v>
      </c>
      <c r="L54" s="5" t="s">
        <v>6</v>
      </c>
      <c r="M54" s="10"/>
      <c r="N54" s="10"/>
    </row>
    <row r="55" spans="1:14" ht="135.75">
      <c r="A55" s="2">
        <v>43</v>
      </c>
      <c r="B55" s="3" t="s">
        <v>113</v>
      </c>
      <c r="C55" s="4" t="s">
        <v>7</v>
      </c>
      <c r="D55" s="4" t="s">
        <v>21</v>
      </c>
      <c r="E55" s="16">
        <v>189248</v>
      </c>
      <c r="F55" s="16">
        <v>17663</v>
      </c>
      <c r="G55" s="17">
        <f t="shared" si="4"/>
        <v>3885.86</v>
      </c>
      <c r="H55" s="21">
        <f t="shared" si="8"/>
        <v>210796.86</v>
      </c>
      <c r="I55" s="19">
        <f t="shared" si="9"/>
        <v>3232.329</v>
      </c>
      <c r="J55" s="19">
        <f t="shared" si="10"/>
        <v>215.48860000000002</v>
      </c>
      <c r="K55" s="18" t="s">
        <v>114</v>
      </c>
      <c r="L55" s="5" t="s">
        <v>6</v>
      </c>
      <c r="M55" s="10"/>
      <c r="N55" s="10"/>
    </row>
    <row r="56" spans="1:14" ht="135.75">
      <c r="A56" s="2">
        <v>44</v>
      </c>
      <c r="B56" s="3" t="s">
        <v>115</v>
      </c>
      <c r="C56" s="4" t="s">
        <v>7</v>
      </c>
      <c r="D56" s="4" t="s">
        <v>21</v>
      </c>
      <c r="E56" s="16">
        <v>156999</v>
      </c>
      <c r="F56" s="16">
        <v>7009</v>
      </c>
      <c r="G56" s="17">
        <f t="shared" si="4"/>
        <v>1541.98</v>
      </c>
      <c r="H56" s="21">
        <f t="shared" si="8"/>
        <v>165549.98</v>
      </c>
      <c r="I56" s="19">
        <f t="shared" si="9"/>
        <v>1282.647</v>
      </c>
      <c r="J56" s="19">
        <f t="shared" si="10"/>
        <v>85.5098</v>
      </c>
      <c r="K56" s="18" t="s">
        <v>73</v>
      </c>
      <c r="L56" s="5" t="s">
        <v>6</v>
      </c>
      <c r="M56" s="10"/>
      <c r="N56" s="10"/>
    </row>
    <row r="57" spans="1:14" ht="135.75">
      <c r="A57" s="2">
        <v>45</v>
      </c>
      <c r="B57" s="3" t="s">
        <v>116</v>
      </c>
      <c r="C57" s="4" t="s">
        <v>7</v>
      </c>
      <c r="D57" s="4" t="s">
        <v>21</v>
      </c>
      <c r="E57" s="16">
        <v>120143</v>
      </c>
      <c r="F57" s="16">
        <v>4947</v>
      </c>
      <c r="G57" s="17">
        <f t="shared" si="4"/>
        <v>1088.34</v>
      </c>
      <c r="H57" s="21">
        <f t="shared" si="8"/>
        <v>126178.34</v>
      </c>
      <c r="I57" s="19">
        <f t="shared" si="9"/>
        <v>905.301</v>
      </c>
      <c r="J57" s="19">
        <f t="shared" si="10"/>
        <v>60.3534</v>
      </c>
      <c r="K57" s="18" t="s">
        <v>26</v>
      </c>
      <c r="L57" s="5" t="s">
        <v>6</v>
      </c>
      <c r="M57" s="10"/>
      <c r="N57" s="10"/>
    </row>
    <row r="58" spans="1:14" ht="135.75">
      <c r="A58" s="2">
        <v>46</v>
      </c>
      <c r="B58" s="3" t="s">
        <v>117</v>
      </c>
      <c r="C58" s="4" t="s">
        <v>7</v>
      </c>
      <c r="D58" s="4" t="s">
        <v>118</v>
      </c>
      <c r="E58" s="16">
        <v>162501</v>
      </c>
      <c r="F58" s="16">
        <v>52883</v>
      </c>
      <c r="G58" s="17">
        <f t="shared" si="4"/>
        <v>11634.26</v>
      </c>
      <c r="H58" s="21">
        <f t="shared" si="8"/>
        <v>227018.26</v>
      </c>
      <c r="I58" s="19">
        <f t="shared" si="9"/>
        <v>9677.589</v>
      </c>
      <c r="J58" s="19">
        <f t="shared" si="10"/>
        <v>645.1726</v>
      </c>
      <c r="K58" s="18" t="s">
        <v>119</v>
      </c>
      <c r="L58" s="5" t="s">
        <v>6</v>
      </c>
      <c r="M58" s="10"/>
      <c r="N58" s="10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  <row r="94" ht="15">
      <c r="D94" s="1"/>
    </row>
    <row r="95" ht="15">
      <c r="D95" s="1"/>
    </row>
    <row r="96" ht="15">
      <c r="D96" s="1"/>
    </row>
    <row r="97" ht="15">
      <c r="D97" s="1"/>
    </row>
  </sheetData>
  <printOptions/>
  <pageMargins left="0.58" right="0.19" top="0.51" bottom="0.71" header="0.32" footer="0.46"/>
  <pageSetup horizontalDpi="300" verticalDpi="3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2008-09-03T11:48:48Z</cp:lastPrinted>
  <dcterms:created xsi:type="dcterms:W3CDTF">2005-07-07T17:20:47Z</dcterms:created>
  <dcterms:modified xsi:type="dcterms:W3CDTF">2008-09-23T12:32:08Z</dcterms:modified>
  <cp:category/>
  <cp:version/>
  <cp:contentType/>
  <cp:contentStatus/>
</cp:coreProperties>
</file>