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zetarg zielen 2021-2023\dokumenty\opracowane do przetargu\ostateczne dokumenty do przetargu\"/>
    </mc:Choice>
  </mc:AlternateContent>
  <xr:revisionPtr revIDLastSave="0" documentId="13_ncr:1_{F819779B-F6EC-4008-9690-DBAE55F6E06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-KO" sheetId="2" r:id="rId1"/>
  </sheets>
  <calcPr calcId="181029"/>
</workbook>
</file>

<file path=xl/calcChain.xml><?xml version="1.0" encoding="utf-8"?>
<calcChain xmlns="http://schemas.openxmlformats.org/spreadsheetml/2006/main">
  <c r="F15" i="2" l="1"/>
  <c r="F16" i="2"/>
  <c r="F17" i="2"/>
  <c r="F19" i="2"/>
  <c r="F20" i="2"/>
  <c r="F21" i="2"/>
  <c r="F23" i="2"/>
  <c r="F26" i="2"/>
  <c r="F27" i="2"/>
  <c r="D25" i="2"/>
  <c r="F25" i="2" s="1"/>
  <c r="D22" i="2"/>
  <c r="F22" i="2" s="1"/>
  <c r="D14" i="2"/>
  <c r="F14" i="2" s="1"/>
  <c r="D13" i="2"/>
  <c r="F13" i="2" s="1"/>
  <c r="D12" i="2"/>
  <c r="F12" i="2" s="1"/>
  <c r="D10" i="2"/>
  <c r="F10" i="2" s="1"/>
  <c r="D9" i="2"/>
  <c r="F9" i="2" s="1"/>
  <c r="D8" i="2"/>
  <c r="F8" i="2" s="1"/>
  <c r="D7" i="2"/>
  <c r="F7" i="2" s="1"/>
  <c r="D6" i="2"/>
  <c r="F6" i="2" l="1"/>
  <c r="F28" i="2" s="1"/>
  <c r="F30" i="2" s="1"/>
  <c r="F29" i="2" s="1"/>
</calcChain>
</file>

<file path=xl/sharedStrings.xml><?xml version="1.0" encoding="utf-8"?>
<sst xmlns="http://schemas.openxmlformats.org/spreadsheetml/2006/main" count="57" uniqueCount="44">
  <si>
    <t>L.p.</t>
  </si>
  <si>
    <t>rodzaj prac</t>
  </si>
  <si>
    <t>jm.</t>
  </si>
  <si>
    <t>ilość</t>
  </si>
  <si>
    <t>I</t>
  </si>
  <si>
    <t>Trawniki</t>
  </si>
  <si>
    <t>II</t>
  </si>
  <si>
    <t>Krzewy</t>
  </si>
  <si>
    <t>cena jednostkowa brutto [zł]</t>
  </si>
  <si>
    <t>Pielęgnacja trawników dywanowych</t>
  </si>
  <si>
    <t>Jesienne wygrabianie powierzchni</t>
  </si>
  <si>
    <t>Pielęgnacja krzewów okrywowych</t>
  </si>
  <si>
    <t>Pielęgnacja żywopłotów niskich</t>
  </si>
  <si>
    <t>Pielęgnacja żywopłotów wysokich</t>
  </si>
  <si>
    <t>Usuwanie krzewów i drzewek o średnicy do 7cm</t>
  </si>
  <si>
    <t>Odmładzanie krzewów</t>
  </si>
  <si>
    <t>III</t>
  </si>
  <si>
    <t>Drzewa</t>
  </si>
  <si>
    <t xml:space="preserve">Prześwietlanie drzew </t>
  </si>
  <si>
    <t>Pielęgnacja szpalerów drzew</t>
  </si>
  <si>
    <t>Usuwanie odrostów przy drzewach</t>
  </si>
  <si>
    <t>IV</t>
  </si>
  <si>
    <t>Prace różne</t>
  </si>
  <si>
    <t xml:space="preserve">Bieżąca obsługa  i utrzymanie w sprawności systemów automatycznego nawadniania </t>
  </si>
  <si>
    <t>Prace pielęgnacyjne uzupełniające i dodatkowe</t>
  </si>
  <si>
    <t>m2</t>
  </si>
  <si>
    <t>mb</t>
  </si>
  <si>
    <t>rejon</t>
  </si>
  <si>
    <t>szt.</t>
  </si>
  <si>
    <t>godz.</t>
  </si>
  <si>
    <t>Razem brutto</t>
  </si>
  <si>
    <t>Vat</t>
  </si>
  <si>
    <t>Razem netto</t>
  </si>
  <si>
    <t>Wiosenne wygrabianie powierzchni</t>
  </si>
  <si>
    <t>Koszenie trawników łąkowych i trawy w obrebie ganków</t>
  </si>
  <si>
    <r>
      <t xml:space="preserve">wartość brutto [zł]       </t>
    </r>
    <r>
      <rPr>
        <b/>
        <sz val="8"/>
        <color theme="1"/>
        <rFont val="Calibri"/>
        <family val="2"/>
        <charset val="238"/>
        <scheme val="minor"/>
      </rPr>
      <t xml:space="preserve">                          </t>
    </r>
    <r>
      <rPr>
        <sz val="8"/>
        <color theme="1"/>
        <rFont val="Calibri"/>
        <family val="2"/>
        <charset val="238"/>
        <scheme val="minor"/>
      </rPr>
      <t xml:space="preserve"> (kol. 4*5)</t>
    </r>
  </si>
  <si>
    <t>Sadzenie krzewów</t>
  </si>
  <si>
    <t>Ścinanie drzew</t>
  </si>
  <si>
    <t>Sadzenie drzew</t>
  </si>
  <si>
    <t xml:space="preserve">Konserwacja Cmentarza Komunalnego nr 1 Miłostowo </t>
  </si>
  <si>
    <t>obiekt</t>
  </si>
  <si>
    <t>Kosztorys ofertowy na 1 rok</t>
  </si>
  <si>
    <t xml:space="preserve">Utrzymanie letnie placów i dróg żwirowych, szutrowych, ziemnych i ganków </t>
  </si>
  <si>
    <t>Koszenie pasów zieleni pokrytych drzewostanem i krzewami o charakterze parkowym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</si>
</sst>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/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workbookViewId="0">
      <selection activeCell="L3" sqref="L3"/>
    </sheetView>
  </sheetViews>
  <sheetFormatPr defaultColWidth="8.88671875" defaultRowHeight="14.4" x14ac:dyDescent="0.3"/>
  <cols>
    <col min="1" max="1" width="5.33203125" style="14" customWidth="1"/>
    <col min="2" max="2" width="42.88671875" style="1" customWidth="1"/>
    <col min="3" max="4" width="8.88671875" style="1"/>
    <col min="5" max="5" width="13.33203125" style="1" customWidth="1"/>
    <col min="6" max="6" width="14.33203125" style="1" customWidth="1"/>
    <col min="7" max="16384" width="8.88671875" style="1"/>
  </cols>
  <sheetData>
    <row r="1" spans="1:6" ht="18" x14ac:dyDescent="0.3">
      <c r="A1" s="32" t="s">
        <v>39</v>
      </c>
      <c r="B1" s="33"/>
      <c r="C1" s="33"/>
      <c r="D1" s="33"/>
      <c r="E1" s="33"/>
      <c r="F1" s="34"/>
    </row>
    <row r="2" spans="1:6" x14ac:dyDescent="0.3">
      <c r="A2" s="35" t="s">
        <v>41</v>
      </c>
      <c r="B2" s="35"/>
      <c r="C2" s="35"/>
      <c r="D2" s="35"/>
      <c r="E2" s="35"/>
      <c r="F2" s="35"/>
    </row>
    <row r="3" spans="1:6" ht="43.2" x14ac:dyDescent="0.3">
      <c r="A3" s="4" t="s">
        <v>0</v>
      </c>
      <c r="B3" s="4" t="s">
        <v>1</v>
      </c>
      <c r="C3" s="4" t="s">
        <v>2</v>
      </c>
      <c r="D3" s="4" t="s">
        <v>3</v>
      </c>
      <c r="E3" s="5" t="s">
        <v>8</v>
      </c>
      <c r="F3" s="5" t="s">
        <v>35</v>
      </c>
    </row>
    <row r="4" spans="1:6" x14ac:dyDescent="0.3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x14ac:dyDescent="0.3">
      <c r="A5" s="12" t="s">
        <v>4</v>
      </c>
      <c r="B5" s="6" t="s">
        <v>5</v>
      </c>
      <c r="C5" s="6"/>
      <c r="D5" s="6"/>
      <c r="E5" s="6"/>
      <c r="F5" s="6"/>
    </row>
    <row r="6" spans="1:6" x14ac:dyDescent="0.3">
      <c r="A6" s="11">
        <v>1</v>
      </c>
      <c r="B6" s="8" t="s">
        <v>9</v>
      </c>
      <c r="C6" s="11" t="s">
        <v>25</v>
      </c>
      <c r="D6" s="2">
        <f>19775+2010</f>
        <v>21785</v>
      </c>
      <c r="E6" s="15"/>
      <c r="F6" s="15">
        <f>D6*E6</f>
        <v>0</v>
      </c>
    </row>
    <row r="7" spans="1:6" ht="27.6" x14ac:dyDescent="0.3">
      <c r="A7" s="11">
        <v>2</v>
      </c>
      <c r="B7" s="9" t="s">
        <v>43</v>
      </c>
      <c r="C7" s="11" t="s">
        <v>25</v>
      </c>
      <c r="D7" s="2">
        <f>38539+20751</f>
        <v>59290</v>
      </c>
      <c r="E7" s="15"/>
      <c r="F7" s="15">
        <f t="shared" ref="F7:F10" si="0">D7*E7</f>
        <v>0</v>
      </c>
    </row>
    <row r="8" spans="1:6" ht="27.6" x14ac:dyDescent="0.3">
      <c r="A8" s="11">
        <v>3</v>
      </c>
      <c r="B8" s="10" t="s">
        <v>34</v>
      </c>
      <c r="C8" s="11" t="s">
        <v>25</v>
      </c>
      <c r="D8" s="2">
        <f>4205+19500+49705</f>
        <v>73410</v>
      </c>
      <c r="E8" s="15"/>
      <c r="F8" s="15">
        <f t="shared" si="0"/>
        <v>0</v>
      </c>
    </row>
    <row r="9" spans="1:6" x14ac:dyDescent="0.3">
      <c r="A9" s="11">
        <v>4</v>
      </c>
      <c r="B9" s="8" t="s">
        <v>33</v>
      </c>
      <c r="C9" s="11" t="s">
        <v>25</v>
      </c>
      <c r="D9" s="2">
        <f>19775+2010</f>
        <v>21785</v>
      </c>
      <c r="E9" s="15"/>
      <c r="F9" s="15">
        <f t="shared" si="0"/>
        <v>0</v>
      </c>
    </row>
    <row r="10" spans="1:6" x14ac:dyDescent="0.3">
      <c r="A10" s="11">
        <v>5</v>
      </c>
      <c r="B10" s="9" t="s">
        <v>10</v>
      </c>
      <c r="C10" s="11" t="s">
        <v>25</v>
      </c>
      <c r="D10" s="2">
        <f>19775+2010</f>
        <v>21785</v>
      </c>
      <c r="E10" s="15"/>
      <c r="F10" s="15">
        <f t="shared" si="0"/>
        <v>0</v>
      </c>
    </row>
    <row r="11" spans="1:6" x14ac:dyDescent="0.3">
      <c r="A11" s="12" t="s">
        <v>6</v>
      </c>
      <c r="B11" s="6" t="s">
        <v>7</v>
      </c>
      <c r="C11" s="12"/>
      <c r="D11" s="6"/>
      <c r="E11" s="6"/>
      <c r="F11" s="16"/>
    </row>
    <row r="12" spans="1:6" x14ac:dyDescent="0.3">
      <c r="A12" s="11">
        <v>6</v>
      </c>
      <c r="B12" s="8" t="s">
        <v>11</v>
      </c>
      <c r="C12" s="11" t="s">
        <v>25</v>
      </c>
      <c r="D12" s="2">
        <f>45+27</f>
        <v>72</v>
      </c>
      <c r="E12" s="15"/>
      <c r="F12" s="15">
        <f>D12*E12</f>
        <v>0</v>
      </c>
    </row>
    <row r="13" spans="1:6" x14ac:dyDescent="0.3">
      <c r="A13" s="11">
        <v>7</v>
      </c>
      <c r="B13" s="8" t="s">
        <v>12</v>
      </c>
      <c r="C13" s="11" t="s">
        <v>26</v>
      </c>
      <c r="D13" s="2">
        <f>7933+18567</f>
        <v>26500</v>
      </c>
      <c r="E13" s="15"/>
      <c r="F13" s="15">
        <f>D13*E13</f>
        <v>0</v>
      </c>
    </row>
    <row r="14" spans="1:6" x14ac:dyDescent="0.3">
      <c r="A14" s="11">
        <v>8</v>
      </c>
      <c r="B14" s="8" t="s">
        <v>13</v>
      </c>
      <c r="C14" s="11" t="s">
        <v>26</v>
      </c>
      <c r="D14" s="2">
        <f>274+166</f>
        <v>440</v>
      </c>
      <c r="E14" s="15"/>
      <c r="F14" s="15">
        <f>D14*E14</f>
        <v>0</v>
      </c>
    </row>
    <row r="15" spans="1:6" x14ac:dyDescent="0.3">
      <c r="A15" s="11">
        <v>9</v>
      </c>
      <c r="B15" s="8" t="s">
        <v>14</v>
      </c>
      <c r="C15" s="11" t="s">
        <v>40</v>
      </c>
      <c r="D15" s="2">
        <v>1</v>
      </c>
      <c r="E15" s="15"/>
      <c r="F15" s="15">
        <f>D15*E15</f>
        <v>0</v>
      </c>
    </row>
    <row r="16" spans="1:6" x14ac:dyDescent="0.3">
      <c r="A16" s="11">
        <v>10</v>
      </c>
      <c r="B16" s="7" t="s">
        <v>15</v>
      </c>
      <c r="C16" s="11" t="s">
        <v>25</v>
      </c>
      <c r="D16" s="2">
        <v>2000</v>
      </c>
      <c r="E16" s="15"/>
      <c r="F16" s="15">
        <f>D16*E16</f>
        <v>0</v>
      </c>
    </row>
    <row r="17" spans="1:6" x14ac:dyDescent="0.3">
      <c r="A17" s="11">
        <v>11</v>
      </c>
      <c r="B17" s="8" t="s">
        <v>36</v>
      </c>
      <c r="C17" s="11" t="s">
        <v>28</v>
      </c>
      <c r="D17" s="2">
        <v>1000</v>
      </c>
      <c r="E17" s="15"/>
      <c r="F17" s="15">
        <f t="shared" ref="F17" si="1">D17*E17</f>
        <v>0</v>
      </c>
    </row>
    <row r="18" spans="1:6" x14ac:dyDescent="0.3">
      <c r="A18" s="12" t="s">
        <v>16</v>
      </c>
      <c r="B18" s="6" t="s">
        <v>17</v>
      </c>
      <c r="C18" s="12"/>
      <c r="D18" s="6"/>
      <c r="E18" s="6"/>
      <c r="F18" s="16"/>
    </row>
    <row r="19" spans="1:6" x14ac:dyDescent="0.3">
      <c r="A19" s="11">
        <v>12</v>
      </c>
      <c r="B19" s="9" t="s">
        <v>18</v>
      </c>
      <c r="C19" s="11" t="s">
        <v>28</v>
      </c>
      <c r="D19" s="2">
        <v>60</v>
      </c>
      <c r="E19" s="15"/>
      <c r="F19" s="15">
        <f>D19*E19</f>
        <v>0</v>
      </c>
    </row>
    <row r="20" spans="1:6" x14ac:dyDescent="0.3">
      <c r="A20" s="11">
        <v>13</v>
      </c>
      <c r="B20" s="8" t="s">
        <v>37</v>
      </c>
      <c r="C20" s="11" t="s">
        <v>28</v>
      </c>
      <c r="D20" s="2">
        <v>80</v>
      </c>
      <c r="E20" s="15"/>
      <c r="F20" s="15">
        <f t="shared" ref="F20:F23" si="2">D20*E20</f>
        <v>0</v>
      </c>
    </row>
    <row r="21" spans="1:6" x14ac:dyDescent="0.3">
      <c r="A21" s="11">
        <v>14</v>
      </c>
      <c r="B21" s="8" t="s">
        <v>38</v>
      </c>
      <c r="C21" s="11" t="s">
        <v>28</v>
      </c>
      <c r="D21" s="2">
        <v>20</v>
      </c>
      <c r="E21" s="15"/>
      <c r="F21" s="15">
        <f t="shared" si="2"/>
        <v>0</v>
      </c>
    </row>
    <row r="22" spans="1:6" x14ac:dyDescent="0.3">
      <c r="A22" s="11">
        <v>15</v>
      </c>
      <c r="B22" s="8" t="s">
        <v>19</v>
      </c>
      <c r="C22" s="11" t="s">
        <v>26</v>
      </c>
      <c r="D22" s="2">
        <f>236+224</f>
        <v>460</v>
      </c>
      <c r="E22" s="15"/>
      <c r="F22" s="15">
        <f t="shared" si="2"/>
        <v>0</v>
      </c>
    </row>
    <row r="23" spans="1:6" x14ac:dyDescent="0.3">
      <c r="A23" s="11">
        <v>16</v>
      </c>
      <c r="B23" s="8" t="s">
        <v>20</v>
      </c>
      <c r="C23" s="11" t="s">
        <v>40</v>
      </c>
      <c r="D23" s="2">
        <v>1</v>
      </c>
      <c r="E23" s="15"/>
      <c r="F23" s="15">
        <f t="shared" si="2"/>
        <v>0</v>
      </c>
    </row>
    <row r="24" spans="1:6" x14ac:dyDescent="0.3">
      <c r="A24" s="12" t="s">
        <v>21</v>
      </c>
      <c r="B24" s="6" t="s">
        <v>22</v>
      </c>
      <c r="C24" s="12"/>
      <c r="D24" s="6"/>
      <c r="E24" s="6"/>
      <c r="F24" s="16"/>
    </row>
    <row r="25" spans="1:6" ht="27.6" x14ac:dyDescent="0.3">
      <c r="A25" s="11">
        <v>17</v>
      </c>
      <c r="B25" s="9" t="s">
        <v>42</v>
      </c>
      <c r="C25" s="11" t="s">
        <v>25</v>
      </c>
      <c r="D25" s="2">
        <f>4880+7320</f>
        <v>12200</v>
      </c>
      <c r="E25" s="15"/>
      <c r="F25" s="15">
        <f t="shared" ref="F25:F27" si="3">D25*E25</f>
        <v>0</v>
      </c>
    </row>
    <row r="26" spans="1:6" ht="27.6" x14ac:dyDescent="0.3">
      <c r="A26" s="11">
        <v>18</v>
      </c>
      <c r="B26" s="10" t="s">
        <v>23</v>
      </c>
      <c r="C26" s="11" t="s">
        <v>27</v>
      </c>
      <c r="D26" s="2">
        <v>1</v>
      </c>
      <c r="E26" s="15"/>
      <c r="F26" s="15">
        <f t="shared" si="3"/>
        <v>0</v>
      </c>
    </row>
    <row r="27" spans="1:6" ht="15" thickBot="1" x14ac:dyDescent="0.35">
      <c r="A27" s="18">
        <v>19</v>
      </c>
      <c r="B27" s="19" t="s">
        <v>24</v>
      </c>
      <c r="C27" s="18" t="s">
        <v>29</v>
      </c>
      <c r="D27" s="20">
        <v>400</v>
      </c>
      <c r="E27" s="21"/>
      <c r="F27" s="21">
        <f t="shared" si="3"/>
        <v>0</v>
      </c>
    </row>
    <row r="28" spans="1:6" x14ac:dyDescent="0.3">
      <c r="A28" s="22"/>
      <c r="B28" s="23" t="s">
        <v>30</v>
      </c>
      <c r="C28" s="23"/>
      <c r="D28" s="23"/>
      <c r="E28" s="24"/>
      <c r="F28" s="25">
        <f>SUM(F6:F27)</f>
        <v>0</v>
      </c>
    </row>
    <row r="29" spans="1:6" x14ac:dyDescent="0.3">
      <c r="A29" s="26"/>
      <c r="B29" s="13" t="s">
        <v>31</v>
      </c>
      <c r="C29" s="13"/>
      <c r="D29" s="13"/>
      <c r="E29" s="17"/>
      <c r="F29" s="27">
        <f>F28-F30</f>
        <v>0</v>
      </c>
    </row>
    <row r="30" spans="1:6" ht="15" thickBot="1" x14ac:dyDescent="0.35">
      <c r="A30" s="28"/>
      <c r="B30" s="29" t="s">
        <v>32</v>
      </c>
      <c r="C30" s="29"/>
      <c r="D30" s="29"/>
      <c r="E30" s="30"/>
      <c r="F30" s="31">
        <f>F28/1.08</f>
        <v>0</v>
      </c>
    </row>
  </sheetData>
  <mergeCells count="2">
    <mergeCell ref="A1:F1"/>
    <mergeCell ref="A2:F2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M-KO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Julka</dc:creator>
  <cp:lastModifiedBy>Admin</cp:lastModifiedBy>
  <cp:lastPrinted>2018-02-06T09:50:01Z</cp:lastPrinted>
  <dcterms:created xsi:type="dcterms:W3CDTF">2017-06-26T13:32:26Z</dcterms:created>
  <dcterms:modified xsi:type="dcterms:W3CDTF">2021-02-15T09:37:41Z</dcterms:modified>
</cp:coreProperties>
</file>