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arcinska\Desktop\Sprawozdanie finansowe BIP\"/>
    </mc:Choice>
  </mc:AlternateContent>
  <xr:revisionPtr revIDLastSave="0" documentId="13_ncr:1_{2FAFD234-8FA2-4EAE-BA1A-5CDA821BD00D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25.02.2020" sheetId="1" r:id="rId1"/>
    <sheet name="kor.z 06.03.2020" sheetId="4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C40" i="4" l="1"/>
  <c r="B40" i="4"/>
  <c r="C34" i="4"/>
  <c r="B34" i="4"/>
  <c r="F29" i="4"/>
  <c r="E29" i="4"/>
  <c r="C29" i="4"/>
  <c r="B29" i="4"/>
  <c r="C28" i="4"/>
  <c r="B28" i="4"/>
  <c r="F21" i="4"/>
  <c r="F19" i="4" s="1"/>
  <c r="E21" i="4"/>
  <c r="E19" i="4" s="1"/>
  <c r="C13" i="4"/>
  <c r="C12" i="4" s="1"/>
  <c r="C10" i="4" s="1"/>
  <c r="C49" i="4" s="1"/>
  <c r="B13" i="4"/>
  <c r="B12" i="4" s="1"/>
  <c r="B10" i="4" s="1"/>
  <c r="B49" i="4" s="1"/>
  <c r="F12" i="4"/>
  <c r="E12" i="4"/>
  <c r="F10" i="4"/>
  <c r="F49" i="4" s="1"/>
  <c r="E10" i="4"/>
  <c r="E49" i="4" s="1"/>
  <c r="C13" i="1" l="1"/>
  <c r="B13" i="1"/>
  <c r="F12" i="1" l="1"/>
  <c r="F29" i="1"/>
  <c r="F21" i="1" l="1"/>
  <c r="F19" i="1" s="1"/>
  <c r="F10" i="1"/>
  <c r="C40" i="1"/>
  <c r="C34" i="1"/>
  <c r="C28" i="1" s="1"/>
  <c r="C29" i="1"/>
  <c r="C12" i="1"/>
  <c r="C10" i="1" s="1"/>
  <c r="E29" i="1"/>
  <c r="E21" i="1"/>
  <c r="E19" i="1"/>
  <c r="E49" i="1" s="1"/>
  <c r="E12" i="1"/>
  <c r="E10" i="1"/>
  <c r="B40" i="1"/>
  <c r="B34" i="1"/>
  <c r="B29" i="1"/>
  <c r="B28" i="1" s="1"/>
  <c r="B12" i="1"/>
  <c r="B10" i="1"/>
  <c r="B49" i="1" s="1"/>
  <c r="C49" i="1" l="1"/>
  <c r="F49" i="1"/>
</calcChain>
</file>

<file path=xl/sharedStrings.xml><?xml version="1.0" encoding="utf-8"?>
<sst xmlns="http://schemas.openxmlformats.org/spreadsheetml/2006/main" count="167" uniqueCount="85">
  <si>
    <t>Nazwa i adres jednostki sprawozdawczej</t>
  </si>
  <si>
    <t xml:space="preserve">Numer identyfikacyjny REGON </t>
  </si>
  <si>
    <t>Adresat :</t>
  </si>
  <si>
    <t>Urząd Miasta Poznania</t>
  </si>
  <si>
    <r>
      <t>PASYWA</t>
    </r>
    <r>
      <rPr>
        <sz val="10"/>
        <color rgb="FF000000"/>
        <rFont val="Times New Roman"/>
        <family val="1"/>
        <charset val="238"/>
      </rPr>
      <t xml:space="preserve"> </t>
    </r>
  </si>
  <si>
    <t>A. Aktywa trwałe</t>
  </si>
  <si>
    <t xml:space="preserve">I. Wartości niematerialne i prawne </t>
  </si>
  <si>
    <r>
      <t>I. Fundusz jednostki</t>
    </r>
    <r>
      <rPr>
        <sz val="10"/>
        <color rgb="FF000000"/>
        <rFont val="Times New Roman"/>
        <family val="1"/>
        <charset val="238"/>
      </rPr>
      <t xml:space="preserve"> </t>
    </r>
  </si>
  <si>
    <t xml:space="preserve">II. Rzeczowe aktywa trwałe </t>
  </si>
  <si>
    <t xml:space="preserve">  1.1. Grunty </t>
  </si>
  <si>
    <t xml:space="preserve">  1.2. Budynki, lokale i obiekty inżynierii lądowej i wodnej </t>
  </si>
  <si>
    <t xml:space="preserve">  1.3. Urządzenia techniczne i maszyny </t>
  </si>
  <si>
    <t xml:space="preserve">  1.4. Środki transportu </t>
  </si>
  <si>
    <t xml:space="preserve">  1.5. Inne środki trwałe </t>
  </si>
  <si>
    <t xml:space="preserve">III. Należności długoterminowe </t>
  </si>
  <si>
    <t xml:space="preserve">IV. Długoterminowe aktywa finansowe </t>
  </si>
  <si>
    <r>
      <t>V. Wartości mienia zlikwidowanych jednostek</t>
    </r>
    <r>
      <rPr>
        <sz val="10"/>
        <color rgb="FF000000"/>
        <rFont val="Times New Roman"/>
        <family val="1"/>
        <charset val="238"/>
      </rPr>
      <t xml:space="preserve"> </t>
    </r>
  </si>
  <si>
    <t>I. Zapasy</t>
  </si>
  <si>
    <r>
      <t>II. Należności krótkoterminowe</t>
    </r>
    <r>
      <rPr>
        <sz val="10"/>
        <color rgb="FF000000"/>
        <rFont val="Times New Roman"/>
        <family val="1"/>
        <charset val="238"/>
      </rPr>
      <t xml:space="preserve"> </t>
    </r>
  </si>
  <si>
    <r>
      <t>Suma aktywów</t>
    </r>
    <r>
      <rPr>
        <sz val="11"/>
        <color rgb="FF000000"/>
        <rFont val="Times New Roman"/>
        <family val="1"/>
        <charset val="238"/>
      </rPr>
      <t xml:space="preserve"> </t>
    </r>
  </si>
  <si>
    <r>
      <t>Suma pasywów</t>
    </r>
    <r>
      <rPr>
        <sz val="11"/>
        <color rgb="FF000000"/>
        <rFont val="Times New Roman"/>
        <family val="1"/>
        <charset val="238"/>
      </rPr>
      <t xml:space="preserve"> </t>
    </r>
  </si>
  <si>
    <r>
      <t>A. Fundusz</t>
    </r>
    <r>
      <rPr>
        <sz val="10"/>
        <color rgb="FF000000"/>
        <rFont val="Times New Roman"/>
        <family val="1"/>
        <charset val="238"/>
      </rPr>
      <t xml:space="preserve"> </t>
    </r>
  </si>
  <si>
    <r>
      <t>B. Aktywa obrotowe</t>
    </r>
    <r>
      <rPr>
        <sz val="10"/>
        <color rgb="FF000000"/>
        <rFont val="Times New Roman"/>
        <family val="1"/>
        <charset val="238"/>
      </rPr>
      <t xml:space="preserve"> </t>
    </r>
  </si>
  <si>
    <r>
      <t>AKTYWA</t>
    </r>
    <r>
      <rPr>
        <sz val="10"/>
        <color theme="1"/>
        <rFont val="Czcionka tekstu podstawowego"/>
        <family val="2"/>
        <charset val="238"/>
      </rPr>
      <t xml:space="preserve"> </t>
    </r>
  </si>
  <si>
    <r>
      <t>Stan                                           na</t>
    </r>
    <r>
      <rPr>
        <sz val="10"/>
        <color rgb="FF000000"/>
        <rFont val="Times New Roman"/>
        <family val="1"/>
        <charset val="238"/>
      </rPr>
      <t xml:space="preserve"> </t>
    </r>
    <r>
      <rPr>
        <b/>
        <sz val="10"/>
        <color rgb="FF000000"/>
        <rFont val="Times New Roman"/>
        <family val="1"/>
        <charset val="238"/>
      </rPr>
      <t>początku roku</t>
    </r>
    <r>
      <rPr>
        <sz val="10"/>
        <color rgb="FF000000"/>
        <rFont val="Times New Roman"/>
        <family val="1"/>
        <charset val="238"/>
      </rPr>
      <t xml:space="preserve"> </t>
    </r>
  </si>
  <si>
    <r>
      <t>Stan                                             na koniec roku</t>
    </r>
    <r>
      <rPr>
        <sz val="10"/>
        <color rgb="FF000000"/>
        <rFont val="Times New Roman"/>
        <family val="1"/>
        <charset val="238"/>
      </rPr>
      <t xml:space="preserve"> </t>
    </r>
  </si>
  <si>
    <r>
      <t>Stan                                                           na początek roku</t>
    </r>
    <r>
      <rPr>
        <sz val="10"/>
        <color rgb="FF000000"/>
        <rFont val="Times New Roman"/>
        <family val="1"/>
        <charset val="238"/>
      </rPr>
      <t xml:space="preserve"> </t>
    </r>
  </si>
  <si>
    <r>
      <t>Stan                                                               na koniec roku</t>
    </r>
    <r>
      <rPr>
        <sz val="10"/>
        <color rgb="FF000000"/>
        <rFont val="Times New Roman"/>
        <family val="1"/>
        <charset val="238"/>
      </rPr>
      <t xml:space="preserve"> </t>
    </r>
  </si>
  <si>
    <t>Główny księgowy                                            rok, miesiąc, dzień                                 Kierownik jednostki</t>
  </si>
  <si>
    <t>III. Krótkoterminowe aktywa finansowe</t>
  </si>
  <si>
    <r>
      <t>IV. Rozliczenia międzyokresowe</t>
    </r>
    <r>
      <rPr>
        <sz val="10"/>
        <color rgb="FF000000"/>
        <rFont val="Times New Roman"/>
        <family val="1"/>
        <charset val="238"/>
      </rPr>
      <t xml:space="preserve"> </t>
    </r>
  </si>
  <si>
    <r>
      <t>II. Wynik finansowy netto</t>
    </r>
    <r>
      <rPr>
        <sz val="10"/>
        <color rgb="FF000000"/>
        <rFont val="Times New Roman"/>
        <family val="1"/>
        <charset val="238"/>
      </rPr>
      <t xml:space="preserve"> (+ /-)</t>
    </r>
  </si>
  <si>
    <t xml:space="preserve">III. Rezerwy na zobowiązania </t>
  </si>
  <si>
    <t>I. Zobowiązania długoterminowe</t>
  </si>
  <si>
    <t>II. Zobowiązania krótkoterminowe</t>
  </si>
  <si>
    <t xml:space="preserve"> 1. Środki trwałe </t>
  </si>
  <si>
    <t xml:space="preserve"> 2. Środki trwałe w budowie (inwestycje)</t>
  </si>
  <si>
    <t xml:space="preserve"> 3. Zaliczki na środki trwałe w budowie (inwestycje)</t>
  </si>
  <si>
    <t xml:space="preserve"> 1.1.  Akcje i udziały </t>
  </si>
  <si>
    <t xml:space="preserve"> 1.3. Inne długoterminowe aktywa finansowe </t>
  </si>
  <si>
    <t xml:space="preserve"> 1.1.  Materiały </t>
  </si>
  <si>
    <t xml:space="preserve"> 1.2. Półprodukty i produkty w toku </t>
  </si>
  <si>
    <t xml:space="preserve"> 1.3. Produkty gotowe</t>
  </si>
  <si>
    <t xml:space="preserve"> 1.4.. Towary </t>
  </si>
  <si>
    <t xml:space="preserve"> 1.1. Należności z tytułu dostaw i usług </t>
  </si>
  <si>
    <t xml:space="preserve"> 1.2. Należności od budżetów </t>
  </si>
  <si>
    <t xml:space="preserve"> 1.3. Należności z tytułu ubezpieczeń                                   i innych świadczeń</t>
  </si>
  <si>
    <t xml:space="preserve"> 1.4. Pozostałe należności </t>
  </si>
  <si>
    <t xml:space="preserve"> 1.5. Rozlicz. z tyt. środków na wydatki budżetowe i z  tyt. dochodów budżetowych</t>
  </si>
  <si>
    <t xml:space="preserve"> 1.1. Środki pieniężne w kasie </t>
  </si>
  <si>
    <t xml:space="preserve"> 1.2. Środki pieniężne na rachunkach bankowych </t>
  </si>
  <si>
    <t xml:space="preserve"> 1.3. Środki pieniężne państwowego funduszu celowego</t>
  </si>
  <si>
    <t xml:space="preserve"> 1.4. Inne środki pieniężne</t>
  </si>
  <si>
    <t xml:space="preserve"> 1.5. Akcje lub udziały</t>
  </si>
  <si>
    <t xml:space="preserve"> 1.6. Inne papiery wartościowe</t>
  </si>
  <si>
    <t xml:space="preserve"> 1.7. Inne krótkoterminowe aktywa finansowe</t>
  </si>
  <si>
    <t xml:space="preserve"> 1.1. Zysk netto (+) </t>
  </si>
  <si>
    <t xml:space="preserve"> 1.2. Strata netto (-) </t>
  </si>
  <si>
    <t xml:space="preserve">    1.1.1. Grunty stanowiące własność jednostki samorządu terytorialnego, przekazane w uzytkowanie wieczyste innym podmiotom</t>
  </si>
  <si>
    <t xml:space="preserve"> 1.2. Inne papiery wartościowe </t>
  </si>
  <si>
    <r>
      <t>III. Odpisy z wyniku finansowego (nadwyżka środków obrotowych) (-)</t>
    </r>
    <r>
      <rPr>
        <sz val="10"/>
        <color rgb="FF000000"/>
        <rFont val="Times New Roman"/>
        <family val="1"/>
        <charset val="238"/>
      </rPr>
      <t xml:space="preserve"> </t>
    </r>
  </si>
  <si>
    <r>
      <t>IV. Fundusz mienia zlikwidowanych jednostek</t>
    </r>
    <r>
      <rPr>
        <sz val="10"/>
        <color rgb="FF000000"/>
        <rFont val="Times New Roman"/>
        <family val="1"/>
        <charset val="238"/>
      </rPr>
      <t xml:space="preserve"> </t>
    </r>
  </si>
  <si>
    <t>B. Fundusze placówek</t>
  </si>
  <si>
    <t>C. Państwowe fundusze celowe</t>
  </si>
  <si>
    <t>D. Zobowiązania i rezerwy na zobowiązania</t>
  </si>
  <si>
    <t xml:space="preserve"> 1.Zobowiązania z tytułu dostaw                                                      i usług </t>
  </si>
  <si>
    <t xml:space="preserve"> 2. Zobowiązania wobec budżetów </t>
  </si>
  <si>
    <t xml:space="preserve"> 3. Zobowiązania z tytułu ubezpieczeń                                                     i innych świadczeń</t>
  </si>
  <si>
    <t xml:space="preserve"> 4. Zobowiązania z tytułu wynagrodzeń</t>
  </si>
  <si>
    <t xml:space="preserve"> 5. Pozostałe zobowiązania </t>
  </si>
  <si>
    <t xml:space="preserve"> 6. Sumy obce (depozytowe, zabezpieczenie wykonania umów) </t>
  </si>
  <si>
    <t xml:space="preserve"> 7. Rozliczenia z tyt. środków na wydatki budżetowe i z tyt. dochodów budżetowych</t>
  </si>
  <si>
    <t xml:space="preserve">8. Fundusze specjalne </t>
  </si>
  <si>
    <t xml:space="preserve">   8.1. Zakładowy Fundusz Świadczeń Socjalnych </t>
  </si>
  <si>
    <t xml:space="preserve">  8.2. Inne fundusze </t>
  </si>
  <si>
    <t xml:space="preserve">Bilans                                                                                                                                                                                                                                       jednostki bużetowej                                                                                                                                     na dzień 31.12.2019r.                                                                                                                         </t>
  </si>
  <si>
    <t>.............................                                                    2020-02-                                        ..................................</t>
  </si>
  <si>
    <t>25-02-2020</t>
  </si>
  <si>
    <t>Miasto Poznań</t>
  </si>
  <si>
    <t>Zarząd Dróg Miejskich</t>
  </si>
  <si>
    <t xml:space="preserve">                     000 162 524 </t>
  </si>
  <si>
    <t xml:space="preserve">ul.Wilczak 17 </t>
  </si>
  <si>
    <t>62-623 Poznań</t>
  </si>
  <si>
    <t xml:space="preserve">Bilans                                                                                                                                                                                                                                       jednostki bużetowej                                                                                                                                     na dzień 31.12.2019r.                                                                                                                             korekta z dn.06.03.2020r.                                                                                                                    </t>
  </si>
  <si>
    <t>06-03-2020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</si>
</sst>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4506668294322"/>
      </top>
      <bottom style="double">
        <color theme="3" tint="0.39994506668294322"/>
      </bottom>
      <diagonal/>
    </border>
    <border>
      <left style="double">
        <color theme="3" tint="0.39994506668294322"/>
      </left>
      <right/>
      <top style="double">
        <color theme="3" tint="0.39994506668294322"/>
      </top>
      <bottom/>
      <diagonal/>
    </border>
    <border>
      <left/>
      <right/>
      <top style="double">
        <color theme="3" tint="0.39994506668294322"/>
      </top>
      <bottom/>
      <diagonal/>
    </border>
    <border>
      <left/>
      <right style="double">
        <color theme="3" tint="0.39994506668294322"/>
      </right>
      <top style="double">
        <color theme="3" tint="0.39994506668294322"/>
      </top>
      <bottom/>
      <diagonal/>
    </border>
    <border>
      <left style="double">
        <color theme="3" tint="0.39994506668294322"/>
      </left>
      <right/>
      <top/>
      <bottom/>
      <diagonal/>
    </border>
    <border>
      <left/>
      <right style="double">
        <color theme="3" tint="0.39994506668294322"/>
      </right>
      <top/>
      <bottom/>
      <diagonal/>
    </border>
    <border>
      <left style="double">
        <color theme="3" tint="0.39994506668294322"/>
      </left>
      <right/>
      <top/>
      <bottom style="double">
        <color theme="3" tint="0.39994506668294322"/>
      </bottom>
      <diagonal/>
    </border>
    <border>
      <left/>
      <right/>
      <top/>
      <bottom style="double">
        <color theme="3" tint="0.39994506668294322"/>
      </bottom>
      <diagonal/>
    </border>
    <border>
      <left/>
      <right style="double">
        <color theme="3" tint="0.39994506668294322"/>
      </right>
      <top/>
      <bottom style="double">
        <color theme="3" tint="0.39994506668294322"/>
      </bottom>
      <diagonal/>
    </border>
    <border>
      <left style="double">
        <color theme="4"/>
      </left>
      <right style="double">
        <color theme="3" tint="0.39994506668294322"/>
      </right>
      <top style="double">
        <color theme="4"/>
      </top>
      <bottom style="double">
        <color theme="3" tint="0.39994506668294322"/>
      </bottom>
      <diagonal/>
    </border>
    <border>
      <left style="double">
        <color theme="3" tint="0.39991454817346722"/>
      </left>
      <right style="double">
        <color theme="3" tint="0.39994506668294322"/>
      </right>
      <top style="double">
        <color theme="3" tint="0.39994506668294322"/>
      </top>
      <bottom style="double">
        <color theme="3" tint="0.39994506668294322"/>
      </bottom>
      <diagonal/>
    </border>
    <border>
      <left style="double">
        <color theme="3" tint="0.39991454817346722"/>
      </left>
      <right style="double">
        <color theme="3" tint="0.39994506668294322"/>
      </right>
      <top style="double">
        <color theme="3" tint="0.39994506668294322"/>
      </top>
      <bottom/>
      <diagonal/>
    </border>
    <border>
      <left style="double">
        <color theme="3" tint="0.39991454817346722"/>
      </left>
      <right style="double">
        <color theme="3" tint="0.39994506668294322"/>
      </right>
      <top/>
      <bottom/>
      <diagonal/>
    </border>
    <border>
      <left style="double">
        <color theme="3" tint="0.39991454817346722"/>
      </left>
      <right style="double">
        <color theme="3" tint="0.39994506668294322"/>
      </right>
      <top/>
      <bottom style="double">
        <color theme="3" tint="0.3999450666829432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4" fontId="2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0" xfId="0" applyFont="1"/>
    <xf numFmtId="0" fontId="1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6" fillId="0" borderId="13" xfId="0" applyFont="1" applyBorder="1"/>
    <xf numFmtId="0" fontId="7" fillId="2" borderId="14" xfId="0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opLeftCell="A37" workbookViewId="0">
      <selection activeCell="B28" sqref="B28"/>
    </sheetView>
  </sheetViews>
  <sheetFormatPr defaultRowHeight="12.75"/>
  <cols>
    <col min="1" max="1" width="29.875" style="2" customWidth="1"/>
    <col min="2" max="3" width="14.875" style="2" customWidth="1"/>
    <col min="4" max="4" width="31.875" style="2" customWidth="1"/>
    <col min="5" max="5" width="14.75" style="2" customWidth="1"/>
    <col min="6" max="6" width="14.625" style="2" customWidth="1"/>
    <col min="7" max="7" width="11.125" style="2" bestFit="1" customWidth="1"/>
    <col min="8" max="16384" width="9" style="2"/>
  </cols>
  <sheetData>
    <row r="1" spans="1:6" ht="15" customHeight="1" thickTop="1">
      <c r="A1" s="23"/>
      <c r="B1" s="30" t="s">
        <v>75</v>
      </c>
      <c r="C1" s="31"/>
      <c r="D1" s="32"/>
      <c r="E1" s="41" t="s">
        <v>2</v>
      </c>
      <c r="F1" s="42"/>
    </row>
    <row r="2" spans="1:6" ht="14.25" customHeight="1">
      <c r="A2" s="24" t="s">
        <v>78</v>
      </c>
      <c r="B2" s="33"/>
      <c r="C2" s="34"/>
      <c r="D2" s="35"/>
      <c r="E2" s="28"/>
      <c r="F2" s="29"/>
    </row>
    <row r="3" spans="1:6" ht="14.25" customHeight="1">
      <c r="A3" s="24" t="s">
        <v>79</v>
      </c>
      <c r="B3" s="33"/>
      <c r="C3" s="34"/>
      <c r="D3" s="35"/>
      <c r="E3" s="28"/>
      <c r="F3" s="29"/>
    </row>
    <row r="4" spans="1:6" ht="17.25" customHeight="1">
      <c r="A4" s="25" t="s">
        <v>81</v>
      </c>
      <c r="B4" s="33"/>
      <c r="C4" s="34"/>
      <c r="D4" s="35"/>
      <c r="E4" s="43" t="s">
        <v>3</v>
      </c>
      <c r="F4" s="44"/>
    </row>
    <row r="5" spans="1:6" ht="14.25" customHeight="1">
      <c r="A5" s="24" t="s">
        <v>82</v>
      </c>
      <c r="B5" s="33"/>
      <c r="C5" s="34"/>
      <c r="D5" s="35"/>
      <c r="E5" s="28"/>
      <c r="F5" s="29"/>
    </row>
    <row r="6" spans="1:6" ht="14.25" customHeight="1">
      <c r="A6" s="26"/>
      <c r="B6" s="33"/>
      <c r="C6" s="34"/>
      <c r="D6" s="35"/>
      <c r="E6" s="28"/>
      <c r="F6" s="29"/>
    </row>
    <row r="7" spans="1:6" ht="14.25" customHeight="1">
      <c r="A7" s="25" t="s">
        <v>1</v>
      </c>
      <c r="B7" s="33"/>
      <c r="C7" s="34"/>
      <c r="D7" s="35"/>
      <c r="E7" s="28"/>
      <c r="F7" s="29"/>
    </row>
    <row r="8" spans="1:6" ht="15" customHeight="1" thickBot="1">
      <c r="A8" s="27" t="s">
        <v>80</v>
      </c>
      <c r="B8" s="36"/>
      <c r="C8" s="37"/>
      <c r="D8" s="38"/>
      <c r="E8" s="39"/>
      <c r="F8" s="40"/>
    </row>
    <row r="9" spans="1:6" ht="27" thickTop="1" thickBot="1">
      <c r="A9" s="5" t="s">
        <v>23</v>
      </c>
      <c r="B9" s="5" t="s">
        <v>24</v>
      </c>
      <c r="C9" s="5" t="s">
        <v>25</v>
      </c>
      <c r="D9" s="5" t="s">
        <v>4</v>
      </c>
      <c r="E9" s="5" t="s">
        <v>26</v>
      </c>
      <c r="F9" s="5" t="s">
        <v>27</v>
      </c>
    </row>
    <row r="10" spans="1:6" ht="15" customHeight="1" thickTop="1" thickBot="1">
      <c r="A10" s="6" t="s">
        <v>5</v>
      </c>
      <c r="B10" s="7">
        <f>B11+B12+B22+B23+B27</f>
        <v>2017959062.0199997</v>
      </c>
      <c r="C10" s="7">
        <f>C11+C12+C22+C23+C27</f>
        <v>2132223712.1299999</v>
      </c>
      <c r="D10" s="6" t="s">
        <v>21</v>
      </c>
      <c r="E10" s="7">
        <f>E11+E12+E15+E16</f>
        <v>2029039325.6400001</v>
      </c>
      <c r="F10" s="7">
        <f>F11+F12+F15+F16</f>
        <v>2143639326.9900002</v>
      </c>
    </row>
    <row r="11" spans="1:6" ht="15" customHeight="1" thickTop="1" thickBot="1">
      <c r="A11" s="6" t="s">
        <v>6</v>
      </c>
      <c r="B11" s="17">
        <v>1265634.8400000001</v>
      </c>
      <c r="C11" s="17">
        <v>583919.51</v>
      </c>
      <c r="D11" s="18" t="s">
        <v>7</v>
      </c>
      <c r="E11" s="17">
        <v>2285314703.6300001</v>
      </c>
      <c r="F11" s="17">
        <v>2417868168.3600001</v>
      </c>
    </row>
    <row r="12" spans="1:6" ht="15" customHeight="1" thickTop="1" thickBot="1">
      <c r="A12" s="6" t="s">
        <v>8</v>
      </c>
      <c r="B12" s="19">
        <f>B13+B20+B21</f>
        <v>2016312077.1799998</v>
      </c>
      <c r="C12" s="19">
        <f>C13+C20+C21</f>
        <v>2131372989.3799999</v>
      </c>
      <c r="D12" s="18" t="s">
        <v>31</v>
      </c>
      <c r="E12" s="17">
        <f>E14</f>
        <v>-256275377.99000001</v>
      </c>
      <c r="F12" s="17">
        <f>F14</f>
        <v>-274228841.37</v>
      </c>
    </row>
    <row r="13" spans="1:6" ht="14.25" thickTop="1" thickBot="1">
      <c r="A13" s="8" t="s">
        <v>35</v>
      </c>
      <c r="B13" s="20">
        <f>B14+B16+B17+B18+B19</f>
        <v>1655600152.0799999</v>
      </c>
      <c r="C13" s="20">
        <f>C14+C16+C17+C18+C19</f>
        <v>1637456298.8399999</v>
      </c>
      <c r="D13" s="21" t="s">
        <v>56</v>
      </c>
      <c r="E13" s="20"/>
      <c r="F13" s="20"/>
    </row>
    <row r="14" spans="1:6" ht="14.25" thickTop="1" thickBot="1">
      <c r="A14" s="8" t="s">
        <v>9</v>
      </c>
      <c r="B14" s="20">
        <v>58495322.990000002</v>
      </c>
      <c r="C14" s="20">
        <v>60163433.299999997</v>
      </c>
      <c r="D14" s="21" t="s">
        <v>57</v>
      </c>
      <c r="E14" s="20">
        <v>-256275377.99000001</v>
      </c>
      <c r="F14" s="20">
        <v>-274228841.37</v>
      </c>
    </row>
    <row r="15" spans="1:6" ht="52.5" thickTop="1" thickBot="1">
      <c r="A15" s="8" t="s">
        <v>58</v>
      </c>
      <c r="B15" s="20"/>
      <c r="C15" s="20"/>
      <c r="D15" s="18" t="s">
        <v>60</v>
      </c>
      <c r="E15" s="20"/>
      <c r="F15" s="20"/>
    </row>
    <row r="16" spans="1:6" ht="27" thickTop="1" thickBot="1">
      <c r="A16" s="8" t="s">
        <v>10</v>
      </c>
      <c r="B16" s="20">
        <v>1574800691.6700001</v>
      </c>
      <c r="C16" s="20">
        <v>1558025802.5999999</v>
      </c>
      <c r="D16" s="6" t="s">
        <v>61</v>
      </c>
      <c r="E16" s="17"/>
      <c r="F16" s="17"/>
    </row>
    <row r="17" spans="1:6" ht="15" customHeight="1" thickTop="1" thickBot="1">
      <c r="A17" s="8" t="s">
        <v>11</v>
      </c>
      <c r="B17" s="9">
        <v>16819499.300000001</v>
      </c>
      <c r="C17" s="9">
        <v>14262291.49</v>
      </c>
      <c r="D17" s="6" t="s">
        <v>62</v>
      </c>
      <c r="E17" s="7"/>
      <c r="F17" s="7"/>
    </row>
    <row r="18" spans="1:6" ht="27" customHeight="1" thickTop="1" thickBot="1">
      <c r="A18" s="8" t="s">
        <v>12</v>
      </c>
      <c r="B18" s="9">
        <v>855923.32</v>
      </c>
      <c r="C18" s="9">
        <v>627835.80000000005</v>
      </c>
      <c r="D18" s="6" t="s">
        <v>63</v>
      </c>
      <c r="E18" s="7"/>
      <c r="F18" s="7"/>
    </row>
    <row r="19" spans="1:6" ht="15" customHeight="1" thickTop="1" thickBot="1">
      <c r="A19" s="8" t="s">
        <v>13</v>
      </c>
      <c r="B19" s="9">
        <v>4628714.8</v>
      </c>
      <c r="C19" s="9">
        <v>4376935.6500000004</v>
      </c>
      <c r="D19" s="6" t="s">
        <v>64</v>
      </c>
      <c r="E19" s="7">
        <f>E20+E21+E32+E33</f>
        <v>19747687.579999998</v>
      </c>
      <c r="F19" s="7">
        <f>F20+F21+F32+F33</f>
        <v>17774121.849999998</v>
      </c>
    </row>
    <row r="20" spans="1:6" ht="14.25" thickTop="1" thickBot="1">
      <c r="A20" s="8" t="s">
        <v>36</v>
      </c>
      <c r="B20" s="16">
        <v>360711925.10000002</v>
      </c>
      <c r="C20" s="16">
        <v>493916690.54000002</v>
      </c>
      <c r="D20" s="6" t="s">
        <v>33</v>
      </c>
      <c r="E20" s="7"/>
      <c r="F20" s="7"/>
    </row>
    <row r="21" spans="1:6" ht="26.25" customHeight="1" thickTop="1" thickBot="1">
      <c r="A21" s="8" t="s">
        <v>37</v>
      </c>
      <c r="B21" s="9"/>
      <c r="C21" s="9"/>
      <c r="D21" s="6" t="s">
        <v>34</v>
      </c>
      <c r="E21" s="7">
        <f>SUM(E22:E29)</f>
        <v>19231446.009999998</v>
      </c>
      <c r="F21" s="7">
        <f>SUM(F22:F29)</f>
        <v>17423028.27</v>
      </c>
    </row>
    <row r="22" spans="1:6" ht="26.25" customHeight="1" thickTop="1" thickBot="1">
      <c r="A22" s="6" t="s">
        <v>14</v>
      </c>
      <c r="B22" s="7">
        <v>381350</v>
      </c>
      <c r="C22" s="7">
        <v>266803.24</v>
      </c>
      <c r="D22" s="8" t="s">
        <v>65</v>
      </c>
      <c r="E22" s="9">
        <v>6795145.1200000001</v>
      </c>
      <c r="F22" s="9">
        <v>4717610.38</v>
      </c>
    </row>
    <row r="23" spans="1:6" ht="27" customHeight="1" thickTop="1" thickBot="1">
      <c r="A23" s="6" t="s">
        <v>15</v>
      </c>
      <c r="B23" s="7"/>
      <c r="C23" s="7"/>
      <c r="D23" s="8" t="s">
        <v>66</v>
      </c>
      <c r="E23" s="9">
        <v>344197.66</v>
      </c>
      <c r="F23" s="9">
        <v>342597</v>
      </c>
    </row>
    <row r="24" spans="1:6" ht="27.75" customHeight="1" thickTop="1" thickBot="1">
      <c r="A24" s="10" t="s">
        <v>38</v>
      </c>
      <c r="B24" s="9"/>
      <c r="C24" s="9"/>
      <c r="D24" s="8" t="s">
        <v>67</v>
      </c>
      <c r="E24" s="9">
        <v>1468523.62</v>
      </c>
      <c r="F24" s="9">
        <v>1717254.86</v>
      </c>
    </row>
    <row r="25" spans="1:6" ht="19.5" customHeight="1" thickTop="1" thickBot="1">
      <c r="A25" s="8" t="s">
        <v>59</v>
      </c>
      <c r="B25" s="9"/>
      <c r="C25" s="9"/>
      <c r="D25" s="8" t="s">
        <v>68</v>
      </c>
      <c r="E25" s="9">
        <v>1074530.03</v>
      </c>
      <c r="F25" s="9">
        <v>1167181.1299999999</v>
      </c>
    </row>
    <row r="26" spans="1:6" ht="27" thickTop="1" thickBot="1">
      <c r="A26" s="8" t="s">
        <v>39</v>
      </c>
      <c r="B26" s="9"/>
      <c r="C26" s="9"/>
      <c r="D26" s="8" t="s">
        <v>69</v>
      </c>
      <c r="E26" s="9">
        <v>410144.01</v>
      </c>
      <c r="F26" s="9">
        <v>604439.86</v>
      </c>
    </row>
    <row r="27" spans="1:6" ht="27" customHeight="1" thickTop="1" thickBot="1">
      <c r="A27" s="6" t="s">
        <v>16</v>
      </c>
      <c r="B27" s="7"/>
      <c r="C27" s="7"/>
      <c r="D27" s="8" t="s">
        <v>70</v>
      </c>
      <c r="E27" s="9">
        <v>6383093.7999999998</v>
      </c>
      <c r="F27" s="9">
        <v>6084497.1200000001</v>
      </c>
    </row>
    <row r="28" spans="1:6" ht="27" customHeight="1" thickTop="1" thickBot="1">
      <c r="A28" s="6" t="s">
        <v>22</v>
      </c>
      <c r="B28" s="7">
        <f>B29+B34+B40+B48</f>
        <v>30827951.200000003</v>
      </c>
      <c r="C28" s="7">
        <f>C29+C34+C40+C48</f>
        <v>29189736.710000001</v>
      </c>
      <c r="D28" s="8" t="s">
        <v>71</v>
      </c>
      <c r="E28" s="9">
        <v>2681206.09</v>
      </c>
      <c r="F28" s="9">
        <v>2721723.81</v>
      </c>
    </row>
    <row r="29" spans="1:6" ht="14.25" thickTop="1" thickBot="1">
      <c r="A29" s="6" t="s">
        <v>17</v>
      </c>
      <c r="B29" s="7">
        <f>SUM(B30:B33)</f>
        <v>3058014.14</v>
      </c>
      <c r="C29" s="7">
        <f>SUM(C30:C33)</f>
        <v>3384984.22</v>
      </c>
      <c r="D29" s="8" t="s">
        <v>72</v>
      </c>
      <c r="E29" s="9">
        <f>E30+E31</f>
        <v>74605.679999999993</v>
      </c>
      <c r="F29" s="9">
        <f>F30+F31</f>
        <v>67724.11</v>
      </c>
    </row>
    <row r="30" spans="1:6" ht="27" thickTop="1" thickBot="1">
      <c r="A30" s="8" t="s">
        <v>40</v>
      </c>
      <c r="B30" s="9">
        <v>3058014.14</v>
      </c>
      <c r="C30" s="9">
        <v>3384984.22</v>
      </c>
      <c r="D30" s="8" t="s">
        <v>73</v>
      </c>
      <c r="E30" s="9">
        <v>74605.679999999993</v>
      </c>
      <c r="F30" s="9">
        <v>67724.11</v>
      </c>
    </row>
    <row r="31" spans="1:6" ht="15" customHeight="1" thickTop="1" thickBot="1">
      <c r="A31" s="8" t="s">
        <v>41</v>
      </c>
      <c r="B31" s="9"/>
      <c r="C31" s="9"/>
      <c r="D31" s="8" t="s">
        <v>74</v>
      </c>
      <c r="E31" s="9"/>
      <c r="F31" s="9"/>
    </row>
    <row r="32" spans="1:6" ht="27" customHeight="1" thickTop="1" thickBot="1">
      <c r="A32" s="8" t="s">
        <v>42</v>
      </c>
      <c r="B32" s="9"/>
      <c r="C32" s="9"/>
      <c r="D32" s="18" t="s">
        <v>32</v>
      </c>
      <c r="E32" s="7"/>
      <c r="F32" s="7"/>
    </row>
    <row r="33" spans="1:6" ht="15" customHeight="1" thickTop="1" thickBot="1">
      <c r="A33" s="8" t="s">
        <v>43</v>
      </c>
      <c r="B33" s="9"/>
      <c r="C33" s="9"/>
      <c r="D33" s="6" t="s">
        <v>30</v>
      </c>
      <c r="E33" s="7">
        <v>516241.57</v>
      </c>
      <c r="F33" s="7">
        <v>351093.58</v>
      </c>
    </row>
    <row r="34" spans="1:6" ht="15" customHeight="1" thickTop="1" thickBot="1">
      <c r="A34" s="6" t="s">
        <v>18</v>
      </c>
      <c r="B34" s="7">
        <f>SUM(B35:B39)</f>
        <v>10764008.33</v>
      </c>
      <c r="C34" s="7">
        <f>SUM(C35:C39)</f>
        <v>13192114.67</v>
      </c>
      <c r="D34" s="6"/>
      <c r="E34" s="7"/>
      <c r="F34" s="7"/>
    </row>
    <row r="35" spans="1:6" ht="15" customHeight="1" thickTop="1" thickBot="1">
      <c r="A35" s="8" t="s">
        <v>44</v>
      </c>
      <c r="B35" s="9">
        <v>4806411.75</v>
      </c>
      <c r="C35" s="9">
        <v>2972218.18</v>
      </c>
      <c r="D35" s="6"/>
      <c r="E35" s="7"/>
      <c r="F35" s="7"/>
    </row>
    <row r="36" spans="1:6" ht="15" customHeight="1" thickTop="1" thickBot="1">
      <c r="A36" s="8" t="s">
        <v>45</v>
      </c>
      <c r="B36" s="9"/>
      <c r="C36" s="9">
        <v>2902198</v>
      </c>
      <c r="D36" s="6"/>
      <c r="E36" s="7"/>
      <c r="F36" s="7"/>
    </row>
    <row r="37" spans="1:6" ht="27" thickTop="1" thickBot="1">
      <c r="A37" s="8" t="s">
        <v>46</v>
      </c>
      <c r="B37" s="9"/>
      <c r="C37" s="9"/>
      <c r="D37" s="6"/>
      <c r="E37" s="7"/>
      <c r="F37" s="7"/>
    </row>
    <row r="38" spans="1:6" ht="15" customHeight="1" thickTop="1" thickBot="1">
      <c r="A38" s="8" t="s">
        <v>47</v>
      </c>
      <c r="B38" s="9">
        <v>5957596.5800000001</v>
      </c>
      <c r="C38" s="9">
        <v>7317698.4900000002</v>
      </c>
      <c r="D38" s="6"/>
      <c r="E38" s="7"/>
      <c r="F38" s="7"/>
    </row>
    <row r="39" spans="1:6" ht="27" customHeight="1" thickTop="1" thickBot="1">
      <c r="A39" s="8" t="s">
        <v>48</v>
      </c>
      <c r="B39" s="9"/>
      <c r="C39" s="9"/>
      <c r="D39" s="6"/>
      <c r="E39" s="7"/>
      <c r="F39" s="7"/>
    </row>
    <row r="40" spans="1:6" ht="15" customHeight="1" thickTop="1" thickBot="1">
      <c r="A40" s="6" t="s">
        <v>29</v>
      </c>
      <c r="B40" s="7">
        <f>SUM(B41:B47)</f>
        <v>9092749.9100000001</v>
      </c>
      <c r="C40" s="7">
        <f>SUM(C41:C47)</f>
        <v>8811160.3399999999</v>
      </c>
      <c r="D40" s="6"/>
      <c r="E40" s="7"/>
      <c r="F40" s="7"/>
    </row>
    <row r="41" spans="1:6" ht="15" customHeight="1" thickTop="1" thickBot="1">
      <c r="A41" s="8" t="s">
        <v>49</v>
      </c>
      <c r="B41" s="9"/>
      <c r="C41" s="9"/>
      <c r="D41" s="6"/>
      <c r="E41" s="7"/>
      <c r="F41" s="7"/>
    </row>
    <row r="42" spans="1:6" ht="27" thickTop="1" thickBot="1">
      <c r="A42" s="8" t="s">
        <v>50</v>
      </c>
      <c r="B42" s="9">
        <v>9088859.9100000001</v>
      </c>
      <c r="C42" s="9">
        <v>8806410.3399999999</v>
      </c>
      <c r="D42" s="8"/>
      <c r="E42" s="9"/>
      <c r="F42" s="9"/>
    </row>
    <row r="43" spans="1:6" ht="27" thickTop="1" thickBot="1">
      <c r="A43" s="8" t="s">
        <v>51</v>
      </c>
      <c r="B43" s="11"/>
      <c r="C43" s="11"/>
      <c r="D43" s="8"/>
      <c r="E43" s="9"/>
      <c r="F43" s="9"/>
    </row>
    <row r="44" spans="1:6" ht="15" customHeight="1" thickTop="1" thickBot="1">
      <c r="A44" s="8" t="s">
        <v>52</v>
      </c>
      <c r="B44" s="9">
        <v>3890</v>
      </c>
      <c r="C44" s="9">
        <v>4750</v>
      </c>
      <c r="D44" s="8"/>
      <c r="E44" s="9"/>
      <c r="F44" s="9"/>
    </row>
    <row r="45" spans="1:6" ht="15" customHeight="1" thickTop="1" thickBot="1">
      <c r="A45" s="8" t="s">
        <v>53</v>
      </c>
      <c r="B45" s="11"/>
      <c r="C45" s="11"/>
      <c r="D45" s="8"/>
      <c r="E45" s="9"/>
      <c r="F45" s="9"/>
    </row>
    <row r="46" spans="1:6" ht="15" customHeight="1" thickTop="1" thickBot="1">
      <c r="A46" s="8" t="s">
        <v>54</v>
      </c>
      <c r="B46" s="11"/>
      <c r="C46" s="11"/>
      <c r="D46" s="8"/>
      <c r="E46" s="9"/>
      <c r="F46" s="9"/>
    </row>
    <row r="47" spans="1:6" ht="27" thickTop="1" thickBot="1">
      <c r="A47" s="8" t="s">
        <v>55</v>
      </c>
      <c r="B47" s="11"/>
      <c r="C47" s="11"/>
      <c r="D47" s="8"/>
      <c r="E47" s="9"/>
      <c r="F47" s="9"/>
    </row>
    <row r="48" spans="1:6" ht="15" customHeight="1" thickTop="1" thickBot="1">
      <c r="A48" s="6" t="s">
        <v>30</v>
      </c>
      <c r="B48" s="7">
        <v>7913178.8200000003</v>
      </c>
      <c r="C48" s="7">
        <v>3801477.48</v>
      </c>
      <c r="D48" s="8"/>
      <c r="E48" s="9"/>
      <c r="F48" s="9"/>
    </row>
    <row r="49" spans="1:8" ht="18.75" customHeight="1" thickTop="1" thickBot="1">
      <c r="A49" s="12" t="s">
        <v>19</v>
      </c>
      <c r="B49" s="13">
        <f>B10+B28</f>
        <v>2048787013.2199998</v>
      </c>
      <c r="C49" s="13">
        <f>C10+C28</f>
        <v>2161413448.8399997</v>
      </c>
      <c r="D49" s="12" t="s">
        <v>20</v>
      </c>
      <c r="E49" s="14">
        <f>E10+E17+E18+E19</f>
        <v>2048787013.22</v>
      </c>
      <c r="F49" s="14">
        <f>F10+F17+F18+F19</f>
        <v>2161413448.8400002</v>
      </c>
      <c r="G49" s="3"/>
      <c r="H49" s="3"/>
    </row>
    <row r="50" spans="1:8" ht="18.75" customHeight="1" thickTop="1">
      <c r="B50" s="3"/>
      <c r="C50" s="4"/>
      <c r="F50" s="3"/>
    </row>
    <row r="51" spans="1:8">
      <c r="A51" s="15"/>
      <c r="B51" s="15"/>
    </row>
    <row r="52" spans="1:8">
      <c r="A52" s="15"/>
      <c r="B52" s="15"/>
    </row>
    <row r="54" spans="1:8">
      <c r="A54" s="1" t="s">
        <v>76</v>
      </c>
      <c r="B54" s="22" t="s">
        <v>77</v>
      </c>
    </row>
    <row r="55" spans="1:8">
      <c r="A55" s="1" t="s">
        <v>28</v>
      </c>
    </row>
  </sheetData>
  <mergeCells count="9">
    <mergeCell ref="E6:F6"/>
    <mergeCell ref="B1:D8"/>
    <mergeCell ref="E7:F7"/>
    <mergeCell ref="E8:F8"/>
    <mergeCell ref="E1:F1"/>
    <mergeCell ref="E2:F2"/>
    <mergeCell ref="E3:F3"/>
    <mergeCell ref="E4:F4"/>
    <mergeCell ref="E5:F5"/>
  </mergeCells>
  <pageMargins left="0.74803149606299213" right="0.59055118110236227" top="0.74803149606299213" bottom="0.41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4BC23-3F9B-4557-9F8D-0A7504864A1A}">
  <sheetPr>
    <pageSetUpPr fitToPage="1"/>
  </sheetPr>
  <dimension ref="A1:H55"/>
  <sheetViews>
    <sheetView tabSelected="1" workbookViewId="0">
      <selection activeCell="F32" sqref="F32"/>
    </sheetView>
  </sheetViews>
  <sheetFormatPr defaultRowHeight="12.75"/>
  <cols>
    <col min="1" max="1" width="29.875" style="2" customWidth="1"/>
    <col min="2" max="3" width="14.875" style="2" customWidth="1"/>
    <col min="4" max="4" width="31.875" style="2" customWidth="1"/>
    <col min="5" max="5" width="14.75" style="2" customWidth="1"/>
    <col min="6" max="6" width="14.625" style="2" customWidth="1"/>
    <col min="7" max="7" width="11.125" style="2" bestFit="1" customWidth="1"/>
    <col min="8" max="16384" width="9" style="2"/>
  </cols>
  <sheetData>
    <row r="1" spans="1:6" ht="15" customHeight="1" thickTop="1">
      <c r="A1" s="23" t="s">
        <v>0</v>
      </c>
      <c r="B1" s="30" t="s">
        <v>83</v>
      </c>
      <c r="C1" s="31"/>
      <c r="D1" s="32"/>
      <c r="E1" s="41" t="s">
        <v>2</v>
      </c>
      <c r="F1" s="42"/>
    </row>
    <row r="2" spans="1:6" ht="14.25" customHeight="1">
      <c r="A2" s="24" t="s">
        <v>78</v>
      </c>
      <c r="B2" s="33"/>
      <c r="C2" s="34"/>
      <c r="D2" s="35"/>
      <c r="E2" s="28"/>
      <c r="F2" s="29"/>
    </row>
    <row r="3" spans="1:6" ht="14.25" customHeight="1">
      <c r="A3" s="24" t="s">
        <v>79</v>
      </c>
      <c r="B3" s="33"/>
      <c r="C3" s="34"/>
      <c r="D3" s="35"/>
      <c r="E3" s="28"/>
      <c r="F3" s="29"/>
    </row>
    <row r="4" spans="1:6" ht="17.25" customHeight="1">
      <c r="A4" s="25" t="s">
        <v>81</v>
      </c>
      <c r="B4" s="33"/>
      <c r="C4" s="34"/>
      <c r="D4" s="35"/>
      <c r="E4" s="43" t="s">
        <v>3</v>
      </c>
      <c r="F4" s="44"/>
    </row>
    <row r="5" spans="1:6" ht="14.25" customHeight="1">
      <c r="A5" s="24" t="s">
        <v>82</v>
      </c>
      <c r="B5" s="33"/>
      <c r="C5" s="34"/>
      <c r="D5" s="35"/>
      <c r="E5" s="28"/>
      <c r="F5" s="29"/>
    </row>
    <row r="6" spans="1:6" ht="14.25" customHeight="1">
      <c r="A6" s="26"/>
      <c r="B6" s="33"/>
      <c r="C6" s="34"/>
      <c r="D6" s="35"/>
      <c r="E6" s="28"/>
      <c r="F6" s="29"/>
    </row>
    <row r="7" spans="1:6" ht="14.25" customHeight="1">
      <c r="A7" s="25" t="s">
        <v>1</v>
      </c>
      <c r="B7" s="33"/>
      <c r="C7" s="34"/>
      <c r="D7" s="35"/>
      <c r="E7" s="28"/>
      <c r="F7" s="29"/>
    </row>
    <row r="8" spans="1:6" ht="15" customHeight="1" thickBot="1">
      <c r="A8" s="27" t="s">
        <v>80</v>
      </c>
      <c r="B8" s="36"/>
      <c r="C8" s="37"/>
      <c r="D8" s="38"/>
      <c r="E8" s="39"/>
      <c r="F8" s="40"/>
    </row>
    <row r="9" spans="1:6" ht="27" thickTop="1" thickBot="1">
      <c r="A9" s="5" t="s">
        <v>23</v>
      </c>
      <c r="B9" s="5" t="s">
        <v>24</v>
      </c>
      <c r="C9" s="5" t="s">
        <v>25</v>
      </c>
      <c r="D9" s="5" t="s">
        <v>4</v>
      </c>
      <c r="E9" s="5" t="s">
        <v>26</v>
      </c>
      <c r="F9" s="5" t="s">
        <v>27</v>
      </c>
    </row>
    <row r="10" spans="1:6" ht="15" customHeight="1" thickTop="1" thickBot="1">
      <c r="A10" s="6" t="s">
        <v>5</v>
      </c>
      <c r="B10" s="7">
        <f>B11+B12+B22+B23+B27</f>
        <v>2017959062.0199997</v>
      </c>
      <c r="C10" s="7">
        <f>C11+C12+C22+C23+C27</f>
        <v>2132223712.1299999</v>
      </c>
      <c r="D10" s="6" t="s">
        <v>21</v>
      </c>
      <c r="E10" s="7">
        <f>E11+E12+E15+E16</f>
        <v>2029039325.6400001</v>
      </c>
      <c r="F10" s="7">
        <f>F11+F12+F15+F16</f>
        <v>2143639326.9900002</v>
      </c>
    </row>
    <row r="11" spans="1:6" ht="15" customHeight="1" thickTop="1" thickBot="1">
      <c r="A11" s="6" t="s">
        <v>6</v>
      </c>
      <c r="B11" s="17">
        <v>1265634.8400000001</v>
      </c>
      <c r="C11" s="17">
        <v>583919.51</v>
      </c>
      <c r="D11" s="18" t="s">
        <v>7</v>
      </c>
      <c r="E11" s="17">
        <v>2285314703.6300001</v>
      </c>
      <c r="F11" s="17">
        <v>2417868168.3600001</v>
      </c>
    </row>
    <row r="12" spans="1:6" ht="15" customHeight="1" thickTop="1" thickBot="1">
      <c r="A12" s="6" t="s">
        <v>8</v>
      </c>
      <c r="B12" s="19">
        <f>B13+B20+B21</f>
        <v>2016312077.1799998</v>
      </c>
      <c r="C12" s="19">
        <f>C13+C20+C21</f>
        <v>2131372989.3799999</v>
      </c>
      <c r="D12" s="18" t="s">
        <v>31</v>
      </c>
      <c r="E12" s="17">
        <f>E14</f>
        <v>-256275377.99000001</v>
      </c>
      <c r="F12" s="17">
        <f>F14</f>
        <v>-274228841.37</v>
      </c>
    </row>
    <row r="13" spans="1:6" ht="14.25" thickTop="1" thickBot="1">
      <c r="A13" s="8" t="s">
        <v>35</v>
      </c>
      <c r="B13" s="20">
        <f>B14+B16+B17+B18+B19</f>
        <v>1655600152.0799999</v>
      </c>
      <c r="C13" s="20">
        <f>C14+C16+C17+C18+C19</f>
        <v>1637456298.8399999</v>
      </c>
      <c r="D13" s="21" t="s">
        <v>56</v>
      </c>
      <c r="E13" s="20"/>
      <c r="F13" s="20"/>
    </row>
    <row r="14" spans="1:6" ht="14.25" thickTop="1" thickBot="1">
      <c r="A14" s="8" t="s">
        <v>9</v>
      </c>
      <c r="B14" s="20">
        <v>58495322.990000002</v>
      </c>
      <c r="C14" s="20">
        <v>60163433.299999997</v>
      </c>
      <c r="D14" s="21" t="s">
        <v>57</v>
      </c>
      <c r="E14" s="20">
        <v>-256275377.99000001</v>
      </c>
      <c r="F14" s="20">
        <v>-274228841.37</v>
      </c>
    </row>
    <row r="15" spans="1:6" ht="52.5" thickTop="1" thickBot="1">
      <c r="A15" s="8" t="s">
        <v>58</v>
      </c>
      <c r="B15" s="20"/>
      <c r="C15" s="20"/>
      <c r="D15" s="18" t="s">
        <v>60</v>
      </c>
      <c r="E15" s="20"/>
      <c r="F15" s="20"/>
    </row>
    <row r="16" spans="1:6" ht="27" thickTop="1" thickBot="1">
      <c r="A16" s="8" t="s">
        <v>10</v>
      </c>
      <c r="B16" s="20">
        <v>1574800691.6700001</v>
      </c>
      <c r="C16" s="20">
        <v>1558025802.5999999</v>
      </c>
      <c r="D16" s="6" t="s">
        <v>61</v>
      </c>
      <c r="E16" s="17"/>
      <c r="F16" s="17"/>
    </row>
    <row r="17" spans="1:6" ht="15" customHeight="1" thickTop="1" thickBot="1">
      <c r="A17" s="8" t="s">
        <v>11</v>
      </c>
      <c r="B17" s="9">
        <v>16819499.300000001</v>
      </c>
      <c r="C17" s="9">
        <v>14262291.49</v>
      </c>
      <c r="D17" s="6" t="s">
        <v>62</v>
      </c>
      <c r="E17" s="7"/>
      <c r="F17" s="7"/>
    </row>
    <row r="18" spans="1:6" ht="27" customHeight="1" thickTop="1" thickBot="1">
      <c r="A18" s="8" t="s">
        <v>12</v>
      </c>
      <c r="B18" s="9">
        <v>855923.32</v>
      </c>
      <c r="C18" s="9">
        <v>627835.80000000005</v>
      </c>
      <c r="D18" s="6" t="s">
        <v>63</v>
      </c>
      <c r="E18" s="7"/>
      <c r="F18" s="7"/>
    </row>
    <row r="19" spans="1:6" ht="15" customHeight="1" thickTop="1" thickBot="1">
      <c r="A19" s="8" t="s">
        <v>13</v>
      </c>
      <c r="B19" s="9">
        <v>4628714.8</v>
      </c>
      <c r="C19" s="9">
        <v>4376935.6500000004</v>
      </c>
      <c r="D19" s="6" t="s">
        <v>64</v>
      </c>
      <c r="E19" s="7">
        <f>E20+E21+E32+E33</f>
        <v>19747687.579999998</v>
      </c>
      <c r="F19" s="7">
        <f>F20+F21+F32+F33</f>
        <v>17774121.849999998</v>
      </c>
    </row>
    <row r="20" spans="1:6" ht="14.25" thickTop="1" thickBot="1">
      <c r="A20" s="8" t="s">
        <v>36</v>
      </c>
      <c r="B20" s="16">
        <v>360711925.10000002</v>
      </c>
      <c r="C20" s="16">
        <v>493916690.54000002</v>
      </c>
      <c r="D20" s="6" t="s">
        <v>33</v>
      </c>
      <c r="E20" s="7"/>
      <c r="F20" s="7"/>
    </row>
    <row r="21" spans="1:6" ht="26.25" customHeight="1" thickTop="1" thickBot="1">
      <c r="A21" s="8" t="s">
        <v>37</v>
      </c>
      <c r="B21" s="9"/>
      <c r="C21" s="9"/>
      <c r="D21" s="6" t="s">
        <v>34</v>
      </c>
      <c r="E21" s="7">
        <f>SUM(E22:E29)</f>
        <v>19231446.009999998</v>
      </c>
      <c r="F21" s="7">
        <f>SUM(F22:F29)</f>
        <v>17204841.169999998</v>
      </c>
    </row>
    <row r="22" spans="1:6" ht="26.25" customHeight="1" thickTop="1" thickBot="1">
      <c r="A22" s="6" t="s">
        <v>14</v>
      </c>
      <c r="B22" s="7">
        <v>381350</v>
      </c>
      <c r="C22" s="7">
        <v>266803.24</v>
      </c>
      <c r="D22" s="8" t="s">
        <v>65</v>
      </c>
      <c r="E22" s="9">
        <v>6795145.1200000001</v>
      </c>
      <c r="F22" s="9">
        <v>4717610.38</v>
      </c>
    </row>
    <row r="23" spans="1:6" ht="27" customHeight="1" thickTop="1" thickBot="1">
      <c r="A23" s="6" t="s">
        <v>15</v>
      </c>
      <c r="B23" s="7"/>
      <c r="C23" s="7"/>
      <c r="D23" s="8" t="s">
        <v>66</v>
      </c>
      <c r="E23" s="9">
        <v>344197.66</v>
      </c>
      <c r="F23" s="9">
        <v>342597</v>
      </c>
    </row>
    <row r="24" spans="1:6" ht="27.75" customHeight="1" thickTop="1" thickBot="1">
      <c r="A24" s="10" t="s">
        <v>38</v>
      </c>
      <c r="B24" s="9"/>
      <c r="C24" s="9"/>
      <c r="D24" s="8" t="s">
        <v>67</v>
      </c>
      <c r="E24" s="9">
        <v>1468523.62</v>
      </c>
      <c r="F24" s="9">
        <v>1717254.86</v>
      </c>
    </row>
    <row r="25" spans="1:6" ht="19.5" customHeight="1" thickTop="1" thickBot="1">
      <c r="A25" s="8" t="s">
        <v>59</v>
      </c>
      <c r="B25" s="9"/>
      <c r="C25" s="9"/>
      <c r="D25" s="8" t="s">
        <v>68</v>
      </c>
      <c r="E25" s="9">
        <v>1074530.03</v>
      </c>
      <c r="F25" s="9">
        <v>1167181.1299999999</v>
      </c>
    </row>
    <row r="26" spans="1:6" ht="27" thickTop="1" thickBot="1">
      <c r="A26" s="8" t="s">
        <v>39</v>
      </c>
      <c r="B26" s="9"/>
      <c r="C26" s="9"/>
      <c r="D26" s="8" t="s">
        <v>69</v>
      </c>
      <c r="E26" s="9">
        <v>410144.01</v>
      </c>
      <c r="F26" s="9">
        <v>386252.76</v>
      </c>
    </row>
    <row r="27" spans="1:6" ht="27" customHeight="1" thickTop="1" thickBot="1">
      <c r="A27" s="6" t="s">
        <v>16</v>
      </c>
      <c r="B27" s="7"/>
      <c r="C27" s="7"/>
      <c r="D27" s="8" t="s">
        <v>70</v>
      </c>
      <c r="E27" s="9">
        <v>6383093.7999999998</v>
      </c>
      <c r="F27" s="9">
        <v>6084497.1200000001</v>
      </c>
    </row>
    <row r="28" spans="1:6" ht="27" customHeight="1" thickTop="1" thickBot="1">
      <c r="A28" s="6" t="s">
        <v>22</v>
      </c>
      <c r="B28" s="7">
        <f>B29+B34+B40+B48</f>
        <v>30827951.200000003</v>
      </c>
      <c r="C28" s="7">
        <f>C29+C34+C40+C48</f>
        <v>29189736.710000001</v>
      </c>
      <c r="D28" s="8" t="s">
        <v>71</v>
      </c>
      <c r="E28" s="9">
        <v>2681206.09</v>
      </c>
      <c r="F28" s="9">
        <v>2721723.81</v>
      </c>
    </row>
    <row r="29" spans="1:6" ht="14.25" thickTop="1" thickBot="1">
      <c r="A29" s="6" t="s">
        <v>17</v>
      </c>
      <c r="B29" s="7">
        <f>SUM(B30:B33)</f>
        <v>3058014.14</v>
      </c>
      <c r="C29" s="7">
        <f>SUM(C30:C33)</f>
        <v>3384984.22</v>
      </c>
      <c r="D29" s="8" t="s">
        <v>72</v>
      </c>
      <c r="E29" s="9">
        <f>E30+E31</f>
        <v>74605.679999999993</v>
      </c>
      <c r="F29" s="9">
        <f>F30+F31</f>
        <v>67724.11</v>
      </c>
    </row>
    <row r="30" spans="1:6" ht="27" thickTop="1" thickBot="1">
      <c r="A30" s="8" t="s">
        <v>40</v>
      </c>
      <c r="B30" s="9">
        <v>3058014.14</v>
      </c>
      <c r="C30" s="9">
        <v>3384984.22</v>
      </c>
      <c r="D30" s="8" t="s">
        <v>73</v>
      </c>
      <c r="E30" s="9">
        <v>74605.679999999993</v>
      </c>
      <c r="F30" s="9">
        <v>67724.11</v>
      </c>
    </row>
    <row r="31" spans="1:6" ht="15" customHeight="1" thickTop="1" thickBot="1">
      <c r="A31" s="8" t="s">
        <v>41</v>
      </c>
      <c r="B31" s="9"/>
      <c r="C31" s="9"/>
      <c r="D31" s="8" t="s">
        <v>74</v>
      </c>
      <c r="E31" s="9"/>
      <c r="F31" s="9"/>
    </row>
    <row r="32" spans="1:6" ht="27" customHeight="1" thickTop="1" thickBot="1">
      <c r="A32" s="8" t="s">
        <v>42</v>
      </c>
      <c r="B32" s="9"/>
      <c r="C32" s="9"/>
      <c r="D32" s="18" t="s">
        <v>32</v>
      </c>
      <c r="E32" s="7"/>
      <c r="F32" s="7">
        <v>218187.1</v>
      </c>
    </row>
    <row r="33" spans="1:6" ht="15" customHeight="1" thickTop="1" thickBot="1">
      <c r="A33" s="8" t="s">
        <v>43</v>
      </c>
      <c r="B33" s="9"/>
      <c r="C33" s="9"/>
      <c r="D33" s="6" t="s">
        <v>30</v>
      </c>
      <c r="E33" s="7">
        <v>516241.57</v>
      </c>
      <c r="F33" s="7">
        <v>351093.58</v>
      </c>
    </row>
    <row r="34" spans="1:6" ht="15" customHeight="1" thickTop="1" thickBot="1">
      <c r="A34" s="6" t="s">
        <v>18</v>
      </c>
      <c r="B34" s="7">
        <f>SUM(B35:B39)</f>
        <v>10764008.33</v>
      </c>
      <c r="C34" s="7">
        <f>SUM(C35:C39)</f>
        <v>13192114.67</v>
      </c>
      <c r="D34" s="6"/>
      <c r="E34" s="7"/>
      <c r="F34" s="7"/>
    </row>
    <row r="35" spans="1:6" ht="15" customHeight="1" thickTop="1" thickBot="1">
      <c r="A35" s="8" t="s">
        <v>44</v>
      </c>
      <c r="B35" s="9">
        <v>4806411.75</v>
      </c>
      <c r="C35" s="9">
        <v>2972218.18</v>
      </c>
      <c r="D35" s="6"/>
      <c r="E35" s="7"/>
      <c r="F35" s="7"/>
    </row>
    <row r="36" spans="1:6" ht="15" customHeight="1" thickTop="1" thickBot="1">
      <c r="A36" s="8" t="s">
        <v>45</v>
      </c>
      <c r="B36" s="9"/>
      <c r="C36" s="9">
        <v>2902198</v>
      </c>
      <c r="D36" s="6"/>
      <c r="E36" s="7"/>
      <c r="F36" s="7"/>
    </row>
    <row r="37" spans="1:6" ht="27" thickTop="1" thickBot="1">
      <c r="A37" s="8" t="s">
        <v>46</v>
      </c>
      <c r="B37" s="9"/>
      <c r="C37" s="9"/>
      <c r="D37" s="6"/>
      <c r="E37" s="7"/>
      <c r="F37" s="7"/>
    </row>
    <row r="38" spans="1:6" ht="15" customHeight="1" thickTop="1" thickBot="1">
      <c r="A38" s="8" t="s">
        <v>47</v>
      </c>
      <c r="B38" s="9">
        <v>5957596.5800000001</v>
      </c>
      <c r="C38" s="9">
        <v>7317698.4900000002</v>
      </c>
      <c r="D38" s="6"/>
      <c r="E38" s="7"/>
      <c r="F38" s="7"/>
    </row>
    <row r="39" spans="1:6" ht="27" customHeight="1" thickTop="1" thickBot="1">
      <c r="A39" s="8" t="s">
        <v>48</v>
      </c>
      <c r="B39" s="9"/>
      <c r="C39" s="9"/>
      <c r="D39" s="6"/>
      <c r="E39" s="7"/>
      <c r="F39" s="7"/>
    </row>
    <row r="40" spans="1:6" ht="15" customHeight="1" thickTop="1" thickBot="1">
      <c r="A40" s="6" t="s">
        <v>29</v>
      </c>
      <c r="B40" s="7">
        <f>SUM(B41:B47)</f>
        <v>9092749.9100000001</v>
      </c>
      <c r="C40" s="7">
        <f>SUM(C41:C47)</f>
        <v>8811160.3399999999</v>
      </c>
      <c r="D40" s="6"/>
      <c r="E40" s="7"/>
      <c r="F40" s="7"/>
    </row>
    <row r="41" spans="1:6" ht="15" customHeight="1" thickTop="1" thickBot="1">
      <c r="A41" s="8" t="s">
        <v>49</v>
      </c>
      <c r="B41" s="9"/>
      <c r="C41" s="9"/>
      <c r="D41" s="6"/>
      <c r="E41" s="7"/>
      <c r="F41" s="7"/>
    </row>
    <row r="42" spans="1:6" ht="27" thickTop="1" thickBot="1">
      <c r="A42" s="8" t="s">
        <v>50</v>
      </c>
      <c r="B42" s="9">
        <v>9088859.9100000001</v>
      </c>
      <c r="C42" s="9">
        <v>8806410.3399999999</v>
      </c>
      <c r="D42" s="8"/>
      <c r="E42" s="9"/>
      <c r="F42" s="9"/>
    </row>
    <row r="43" spans="1:6" ht="27" thickTop="1" thickBot="1">
      <c r="A43" s="8" t="s">
        <v>51</v>
      </c>
      <c r="B43" s="11"/>
      <c r="C43" s="11"/>
      <c r="D43" s="8"/>
      <c r="E43" s="9"/>
      <c r="F43" s="9"/>
    </row>
    <row r="44" spans="1:6" ht="15" customHeight="1" thickTop="1" thickBot="1">
      <c r="A44" s="8" t="s">
        <v>52</v>
      </c>
      <c r="B44" s="9">
        <v>3890</v>
      </c>
      <c r="C44" s="9">
        <v>4750</v>
      </c>
      <c r="D44" s="8"/>
      <c r="E44" s="9"/>
      <c r="F44" s="9"/>
    </row>
    <row r="45" spans="1:6" ht="15" customHeight="1" thickTop="1" thickBot="1">
      <c r="A45" s="8" t="s">
        <v>53</v>
      </c>
      <c r="B45" s="11"/>
      <c r="C45" s="11"/>
      <c r="D45" s="8"/>
      <c r="E45" s="9"/>
      <c r="F45" s="9"/>
    </row>
    <row r="46" spans="1:6" ht="15" customHeight="1" thickTop="1" thickBot="1">
      <c r="A46" s="8" t="s">
        <v>54</v>
      </c>
      <c r="B46" s="11"/>
      <c r="C46" s="11"/>
      <c r="D46" s="8"/>
      <c r="E46" s="9"/>
      <c r="F46" s="9"/>
    </row>
    <row r="47" spans="1:6" ht="27" thickTop="1" thickBot="1">
      <c r="A47" s="8" t="s">
        <v>55</v>
      </c>
      <c r="B47" s="11"/>
      <c r="C47" s="11"/>
      <c r="D47" s="8"/>
      <c r="E47" s="9"/>
      <c r="F47" s="9"/>
    </row>
    <row r="48" spans="1:6" ht="15" customHeight="1" thickTop="1" thickBot="1">
      <c r="A48" s="6" t="s">
        <v>30</v>
      </c>
      <c r="B48" s="7">
        <v>7913178.8200000003</v>
      </c>
      <c r="C48" s="7">
        <v>3801477.48</v>
      </c>
      <c r="D48" s="8"/>
      <c r="E48" s="9"/>
      <c r="F48" s="9"/>
    </row>
    <row r="49" spans="1:8" ht="18.75" customHeight="1" thickTop="1" thickBot="1">
      <c r="A49" s="12" t="s">
        <v>19</v>
      </c>
      <c r="B49" s="13">
        <f>B10+B28</f>
        <v>2048787013.2199998</v>
      </c>
      <c r="C49" s="13">
        <f>C10+C28</f>
        <v>2161413448.8399997</v>
      </c>
      <c r="D49" s="12" t="s">
        <v>20</v>
      </c>
      <c r="E49" s="14">
        <f>E10+E17+E18+E19</f>
        <v>2048787013.22</v>
      </c>
      <c r="F49" s="14">
        <f>F10+F17+F18+F19</f>
        <v>2161413448.8400002</v>
      </c>
      <c r="G49" s="3"/>
      <c r="H49" s="3"/>
    </row>
    <row r="50" spans="1:8" ht="18.75" customHeight="1" thickTop="1">
      <c r="B50" s="3"/>
      <c r="C50" s="4"/>
      <c r="F50" s="3"/>
    </row>
    <row r="51" spans="1:8">
      <c r="A51" s="15"/>
      <c r="B51" s="15"/>
    </row>
    <row r="52" spans="1:8">
      <c r="A52" s="15"/>
      <c r="B52" s="15"/>
    </row>
    <row r="54" spans="1:8">
      <c r="A54" s="1" t="s">
        <v>76</v>
      </c>
      <c r="B54" s="22" t="s">
        <v>84</v>
      </c>
    </row>
    <row r="55" spans="1:8">
      <c r="A55" s="1" t="s">
        <v>28</v>
      </c>
    </row>
  </sheetData>
  <mergeCells count="9">
    <mergeCell ref="B1:D8"/>
    <mergeCell ref="E1:F1"/>
    <mergeCell ref="E2:F2"/>
    <mergeCell ref="E3:F3"/>
    <mergeCell ref="E4:F4"/>
    <mergeCell ref="E5:F5"/>
    <mergeCell ref="E6:F6"/>
    <mergeCell ref="E7:F7"/>
    <mergeCell ref="E8:F8"/>
  </mergeCells>
  <pageMargins left="0.74803149606299213" right="0.59055118110236227" top="0.74803149606299213" bottom="0.41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L32" sqref="L3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25.02.2020</vt:lpstr>
      <vt:lpstr>kor.z 06.03.2020</vt:lpstr>
      <vt:lpstr>Arkusz3</vt:lpstr>
    </vt:vector>
  </TitlesOfParts>
  <Company>ZDM Poznań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mchojnacka</dc:creator>
  <cp:lastModifiedBy>Sylwia Barcińska</cp:lastModifiedBy>
  <cp:lastPrinted>2020-03-06T07:05:59Z</cp:lastPrinted>
  <dcterms:created xsi:type="dcterms:W3CDTF">2010-03-03T07:13:33Z</dcterms:created>
  <dcterms:modified xsi:type="dcterms:W3CDTF">2020-07-02T10:08:05Z</dcterms:modified>
</cp:coreProperties>
</file>