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<sst xmlns="http://schemas.openxmlformats.org/spreadsheetml/2006/main" count="112" uniqueCount="61">
  <si>
    <t>L.p.</t>
  </si>
  <si>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</si>
  <si>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</si>
  <si>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</si>
  <si>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</si>
  <si>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</si>
  <si>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</si>
  <si>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 xml:space="preserve">
1</t>
  </si>
  <si>
    <t xml:space="preserve">
2</t>
  </si>
  <si>
    <t>PREZYDENTA MIASTA POZNANIA</t>
  </si>
  <si>
    <t>lokali mieszkalnych przeznaczonych do sprzedaży</t>
  </si>
  <si>
    <t>z równoczesnym oddaniem gruntu w użytkowanie wieczyste</t>
  </si>
  <si>
    <t>22% od wart. Udziału</t>
  </si>
  <si>
    <t>Opłaty roczne z tyt. wiecz. użyt. gruntu w wysokości 1% ceny udziału</t>
  </si>
  <si>
    <t>Udział w gruncie</t>
  </si>
  <si>
    <t>Inne koszty</t>
  </si>
  <si>
    <t xml:space="preserve">
3</t>
  </si>
  <si>
    <t>inst. wod - kan
inst. elektr.
inst. gazowa
inst. c.o.</t>
  </si>
  <si>
    <t xml:space="preserve">budownictwo mieszkaniowe      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</si>
  <si>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</si>
  <si>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</si>
  <si>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</si>
  <si>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 xml:space="preserve">inst. wod - kan
inst. elektr.
inst. gazowa
inst. c.o.
</t>
  </si>
  <si>
    <t>23/1000</t>
  </si>
  <si>
    <t>W Y K A Z    nr  CCLXXXI</t>
  </si>
  <si>
    <t>lokal nr 6
o pow. 62,7 m²
ul. Wielka 24/25 D
obr. Poznań
ark. 16
dz. 72, 77
o pow. 1.026 m²
KW PO1P/00039802/8</t>
  </si>
  <si>
    <t>627/19182</t>
  </si>
  <si>
    <t>lokal nr 9
o pow. 49,5 m²
ul. Krańcowa 57
obr. Główna
ark. 30
dz. 7/2
o pow. 421 m²
KW PO2P/00110909/7</t>
  </si>
  <si>
    <t>562/10000</t>
  </si>
  <si>
    <t>lokal nr 4
o pow. 39,9 m²
ul. Libelta 14
obr. Poznań
ark. 12
dz. 5/4, 4/13, 5/1, 4/1, 5/3, 4/5
o pow. 1.770 m²
KW PO1P/00063569/9</t>
  </si>
  <si>
    <t>399/34271</t>
  </si>
  <si>
    <t>lokal nr 6
o pow. 50,0 m²
ul. Dożynkowa 5
obr. Winiary
ark. 33
dz. 32/2
o pow. 566 m²
KW PO1P/00089969/1</t>
  </si>
  <si>
    <t>337/10000</t>
  </si>
  <si>
    <r>
      <t xml:space="preserve">lokal nr 13
o pow. 55,7 m²
ul. Husarska 13
obr. Łazarz
ark. 16
dz. 55/1
o pow. 726 m²
</t>
    </r>
    <r>
      <rPr>
        <sz val="11"/>
        <rFont val="Arial CE"/>
        <family val="2"/>
      </rPr>
      <t>KW PO1P/00060042/8</t>
    </r>
  </si>
  <si>
    <t>210/10000</t>
  </si>
  <si>
    <r>
      <t xml:space="preserve">lokal nr 6
o pow. 50,4 m²
ul. Swoboda 58A
obr. Łazarz
ark. 02
dz. 4/10
o pow. 562 m²
</t>
    </r>
    <r>
      <rPr>
        <sz val="11"/>
        <rFont val="Arial CE"/>
        <family val="0"/>
      </rPr>
      <t>KW PO1P/00068278/7</t>
    </r>
  </si>
  <si>
    <r>
      <t xml:space="preserve">lokal nr 9
o pow. 50,6 m²
ul. Swoboda 58A
obr. Łazarz
ark. 02
dz. 4/10
o pow. 562 m²
</t>
    </r>
    <r>
      <rPr>
        <sz val="11"/>
        <rFont val="Arial CE"/>
        <family val="0"/>
      </rPr>
      <t>KW PO1P/00068278/7</t>
    </r>
  </si>
  <si>
    <r>
      <t xml:space="preserve">lokal nr 15
o pow. 50,5 m²
ul. Swoboda 58A
obr. Łazarz
ark. 02
dz. 4/10
o pow. 562 m²
</t>
    </r>
    <r>
      <rPr>
        <sz val="11"/>
        <rFont val="Arial CE"/>
        <family val="0"/>
      </rPr>
      <t>KW PO1P/00068278/7</t>
    </r>
  </si>
  <si>
    <t>288/10000</t>
  </si>
  <si>
    <r>
      <t xml:space="preserve">lokal nr 2
o pow. 42,8m² 
ul. Grochowska 82
obr. Łazarz
ark. 04
dz. 4/22
o pow. 391m²
</t>
    </r>
    <r>
      <rPr>
        <sz val="11"/>
        <rFont val="Arial CE"/>
        <family val="0"/>
      </rPr>
      <t>KW PO1P/00070740/4</t>
    </r>
  </si>
  <si>
    <r>
      <t xml:space="preserve">lokal nr 3
o pow. 35,3m² 
ul. Hetmańska 15/19A
obr. Łazarz
ark. 28
dz. 11/2, 14/2, 16/3, 12
o pow. 762 m²
</t>
    </r>
    <r>
      <rPr>
        <sz val="11"/>
        <rFont val="Arial CE"/>
        <family val="0"/>
      </rPr>
      <t>KW PO1P/00069463/8</t>
    </r>
  </si>
  <si>
    <t>142/10000</t>
  </si>
  <si>
    <r>
      <t xml:space="preserve">lokal nr 9
o pow. 36,7 m²
ul. Świt 51A
obr. Łazarz
ark. 02
dz. 52/27
o pow. 565 m²
</t>
    </r>
    <r>
      <rPr>
        <sz val="11"/>
        <rFont val="Arial CE"/>
        <family val="2"/>
      </rPr>
      <t>KW PO1P/00077066/4</t>
    </r>
  </si>
  <si>
    <t>168/10000</t>
  </si>
  <si>
    <r>
      <t xml:space="preserve">lokal nr 15
o pow. 44,9 m² 
ul. Świt 4A
obr. Łazarz
ark. 04
dz. 2/21
o pow. 391m²
</t>
    </r>
    <r>
      <rPr>
        <sz val="11"/>
        <rFont val="Arial CE"/>
        <family val="2"/>
      </rPr>
      <t>KW PO1P/00067633/7</t>
    </r>
  </si>
  <si>
    <t>303/10000</t>
  </si>
  <si>
    <r>
      <t xml:space="preserve">lokal nr 48
o pow. 48,7m² 
ul. Ogrodowa 9
obr. Poznań
ark. 41
dz.45/1, 46/2
o pow. 765 m²
</t>
    </r>
    <r>
      <rPr>
        <sz val="11"/>
        <rFont val="Arial CE"/>
        <family val="2"/>
      </rPr>
      <t>KW PO1P/00060323/2</t>
    </r>
  </si>
  <si>
    <t>154/10000</t>
  </si>
  <si>
    <t>lokal nr 52
o pow. 49,4 m²  
ul. Ogrodowa 9
obr. Poznań
ark. 41
dz. 45/1, 46/2
o pow. 765 m²
KW PO1P/00060323/2</t>
  </si>
  <si>
    <t>157/10000</t>
  </si>
  <si>
    <t>lokal nr 15
o pow. 61,1 m² 
ul. Grunwaldzka 83 B
obr. Łazarz
ark. 16
dz. 31/2
o pow. 975 m²
KW PO1P/00065016/2</t>
  </si>
  <si>
    <t>171/10000</t>
  </si>
  <si>
    <t>lokal nr 15
o pow. 56,3 m² 
ul. Grunwaldzka 81 A
obr. Łazarz
ark. 16
dz. 31/2
o pow. 975 m²
KW PO1P/00065016/2</t>
  </si>
  <si>
    <t>158/10000</t>
  </si>
  <si>
    <t>lokal nr 7
o pow. 56,0 m² 
ul. Grunwaldzka 83 A
obr. Łazarz
ark. 16
dz. 31/2
o pow. 975 m²
KW PO1P/00065016/2</t>
  </si>
  <si>
    <t>lokal nr 16
o pow. 40,6 m² 
ul. Zamkowa 7
obr. Poznań
ark. 18
dz. 30/2, 30/1
o pow. 669 m²
KW PO1P/00069258/8</t>
  </si>
  <si>
    <t xml:space="preserve">inst. wod - kan
inst. elektr.
inst. gazowa
</t>
  </si>
  <si>
    <t>266/10000</t>
  </si>
  <si>
    <t>od poz. 1 do poz. 18</t>
  </si>
  <si>
    <t>załącznik do zarządzenia Nr 640/2009/P</t>
  </si>
  <si>
    <t>z dnia 23.10.2009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</si>
</sst>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4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8"/>
      <name val="Arial CE"/>
      <family val="2"/>
    </font>
    <font>
      <b/>
      <sz val="12"/>
      <color indexed="10"/>
      <name val="Arial CE"/>
      <family val="2"/>
    </font>
    <font>
      <sz val="14"/>
      <color indexed="8"/>
      <name val="Arial CE"/>
      <family val="2"/>
    </font>
    <font>
      <b/>
      <sz val="12"/>
      <name val="Arial CE"/>
      <family val="0"/>
    </font>
    <font>
      <sz val="12"/>
      <color indexed="10"/>
      <name val="Arial CE"/>
      <family val="0"/>
    </font>
    <font>
      <sz val="14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4" fontId="10" fillId="2" borderId="2" xfId="0" applyNumberFormat="1" applyFont="1" applyFill="1" applyBorder="1" applyAlignment="1">
      <alignment vertical="top"/>
    </xf>
    <xf numFmtId="4" fontId="10" fillId="3" borderId="2" xfId="0" applyNumberFormat="1" applyFont="1" applyFill="1" applyBorder="1" applyAlignment="1">
      <alignment vertical="top"/>
    </xf>
    <xf numFmtId="4" fontId="10" fillId="0" borderId="2" xfId="0" applyNumberFormat="1" applyFont="1" applyBorder="1" applyAlignment="1">
      <alignment horizontal="center" vertical="top"/>
    </xf>
    <xf numFmtId="2" fontId="10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" fillId="4" borderId="2" xfId="0" applyFont="1" applyFill="1" applyBorder="1" applyAlignment="1">
      <alignment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" fillId="4" borderId="2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75" zoomScaleNormal="75" workbookViewId="0" topLeftCell="A10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59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9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60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24</v>
      </c>
      <c r="I6" s="37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58</v>
      </c>
      <c r="I7" s="39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10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11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0</v>
      </c>
      <c r="B11" s="23" t="s">
        <v>1</v>
      </c>
      <c r="C11" s="23" t="s">
        <v>2</v>
      </c>
      <c r="D11" s="23" t="s">
        <v>19</v>
      </c>
      <c r="E11" s="24" t="s">
        <v>3</v>
      </c>
      <c r="F11" s="24" t="s">
        <v>4</v>
      </c>
      <c r="G11" s="25" t="s">
        <v>12</v>
      </c>
      <c r="H11" s="23" t="s">
        <v>20</v>
      </c>
      <c r="I11" s="23" t="s">
        <v>21</v>
      </c>
      <c r="J11" s="23" t="s">
        <v>13</v>
      </c>
      <c r="K11" s="23" t="s">
        <v>14</v>
      </c>
      <c r="L11" s="23" t="s">
        <v>15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31.25" customHeight="1">
      <c r="A13" s="2" t="s">
        <v>7</v>
      </c>
      <c r="B13" s="3" t="s">
        <v>25</v>
      </c>
      <c r="C13" s="4" t="s">
        <v>6</v>
      </c>
      <c r="D13" s="4" t="s">
        <v>17</v>
      </c>
      <c r="E13" s="16">
        <v>226200</v>
      </c>
      <c r="F13" s="16">
        <v>105909</v>
      </c>
      <c r="G13" s="17">
        <f aca="true" t="shared" si="0" ref="G13:G24">0.22*F13</f>
        <v>23299.98</v>
      </c>
      <c r="H13" s="21">
        <f aca="true" t="shared" si="1" ref="H13:H26">SUM(E13:G13)</f>
        <v>355408.98</v>
      </c>
      <c r="I13" s="19">
        <f aca="true" t="shared" si="2" ref="I13:I27">+SUM(F13,G13)*0.15</f>
        <v>19381.346999999998</v>
      </c>
      <c r="J13" s="19">
        <f aca="true" t="shared" si="3" ref="J13:J27">SUM(F13:G13)*0.01</f>
        <v>1292.0898</v>
      </c>
      <c r="K13" s="18" t="s">
        <v>26</v>
      </c>
      <c r="L13" s="5" t="s">
        <v>5</v>
      </c>
      <c r="M13" s="10"/>
      <c r="N13" s="10"/>
    </row>
    <row r="14" spans="1:14" s="1" customFormat="1" ht="132" customHeight="1">
      <c r="A14" s="2" t="s">
        <v>8</v>
      </c>
      <c r="B14" s="3" t="s">
        <v>27</v>
      </c>
      <c r="C14" s="4" t="s">
        <v>6</v>
      </c>
      <c r="D14" s="4" t="s">
        <v>17</v>
      </c>
      <c r="E14" s="16">
        <v>173053</v>
      </c>
      <c r="F14" s="16">
        <v>30238</v>
      </c>
      <c r="G14" s="17">
        <f t="shared" si="0"/>
        <v>6652.36</v>
      </c>
      <c r="H14" s="21">
        <f t="shared" si="1"/>
        <v>209943.36</v>
      </c>
      <c r="I14" s="19">
        <f t="shared" si="2"/>
        <v>5533.554</v>
      </c>
      <c r="J14" s="19">
        <f t="shared" si="3"/>
        <v>368.90360000000004</v>
      </c>
      <c r="K14" s="18" t="s">
        <v>28</v>
      </c>
      <c r="L14" s="5" t="s">
        <v>5</v>
      </c>
      <c r="M14" s="10"/>
      <c r="N14" s="10"/>
    </row>
    <row r="15" spans="1:14" s="1" customFormat="1" ht="143.25" customHeight="1">
      <c r="A15" s="43" t="s">
        <v>16</v>
      </c>
      <c r="B15" s="38" t="s">
        <v>29</v>
      </c>
      <c r="C15" s="44" t="s">
        <v>6</v>
      </c>
      <c r="D15" s="44" t="s">
        <v>17</v>
      </c>
      <c r="E15" s="45">
        <v>184086</v>
      </c>
      <c r="F15" s="45">
        <v>49333</v>
      </c>
      <c r="G15" s="46">
        <f t="shared" si="0"/>
        <v>10853.26</v>
      </c>
      <c r="H15" s="47">
        <f t="shared" si="1"/>
        <v>244272.26</v>
      </c>
      <c r="I15" s="48">
        <f t="shared" si="2"/>
        <v>9027.939</v>
      </c>
      <c r="J15" s="48">
        <f t="shared" si="3"/>
        <v>601.8626</v>
      </c>
      <c r="K15" s="49" t="s">
        <v>30</v>
      </c>
      <c r="L15" s="50" t="s">
        <v>5</v>
      </c>
      <c r="M15" s="10"/>
      <c r="N15" s="10"/>
    </row>
    <row r="16" spans="1:14" s="1" customFormat="1" ht="135.75" customHeight="1">
      <c r="A16" s="2">
        <v>4</v>
      </c>
      <c r="B16" s="3" t="s">
        <v>31</v>
      </c>
      <c r="C16" s="4" t="s">
        <v>6</v>
      </c>
      <c r="D16" s="4" t="s">
        <v>17</v>
      </c>
      <c r="E16" s="16">
        <v>210316</v>
      </c>
      <c r="F16" s="16">
        <v>19532</v>
      </c>
      <c r="G16" s="17">
        <f t="shared" si="0"/>
        <v>4297.04</v>
      </c>
      <c r="H16" s="21">
        <f t="shared" si="1"/>
        <v>234145.04</v>
      </c>
      <c r="I16" s="19">
        <f t="shared" si="2"/>
        <v>3574.356</v>
      </c>
      <c r="J16" s="19">
        <f t="shared" si="3"/>
        <v>238.2904</v>
      </c>
      <c r="K16" s="18" t="s">
        <v>32</v>
      </c>
      <c r="L16" s="5" t="s">
        <v>5</v>
      </c>
      <c r="M16" s="10"/>
      <c r="N16" s="10"/>
    </row>
    <row r="17" spans="1:14" s="1" customFormat="1" ht="132.75" customHeight="1">
      <c r="A17" s="2">
        <v>5</v>
      </c>
      <c r="B17" s="3" t="s">
        <v>33</v>
      </c>
      <c r="C17" s="4" t="s">
        <v>6</v>
      </c>
      <c r="D17" s="4" t="s">
        <v>17</v>
      </c>
      <c r="E17" s="16">
        <v>220691</v>
      </c>
      <c r="F17" s="16">
        <v>13035</v>
      </c>
      <c r="G17" s="17">
        <f t="shared" si="0"/>
        <v>2867.7</v>
      </c>
      <c r="H17" s="21">
        <f t="shared" si="1"/>
        <v>236593.7</v>
      </c>
      <c r="I17" s="19">
        <f t="shared" si="2"/>
        <v>2385.405</v>
      </c>
      <c r="J17" s="19">
        <f t="shared" si="3"/>
        <v>159.02700000000002</v>
      </c>
      <c r="K17" s="18" t="s">
        <v>34</v>
      </c>
      <c r="L17" s="5" t="s">
        <v>5</v>
      </c>
      <c r="M17" s="10"/>
      <c r="N17" s="10"/>
    </row>
    <row r="18" spans="1:14" s="27" customFormat="1" ht="138" customHeight="1">
      <c r="A18" s="28">
        <v>6</v>
      </c>
      <c r="B18" s="29" t="s">
        <v>35</v>
      </c>
      <c r="C18" s="30" t="s">
        <v>6</v>
      </c>
      <c r="D18" s="30" t="s">
        <v>17</v>
      </c>
      <c r="E18" s="31">
        <v>220966</v>
      </c>
      <c r="F18" s="31">
        <v>10561</v>
      </c>
      <c r="G18" s="32">
        <f t="shared" si="0"/>
        <v>2323.42</v>
      </c>
      <c r="H18" s="33">
        <f t="shared" si="1"/>
        <v>233850.42</v>
      </c>
      <c r="I18" s="34">
        <f t="shared" si="2"/>
        <v>1932.663</v>
      </c>
      <c r="J18" s="34">
        <f t="shared" si="3"/>
        <v>128.8442</v>
      </c>
      <c r="K18" s="35" t="s">
        <v>23</v>
      </c>
      <c r="L18" s="36" t="s">
        <v>5</v>
      </c>
      <c r="M18" s="26"/>
      <c r="N18" s="26"/>
    </row>
    <row r="19" spans="1:14" s="27" customFormat="1" ht="134.25" customHeight="1">
      <c r="A19" s="40">
        <v>7</v>
      </c>
      <c r="B19" s="29" t="s">
        <v>36</v>
      </c>
      <c r="C19" s="30" t="s">
        <v>6</v>
      </c>
      <c r="D19" s="30" t="s">
        <v>17</v>
      </c>
      <c r="E19" s="31">
        <v>214784</v>
      </c>
      <c r="F19" s="31">
        <v>10561</v>
      </c>
      <c r="G19" s="32">
        <f t="shared" si="0"/>
        <v>2323.42</v>
      </c>
      <c r="H19" s="33">
        <f t="shared" si="1"/>
        <v>227668.42</v>
      </c>
      <c r="I19" s="34">
        <f t="shared" si="2"/>
        <v>1932.663</v>
      </c>
      <c r="J19" s="34">
        <f t="shared" si="3"/>
        <v>128.8442</v>
      </c>
      <c r="K19" s="35" t="s">
        <v>23</v>
      </c>
      <c r="L19" s="36" t="s">
        <v>5</v>
      </c>
      <c r="M19" s="26"/>
      <c r="N19" s="26"/>
    </row>
    <row r="20" spans="1:14" s="52" customFormat="1" ht="132" customHeight="1">
      <c r="A20" s="28">
        <v>8</v>
      </c>
      <c r="B20" s="29" t="s">
        <v>37</v>
      </c>
      <c r="C20" s="30" t="s">
        <v>6</v>
      </c>
      <c r="D20" s="30" t="s">
        <v>17</v>
      </c>
      <c r="E20" s="31">
        <v>200637</v>
      </c>
      <c r="F20" s="31">
        <v>10561</v>
      </c>
      <c r="G20" s="32">
        <f t="shared" si="0"/>
        <v>2323.42</v>
      </c>
      <c r="H20" s="33">
        <f t="shared" si="1"/>
        <v>213521.42</v>
      </c>
      <c r="I20" s="34">
        <f t="shared" si="2"/>
        <v>1932.663</v>
      </c>
      <c r="J20" s="34">
        <f t="shared" si="3"/>
        <v>128.8442</v>
      </c>
      <c r="K20" s="35" t="s">
        <v>23</v>
      </c>
      <c r="L20" s="36" t="s">
        <v>5</v>
      </c>
      <c r="M20" s="51"/>
      <c r="N20" s="51"/>
    </row>
    <row r="21" spans="1:14" s="55" customFormat="1" ht="130.5" customHeight="1">
      <c r="A21" s="28">
        <v>9</v>
      </c>
      <c r="B21" s="29" t="s">
        <v>39</v>
      </c>
      <c r="C21" s="30" t="s">
        <v>6</v>
      </c>
      <c r="D21" s="30" t="s">
        <v>17</v>
      </c>
      <c r="E21" s="31">
        <v>172181</v>
      </c>
      <c r="F21" s="31">
        <v>9617</v>
      </c>
      <c r="G21" s="32">
        <f t="shared" si="0"/>
        <v>2115.7400000000002</v>
      </c>
      <c r="H21" s="33">
        <f t="shared" si="1"/>
        <v>183913.74</v>
      </c>
      <c r="I21" s="34">
        <f t="shared" si="2"/>
        <v>1759.9109999999998</v>
      </c>
      <c r="J21" s="34">
        <f t="shared" si="3"/>
        <v>117.3274</v>
      </c>
      <c r="K21" s="35" t="s">
        <v>38</v>
      </c>
      <c r="L21" s="36" t="s">
        <v>5</v>
      </c>
      <c r="M21" s="54"/>
      <c r="N21" s="54"/>
    </row>
    <row r="22" spans="1:14" s="1" customFormat="1" ht="137.25" customHeight="1">
      <c r="A22" s="2">
        <v>10</v>
      </c>
      <c r="B22" s="29" t="s">
        <v>40</v>
      </c>
      <c r="C22" s="4" t="s">
        <v>6</v>
      </c>
      <c r="D22" s="30" t="s">
        <v>17</v>
      </c>
      <c r="E22" s="16">
        <v>137900</v>
      </c>
      <c r="F22" s="16">
        <v>10885</v>
      </c>
      <c r="G22" s="17">
        <f t="shared" si="0"/>
        <v>2394.7</v>
      </c>
      <c r="H22" s="21">
        <f t="shared" si="1"/>
        <v>151179.7</v>
      </c>
      <c r="I22" s="19">
        <f t="shared" si="2"/>
        <v>1991.955</v>
      </c>
      <c r="J22" s="19">
        <f t="shared" si="3"/>
        <v>132.797</v>
      </c>
      <c r="K22" s="18" t="s">
        <v>41</v>
      </c>
      <c r="L22" s="5" t="s">
        <v>5</v>
      </c>
      <c r="M22" s="10"/>
      <c r="N22" s="10"/>
    </row>
    <row r="23" spans="1:14" s="1" customFormat="1" ht="143.25" customHeight="1">
      <c r="A23" s="2">
        <v>11</v>
      </c>
      <c r="B23" s="3" t="s">
        <v>42</v>
      </c>
      <c r="C23" s="4" t="s">
        <v>6</v>
      </c>
      <c r="D23" s="4" t="s">
        <v>17</v>
      </c>
      <c r="E23" s="16">
        <v>153437</v>
      </c>
      <c r="F23" s="16">
        <v>8116</v>
      </c>
      <c r="G23" s="17">
        <f t="shared" si="0"/>
        <v>1785.52</v>
      </c>
      <c r="H23" s="21">
        <f t="shared" si="1"/>
        <v>163338.52</v>
      </c>
      <c r="I23" s="19">
        <f t="shared" si="2"/>
        <v>1485.228</v>
      </c>
      <c r="J23" s="19">
        <f t="shared" si="3"/>
        <v>99.01520000000001</v>
      </c>
      <c r="K23" s="18" t="s">
        <v>43</v>
      </c>
      <c r="L23" s="5" t="s">
        <v>5</v>
      </c>
      <c r="M23" s="10"/>
      <c r="N23" s="10"/>
    </row>
    <row r="24" spans="1:14" s="27" customFormat="1" ht="135.75" customHeight="1">
      <c r="A24" s="2">
        <v>12</v>
      </c>
      <c r="B24" s="3" t="s">
        <v>44</v>
      </c>
      <c r="C24" s="4" t="s">
        <v>18</v>
      </c>
      <c r="D24" s="30" t="s">
        <v>17</v>
      </c>
      <c r="E24" s="16">
        <v>169048</v>
      </c>
      <c r="F24" s="16">
        <v>10118</v>
      </c>
      <c r="G24" s="17">
        <f t="shared" si="0"/>
        <v>2225.96</v>
      </c>
      <c r="H24" s="21">
        <f t="shared" si="1"/>
        <v>181391.96</v>
      </c>
      <c r="I24" s="19">
        <f t="shared" si="2"/>
        <v>1851.5939999999998</v>
      </c>
      <c r="J24" s="19">
        <f t="shared" si="3"/>
        <v>123.4396</v>
      </c>
      <c r="K24" s="18" t="s">
        <v>45</v>
      </c>
      <c r="L24" s="5" t="s">
        <v>5</v>
      </c>
      <c r="M24" s="26"/>
      <c r="N24" s="26"/>
    </row>
    <row r="25" spans="1:14" s="1" customFormat="1" ht="126" customHeight="1">
      <c r="A25" s="2">
        <v>13</v>
      </c>
      <c r="B25" s="56" t="s">
        <v>46</v>
      </c>
      <c r="C25" s="4" t="s">
        <v>6</v>
      </c>
      <c r="D25" s="4" t="s">
        <v>17</v>
      </c>
      <c r="E25" s="16">
        <v>233485</v>
      </c>
      <c r="F25" s="16">
        <v>33364</v>
      </c>
      <c r="G25" s="17">
        <f aca="true" t="shared" si="4" ref="G25:G30">0.22*F25</f>
        <v>7340.08</v>
      </c>
      <c r="H25" s="21">
        <f t="shared" si="1"/>
        <v>274189.08</v>
      </c>
      <c r="I25" s="19">
        <f t="shared" si="2"/>
        <v>6105.612</v>
      </c>
      <c r="J25" s="19">
        <f t="shared" si="3"/>
        <v>407.04080000000005</v>
      </c>
      <c r="K25" s="18" t="s">
        <v>47</v>
      </c>
      <c r="L25" s="5" t="s">
        <v>5</v>
      </c>
      <c r="M25" s="10"/>
      <c r="N25" s="10"/>
    </row>
    <row r="26" spans="1:14" s="1" customFormat="1" ht="132" customHeight="1">
      <c r="A26" s="2">
        <v>14</v>
      </c>
      <c r="B26" s="3" t="s">
        <v>48</v>
      </c>
      <c r="C26" s="4" t="s">
        <v>6</v>
      </c>
      <c r="D26" s="4" t="s">
        <v>17</v>
      </c>
      <c r="E26" s="16">
        <v>212521</v>
      </c>
      <c r="F26" s="16">
        <v>34014</v>
      </c>
      <c r="G26" s="17">
        <f t="shared" si="4"/>
        <v>7483.08</v>
      </c>
      <c r="H26" s="21">
        <f t="shared" si="1"/>
        <v>254018.08</v>
      </c>
      <c r="I26" s="19">
        <f t="shared" si="2"/>
        <v>6224.562</v>
      </c>
      <c r="J26" s="19">
        <f t="shared" si="3"/>
        <v>414.97080000000005</v>
      </c>
      <c r="K26" s="18" t="s">
        <v>49</v>
      </c>
      <c r="L26" s="5" t="s">
        <v>5</v>
      </c>
      <c r="M26" s="10"/>
      <c r="N26" s="10"/>
    </row>
    <row r="27" spans="1:14" s="27" customFormat="1" ht="136.5" customHeight="1">
      <c r="A27" s="2">
        <v>15</v>
      </c>
      <c r="B27" s="3" t="s">
        <v>50</v>
      </c>
      <c r="C27" s="4" t="s">
        <v>6</v>
      </c>
      <c r="D27" s="4" t="s">
        <v>17</v>
      </c>
      <c r="E27" s="16">
        <v>229554</v>
      </c>
      <c r="F27" s="16">
        <v>14255</v>
      </c>
      <c r="G27" s="17">
        <f t="shared" si="4"/>
        <v>3136.1</v>
      </c>
      <c r="H27" s="21">
        <f>SUM(E27:G27)</f>
        <v>246945.1</v>
      </c>
      <c r="I27" s="19">
        <f t="shared" si="2"/>
        <v>2608.6649999999995</v>
      </c>
      <c r="J27" s="19">
        <f t="shared" si="3"/>
        <v>173.911</v>
      </c>
      <c r="K27" s="18" t="s">
        <v>51</v>
      </c>
      <c r="L27" s="5" t="s">
        <v>5</v>
      </c>
      <c r="M27" s="26"/>
      <c r="N27" s="26"/>
    </row>
    <row r="28" spans="1:14" s="42" customFormat="1" ht="134.25" customHeight="1">
      <c r="A28" s="43">
        <v>16</v>
      </c>
      <c r="B28" s="38" t="s">
        <v>52</v>
      </c>
      <c r="C28" s="44" t="s">
        <v>6</v>
      </c>
      <c r="D28" s="44" t="s">
        <v>22</v>
      </c>
      <c r="E28" s="45">
        <v>211485</v>
      </c>
      <c r="F28" s="45">
        <v>13171</v>
      </c>
      <c r="G28" s="46">
        <f t="shared" si="4"/>
        <v>2897.62</v>
      </c>
      <c r="H28" s="47">
        <f>SUM(E28:G28)</f>
        <v>227553.62</v>
      </c>
      <c r="I28" s="48">
        <f>+SUM(F28,G28)*0.15</f>
        <v>2410.2929999999997</v>
      </c>
      <c r="J28" s="48">
        <f>SUM(F28:G28)*0.01</f>
        <v>160.68619999999999</v>
      </c>
      <c r="K28" s="49" t="s">
        <v>53</v>
      </c>
      <c r="L28" s="50" t="s">
        <v>5</v>
      </c>
      <c r="M28" s="41"/>
      <c r="N28" s="41"/>
    </row>
    <row r="29" spans="1:14" s="27" customFormat="1" ht="132" customHeight="1">
      <c r="A29" s="28">
        <v>17</v>
      </c>
      <c r="B29" s="53" t="s">
        <v>54</v>
      </c>
      <c r="C29" s="30" t="s">
        <v>6</v>
      </c>
      <c r="D29" s="30" t="s">
        <v>22</v>
      </c>
      <c r="E29" s="31">
        <v>233424</v>
      </c>
      <c r="F29" s="31">
        <v>13088</v>
      </c>
      <c r="G29" s="32">
        <f t="shared" si="4"/>
        <v>2879.36</v>
      </c>
      <c r="H29" s="33">
        <f>SUM(E29:G29)</f>
        <v>249391.36</v>
      </c>
      <c r="I29" s="34">
        <f>+SUM(F29,G29)*0.15</f>
        <v>2395.104</v>
      </c>
      <c r="J29" s="34">
        <f>SUM(F29:G29)*0.01</f>
        <v>159.67360000000002</v>
      </c>
      <c r="K29" s="35" t="s">
        <v>49</v>
      </c>
      <c r="L29" s="36" t="s">
        <v>5</v>
      </c>
      <c r="M29" s="26"/>
      <c r="N29" s="26"/>
    </row>
    <row r="30" spans="1:14" s="27" customFormat="1" ht="132" customHeight="1">
      <c r="A30" s="28">
        <v>18</v>
      </c>
      <c r="B30" s="53" t="s">
        <v>55</v>
      </c>
      <c r="C30" s="30" t="s">
        <v>6</v>
      </c>
      <c r="D30" s="30" t="s">
        <v>56</v>
      </c>
      <c r="E30" s="31">
        <v>133276</v>
      </c>
      <c r="F30" s="31">
        <v>57782</v>
      </c>
      <c r="G30" s="32">
        <f t="shared" si="4"/>
        <v>12712.04</v>
      </c>
      <c r="H30" s="33">
        <f>SUM(E30:G30)</f>
        <v>203770.04</v>
      </c>
      <c r="I30" s="34">
        <f>+SUM(F30,G30)*0.15</f>
        <v>10574.106000000002</v>
      </c>
      <c r="J30" s="34">
        <f>SUM(F30:G30)*0.01</f>
        <v>704.9404000000001</v>
      </c>
      <c r="K30" s="35" t="s">
        <v>57</v>
      </c>
      <c r="L30" s="36" t="s">
        <v>5</v>
      </c>
      <c r="M30" s="26"/>
      <c r="N30" s="26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</sheetData>
  <printOptions/>
  <pageMargins left="0.58" right="0.19" top="0.51" bottom="0.71" header="0.32" footer="0.46"/>
  <pageSetup horizontalDpi="300" verticalDpi="3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2009-10-13T07:58:12Z</cp:lastPrinted>
  <dcterms:created xsi:type="dcterms:W3CDTF">2005-07-07T17:20:47Z</dcterms:created>
  <dcterms:modified xsi:type="dcterms:W3CDTF">2009-10-23T08:30:56Z</dcterms:modified>
  <cp:category/>
  <cp:version/>
  <cp:contentType/>
  <cp:contentStatus/>
</cp:coreProperties>
</file>