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<sst xmlns="http://schemas.openxmlformats.org/spreadsheetml/2006/main" count="172" uniqueCount="85">
  <si>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</si>
  <si>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</si>
  <si>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</si>
  <si>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</si>
  <si>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</si>
  <si>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</si>
  <si>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</si>
  <si>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</si>
  <si>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</si>
  <si>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</si>
  <si>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</si>
  <si>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</si>
  <si>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</si>
  <si>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</si>
  <si>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</si>
  <si>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</si>
  <si>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</si>
  <si>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</si>
  <si>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</si>
  <si>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</si>
  <si>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</si>
  <si>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</si>
  <si>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</si>
  <si>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302/10000</t>
  </si>
  <si>
    <t>W Y K A Z    nr  CCLXXXVII</t>
  </si>
  <si>
    <t>lokal nr 1
o pow. 26,3 m²
ul. Jesienna 22
obr. Łazarz
ark. 02
dz. 52/25
o pow. 564 m²
KW PO1P/00074275/1</t>
  </si>
  <si>
    <t>120/10000</t>
  </si>
  <si>
    <t>lokal nr 6
o pow. 44,8 m²
ul. Grochowska 84
obr. Łazarz
ark. 04
dz. 4/26
o pow. 391 m²
KW PO1P/00072409/6</t>
  </si>
  <si>
    <t>30/1000</t>
  </si>
  <si>
    <t>lokal nr 9
o pow. 54,8 m²
ul. Parkowa 3a
obr. Łazarz
ark. 11
dz. 48/7
o pow. 243 m²
KW PO1P/00076951/8</t>
  </si>
  <si>
    <t>690/10000</t>
  </si>
  <si>
    <t>lokal nr 1
o pow. 37,1 m²
ul. Bukowska 136
obr. Łazarz
ark. 02
dz. 4/43
o pow. 443 m²
KW PO1P/00077132/8</t>
  </si>
  <si>
    <t>211/10000</t>
  </si>
  <si>
    <r>
      <t xml:space="preserve">lokal nr 10
o pow. 48,2 m²
ul. Bukowska 140
obr. Łazarz
ark. 02
dz. 4/43
o pow. 443 m²
</t>
    </r>
    <r>
      <rPr>
        <sz val="11"/>
        <rFont val="Arial CE"/>
        <family val="2"/>
      </rPr>
      <t>KW PO1P/00077132/8</t>
    </r>
  </si>
  <si>
    <t>274/10000</t>
  </si>
  <si>
    <r>
      <t xml:space="preserve">lokal nr 2
o pow. 63,2 m²
ul. Hetmańska 38
obr. Łazarz
ark. 36
dz. 49/1, 49/2
o pow. 1640 m²
</t>
    </r>
    <r>
      <rPr>
        <sz val="11"/>
        <rFont val="Arial CE"/>
        <family val="0"/>
      </rPr>
      <t>KW PO1P/00086140/3</t>
    </r>
  </si>
  <si>
    <t>632/15810</t>
  </si>
  <si>
    <r>
      <t xml:space="preserve">lokal nr 6
o pow. 48,9 m²
ul. Lubeckiego 7
obr. Łazarz
ark. 15
dz. 176/1
o pow. 188 m²
</t>
    </r>
    <r>
      <rPr>
        <sz val="11"/>
        <rFont val="Arial CE"/>
        <family val="0"/>
      </rPr>
      <t>KW PO1P/00072345/1</t>
    </r>
  </si>
  <si>
    <t>inst. wod - kan
inst. elektr.
inst. gazowa
piece</t>
  </si>
  <si>
    <t>1801/10000</t>
  </si>
  <si>
    <r>
      <t xml:space="preserve">lokal nr 15
o pow. 50,7 m²
ul. Swoboda 64
obr. Łazarz
ark. 02
dz. 4/8
o pow. 564m²
</t>
    </r>
    <r>
      <rPr>
        <sz val="11"/>
        <rFont val="Arial CE"/>
        <family val="0"/>
      </rPr>
      <t>KW PO1P/00064119/7</t>
    </r>
  </si>
  <si>
    <t>231/10000</t>
  </si>
  <si>
    <r>
      <t xml:space="preserve">lokal nr 1
o pow. 26,8 m²
ul. Swoboda 64
obr. Łazarz
ark. 02
dz. 4/8
o pow. 564m²
</t>
    </r>
    <r>
      <rPr>
        <sz val="11"/>
        <rFont val="Arial CE"/>
        <family val="0"/>
      </rPr>
      <t>KW PO1P/00064119/7</t>
    </r>
  </si>
  <si>
    <t>122/10000</t>
  </si>
  <si>
    <r>
      <t xml:space="preserve">lokal nr 9
o pow. 44,7m² 
ul. Bukowska 104 A
obr. Łazarz
ark. 04
dz. 2/14
o pow. 391 m²
</t>
    </r>
    <r>
      <rPr>
        <sz val="11"/>
        <rFont val="Arial CE"/>
        <family val="0"/>
      </rPr>
      <t>KW PO1P/00064809/1</t>
    </r>
  </si>
  <si>
    <r>
      <t xml:space="preserve">lokal nr 9
o pow. 43,1m² 
ul. Bukowska 102 A
obr. Łazarz
ark. 04
dz. 2/14
o pow. 391 m²
</t>
    </r>
    <r>
      <rPr>
        <sz val="11"/>
        <rFont val="Arial CE"/>
        <family val="0"/>
      </rPr>
      <t>KW PO1P/00064809/1</t>
    </r>
  </si>
  <si>
    <t>291/10000</t>
  </si>
  <si>
    <r>
      <t xml:space="preserve">lokal nr 1
o pow. 48,1 m² 
ul. Swit 20
obr. Łazarz
ark. 04
dz. 2/29
o pow. 394 m²
</t>
    </r>
    <r>
      <rPr>
        <sz val="11"/>
        <rFont val="Arial CE"/>
        <family val="2"/>
      </rPr>
      <t>KW PO1P/00072283/6</t>
    </r>
  </si>
  <si>
    <t>324/10000</t>
  </si>
  <si>
    <r>
      <t xml:space="preserve">lokal nr 1
o pow. 26,1m² 
ul. Swit 51A
obr. Łazarz
ark. 02
dz.52/27
o pow. 565 m²
</t>
    </r>
    <r>
      <rPr>
        <sz val="11"/>
        <rFont val="Arial CE"/>
        <family val="2"/>
      </rPr>
      <t>KW PO1P/00077066/4</t>
    </r>
  </si>
  <si>
    <t>lokal nr 5
o pow. 38,5 m²  
ul. Grochowska 42
obr. Łazarz
ark. 16
dz. 6/2
o pow. 505 m²
KW PO1P/00060304/3</t>
  </si>
  <si>
    <t>209/10000</t>
  </si>
  <si>
    <t>95/10000</t>
  </si>
  <si>
    <t>lokal nr 4
o pow. 26,2m² 
ul.Włodkowica 25
obr. Łazarz
ark. 16
dz. 3/3
o pow. 712 m²
KW PO1P/00064362/5</t>
  </si>
  <si>
    <t>lokal nr 12
o pow. 43,0 m² 
ul. Dębowa 29
obr. Dębiec
ark. 17
dz. 14/1
o pow. 698 m²
KW PO2P/00072337/7</t>
  </si>
  <si>
    <t>1762/100000</t>
  </si>
  <si>
    <t>lokal nr 3
o pow. 41,9 m² 
ul. Jaworowa 49
obr. Dębiec
ark. 16
dz. 38/11
o pow. 802 m²
KW PO2P/00065296/5</t>
  </si>
  <si>
    <t>185/10000</t>
  </si>
  <si>
    <t>lokal nr 5
o pow. 44,6 m² 
ul. Łozowa 82
obr. Dębiec
ark. 19
dz. 3/9
o pow. 1922 m²
KW PO2P/00066653/3</t>
  </si>
  <si>
    <t>8/1000</t>
  </si>
  <si>
    <t>lokal nr 8
o pow. 87,6 m² 
ul. Traugutta 23
obr. Wilda
ark.15
dz. 12
o pow. 1092 m²
KW PO2P/00101255/1</t>
  </si>
  <si>
    <t>441/10000</t>
  </si>
  <si>
    <t>lokal nr 2
o pow. 26,3 m² 
ul. Żurawinowa 11A
obr. Dębiec
ark. 16
dz. 38/7
o pow. 482 m²
KW PO2P/00061429/9</t>
  </si>
  <si>
    <t>193/10000</t>
  </si>
  <si>
    <t>lokal nr 17
o pow. 49,6 m² 
ul. Długosza 24D
obr. Jeżyce
ark. 16
dz. 4/3, 4/9
o pow. 482 m²
KW PO1P/00066578/6</t>
  </si>
  <si>
    <t>420/10000</t>
  </si>
  <si>
    <t>lokal nr 31
o pow. 54,2 m² 
ul. Szpitalna 9
obr. Jeżyce
ark. 18, 19, 20
dz. 2/13, 1/7, 237/1
o pow. 633 m²
KW PO1P/00069241/6</t>
  </si>
  <si>
    <t>255/10000</t>
  </si>
  <si>
    <t>lokal nr 7
o pow. 26,4m² 
ul. Włodkowica 39
obr. Łazarz
ark. 16
dz. 3/5, 3/9
o pow. 882 m²
KW PO1P/00064656/3</t>
  </si>
  <si>
    <t>91/10000</t>
  </si>
  <si>
    <t>lokal nr 3
o pow. 53,7m² 
ul. Swoboda 34
obr. Łazarz
ark. 02
dz. 4/31
o pow. 403 m²
KW PO1P/00073290/5</t>
  </si>
  <si>
    <t>537/16003</t>
  </si>
  <si>
    <t>lokal nr 10
o pow. 53,3 m² 
ul. Swoboda 34
obr. Łazarz
ark. 02
dz. 4/31
o pow. 403 m²
KW PO1P/00073290/5</t>
  </si>
  <si>
    <t>533/16003</t>
  </si>
  <si>
    <t>lokal nr 10
o pow. 31,4 m² 
ul. Kościuszki 108
obr. Poznań
ark. 12
dz. 2/7, 1/1, 2/1
o pow. 374 m²
KW PO1P/00067562/8</t>
  </si>
  <si>
    <t>314/11649</t>
  </si>
  <si>
    <t>lokal nr 10
o pow. 44,9 m² 
ul. Kościuszki 110
obr. Poznań
ark. 12
dz. 2/7, 1/1, 2/1
o pow. 374 m²
KW PO1P/00067562/8</t>
  </si>
  <si>
    <t>449/11649</t>
  </si>
  <si>
    <t>lokal nr 7
o pow. 44,9 m² 
ul. Kościuszki 110
obr. Poznań
ark. 12
dz. 2/7, 1/1, 2/1
o pow. 374 m²
KW PO1P/00067562/8</t>
  </si>
  <si>
    <t>lokal nr 4
o pow. 44,9 m² 
ul. Kościuszki 110
obr. Poznań
ark. 12
dz. 2/7, 1/1, 2/1
o pow. 374 m²
KW PO1P/00067562/8</t>
  </si>
  <si>
    <t>lokal nr 2
o pow. 44,3 m² 
ul. Kościuszki 110
obr. Poznań
ark. 12
dz. 2/7, 1/1, 2/1
o pow. 374 m²
KW PO1P/00067562/8</t>
  </si>
  <si>
    <t>443/11649</t>
  </si>
  <si>
    <t xml:space="preserve">od poz. 1 do poz.30 </t>
  </si>
  <si>
    <t>załącznik do zarządzenia Nr 726/2009/P</t>
  </si>
  <si>
    <t>z dnia 25.11.2009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</si>
</sst>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83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84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24</v>
      </c>
      <c r="I6" s="37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82</v>
      </c>
      <c r="I7" s="39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19</v>
      </c>
      <c r="E11" s="24" t="s">
        <v>3</v>
      </c>
      <c r="F11" s="24" t="s">
        <v>4</v>
      </c>
      <c r="G11" s="25" t="s">
        <v>12</v>
      </c>
      <c r="H11" s="23" t="s">
        <v>20</v>
      </c>
      <c r="I11" s="23" t="s">
        <v>21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5.25" customHeight="1">
      <c r="A13" s="2" t="s">
        <v>7</v>
      </c>
      <c r="B13" s="3" t="s">
        <v>25</v>
      </c>
      <c r="C13" s="4" t="s">
        <v>6</v>
      </c>
      <c r="D13" s="4" t="s">
        <v>17</v>
      </c>
      <c r="E13" s="16">
        <v>116752</v>
      </c>
      <c r="F13" s="16">
        <v>5787</v>
      </c>
      <c r="G13" s="17">
        <f aca="true" t="shared" si="0" ref="G13:G24">0.22*F13</f>
        <v>1273.14</v>
      </c>
      <c r="H13" s="21">
        <f aca="true" t="shared" si="1" ref="H13:H27">SUM(E13:G13)</f>
        <v>123812.14</v>
      </c>
      <c r="I13" s="19">
        <f aca="true" t="shared" si="2" ref="I13:I27">+SUM(F13,G13)*0.15</f>
        <v>1059.021</v>
      </c>
      <c r="J13" s="19">
        <f aca="true" t="shared" si="3" ref="J13:J27">SUM(F13:G13)*0.01</f>
        <v>70.6014</v>
      </c>
      <c r="K13" s="18" t="s">
        <v>26</v>
      </c>
      <c r="L13" s="5" t="s">
        <v>5</v>
      </c>
      <c r="M13" s="10"/>
      <c r="N13" s="10"/>
    </row>
    <row r="14" spans="1:14" s="1" customFormat="1" ht="126" customHeight="1">
      <c r="A14" s="2" t="s">
        <v>8</v>
      </c>
      <c r="B14" s="3" t="s">
        <v>27</v>
      </c>
      <c r="C14" s="4" t="s">
        <v>6</v>
      </c>
      <c r="D14" s="4" t="s">
        <v>17</v>
      </c>
      <c r="E14" s="16">
        <v>187193</v>
      </c>
      <c r="F14" s="16">
        <v>10017</v>
      </c>
      <c r="G14" s="17">
        <f t="shared" si="0"/>
        <v>2203.7400000000002</v>
      </c>
      <c r="H14" s="21">
        <f t="shared" si="1"/>
        <v>199413.74</v>
      </c>
      <c r="I14" s="19">
        <f t="shared" si="2"/>
        <v>1833.1109999999999</v>
      </c>
      <c r="J14" s="19">
        <f t="shared" si="3"/>
        <v>122.2074</v>
      </c>
      <c r="K14" s="18" t="s">
        <v>28</v>
      </c>
      <c r="L14" s="5" t="s">
        <v>5</v>
      </c>
      <c r="M14" s="10"/>
      <c r="N14" s="10"/>
    </row>
    <row r="15" spans="1:14" s="1" customFormat="1" ht="126.75" customHeight="1">
      <c r="A15" s="43" t="s">
        <v>16</v>
      </c>
      <c r="B15" s="38" t="s">
        <v>29</v>
      </c>
      <c r="C15" s="44" t="s">
        <v>6</v>
      </c>
      <c r="D15" s="44" t="s">
        <v>17</v>
      </c>
      <c r="E15" s="45">
        <v>222318</v>
      </c>
      <c r="F15" s="45">
        <v>18142</v>
      </c>
      <c r="G15" s="46">
        <f t="shared" si="0"/>
        <v>3991.2400000000002</v>
      </c>
      <c r="H15" s="47">
        <f t="shared" si="1"/>
        <v>244451.24</v>
      </c>
      <c r="I15" s="48">
        <f t="shared" si="2"/>
        <v>3319.9860000000003</v>
      </c>
      <c r="J15" s="48">
        <f t="shared" si="3"/>
        <v>221.3324</v>
      </c>
      <c r="K15" s="49" t="s">
        <v>30</v>
      </c>
      <c r="L15" s="50" t="s">
        <v>5</v>
      </c>
      <c r="M15" s="10"/>
      <c r="N15" s="10"/>
    </row>
    <row r="16" spans="1:14" s="1" customFormat="1" ht="127.5" customHeight="1">
      <c r="A16" s="2">
        <v>4</v>
      </c>
      <c r="B16" s="3" t="s">
        <v>31</v>
      </c>
      <c r="C16" s="4" t="s">
        <v>6</v>
      </c>
      <c r="D16" s="4" t="s">
        <v>17</v>
      </c>
      <c r="E16" s="16">
        <v>147695</v>
      </c>
      <c r="F16" s="16">
        <v>7983</v>
      </c>
      <c r="G16" s="17">
        <f t="shared" si="0"/>
        <v>1756.26</v>
      </c>
      <c r="H16" s="21">
        <f t="shared" si="1"/>
        <v>157434.26</v>
      </c>
      <c r="I16" s="19">
        <f t="shared" si="2"/>
        <v>1460.889</v>
      </c>
      <c r="J16" s="19">
        <f t="shared" si="3"/>
        <v>97.3926</v>
      </c>
      <c r="K16" s="18" t="s">
        <v>32</v>
      </c>
      <c r="L16" s="5" t="s">
        <v>5</v>
      </c>
      <c r="M16" s="10"/>
      <c r="N16" s="10"/>
    </row>
    <row r="17" spans="1:14" s="1" customFormat="1" ht="132.75" customHeight="1">
      <c r="A17" s="2">
        <v>5</v>
      </c>
      <c r="B17" s="3" t="s">
        <v>33</v>
      </c>
      <c r="C17" s="4" t="s">
        <v>6</v>
      </c>
      <c r="D17" s="4" t="s">
        <v>17</v>
      </c>
      <c r="E17" s="16">
        <v>191889</v>
      </c>
      <c r="F17" s="16">
        <v>10366</v>
      </c>
      <c r="G17" s="17">
        <f t="shared" si="0"/>
        <v>2280.52</v>
      </c>
      <c r="H17" s="21">
        <f t="shared" si="1"/>
        <v>204535.52</v>
      </c>
      <c r="I17" s="19">
        <f t="shared" si="2"/>
        <v>1896.978</v>
      </c>
      <c r="J17" s="19">
        <f t="shared" si="3"/>
        <v>126.46520000000001</v>
      </c>
      <c r="K17" s="18" t="s">
        <v>34</v>
      </c>
      <c r="L17" s="5" t="s">
        <v>5</v>
      </c>
      <c r="M17" s="10"/>
      <c r="N17" s="10"/>
    </row>
    <row r="18" spans="1:14" s="27" customFormat="1" ht="128.25" customHeight="1">
      <c r="A18" s="28">
        <v>6</v>
      </c>
      <c r="B18" s="29" t="s">
        <v>35</v>
      </c>
      <c r="C18" s="30" t="s">
        <v>6</v>
      </c>
      <c r="D18" s="30" t="s">
        <v>17</v>
      </c>
      <c r="E18" s="31">
        <v>179941</v>
      </c>
      <c r="F18" s="31">
        <v>55987</v>
      </c>
      <c r="G18" s="32">
        <f t="shared" si="0"/>
        <v>12317.14</v>
      </c>
      <c r="H18" s="33">
        <f t="shared" si="1"/>
        <v>248245.14</v>
      </c>
      <c r="I18" s="34">
        <f t="shared" si="2"/>
        <v>10245.621</v>
      </c>
      <c r="J18" s="34">
        <f t="shared" si="3"/>
        <v>683.0414</v>
      </c>
      <c r="K18" s="35" t="s">
        <v>36</v>
      </c>
      <c r="L18" s="36" t="s">
        <v>5</v>
      </c>
      <c r="M18" s="26"/>
      <c r="N18" s="26"/>
    </row>
    <row r="19" spans="1:14" s="27" customFormat="1" ht="124.5" customHeight="1">
      <c r="A19" s="40">
        <v>7</v>
      </c>
      <c r="B19" s="29" t="s">
        <v>37</v>
      </c>
      <c r="C19" s="30" t="s">
        <v>6</v>
      </c>
      <c r="D19" s="30" t="s">
        <v>38</v>
      </c>
      <c r="E19" s="31">
        <v>178016</v>
      </c>
      <c r="F19" s="31">
        <v>31523</v>
      </c>
      <c r="G19" s="32">
        <f t="shared" si="0"/>
        <v>6935.06</v>
      </c>
      <c r="H19" s="33">
        <f t="shared" si="1"/>
        <v>216474.06</v>
      </c>
      <c r="I19" s="34">
        <f t="shared" si="2"/>
        <v>5768.709</v>
      </c>
      <c r="J19" s="34">
        <f t="shared" si="3"/>
        <v>384.5806</v>
      </c>
      <c r="K19" s="35" t="s">
        <v>39</v>
      </c>
      <c r="L19" s="36" t="s">
        <v>5</v>
      </c>
      <c r="M19" s="26"/>
      <c r="N19" s="26"/>
    </row>
    <row r="20" spans="1:14" s="52" customFormat="1" ht="123" customHeight="1">
      <c r="A20" s="28">
        <v>8</v>
      </c>
      <c r="B20" s="29" t="s">
        <v>40</v>
      </c>
      <c r="C20" s="30" t="s">
        <v>6</v>
      </c>
      <c r="D20" s="30" t="s">
        <v>17</v>
      </c>
      <c r="E20" s="31">
        <v>201390</v>
      </c>
      <c r="F20" s="31">
        <v>10644</v>
      </c>
      <c r="G20" s="32">
        <f t="shared" si="0"/>
        <v>2341.68</v>
      </c>
      <c r="H20" s="33">
        <f t="shared" si="1"/>
        <v>214375.68</v>
      </c>
      <c r="I20" s="34">
        <f t="shared" si="2"/>
        <v>1947.8519999999999</v>
      </c>
      <c r="J20" s="34">
        <f t="shared" si="3"/>
        <v>129.8568</v>
      </c>
      <c r="K20" s="35" t="s">
        <v>41</v>
      </c>
      <c r="L20" s="36" t="s">
        <v>5</v>
      </c>
      <c r="M20" s="51"/>
      <c r="N20" s="51"/>
    </row>
    <row r="21" spans="1:14" s="27" customFormat="1" ht="124.5" customHeight="1">
      <c r="A21" s="28">
        <v>9</v>
      </c>
      <c r="B21" s="29" t="s">
        <v>42</v>
      </c>
      <c r="C21" s="30" t="s">
        <v>6</v>
      </c>
      <c r="D21" s="30" t="s">
        <v>17</v>
      </c>
      <c r="E21" s="31">
        <v>119247</v>
      </c>
      <c r="F21" s="31">
        <v>5622</v>
      </c>
      <c r="G21" s="32">
        <f t="shared" si="0"/>
        <v>1236.84</v>
      </c>
      <c r="H21" s="33">
        <f t="shared" si="1"/>
        <v>126105.84</v>
      </c>
      <c r="I21" s="34">
        <f t="shared" si="2"/>
        <v>1028.826</v>
      </c>
      <c r="J21" s="34">
        <f t="shared" si="3"/>
        <v>68.58840000000001</v>
      </c>
      <c r="K21" s="35" t="s">
        <v>43</v>
      </c>
      <c r="L21" s="36" t="s">
        <v>5</v>
      </c>
      <c r="M21" s="26"/>
      <c r="N21" s="26"/>
    </row>
    <row r="22" spans="1:14" s="1" customFormat="1" ht="128.25" customHeight="1">
      <c r="A22" s="2">
        <v>10</v>
      </c>
      <c r="B22" s="29" t="s">
        <v>44</v>
      </c>
      <c r="C22" s="4" t="s">
        <v>6</v>
      </c>
      <c r="D22" s="30" t="s">
        <v>17</v>
      </c>
      <c r="E22" s="16">
        <v>186685</v>
      </c>
      <c r="F22" s="16">
        <v>10084</v>
      </c>
      <c r="G22" s="17">
        <f t="shared" si="0"/>
        <v>2218.48</v>
      </c>
      <c r="H22" s="21">
        <f t="shared" si="1"/>
        <v>198987.48</v>
      </c>
      <c r="I22" s="19">
        <f t="shared" si="2"/>
        <v>1845.3719999999998</v>
      </c>
      <c r="J22" s="19">
        <f t="shared" si="3"/>
        <v>123.0248</v>
      </c>
      <c r="K22" s="18" t="s">
        <v>23</v>
      </c>
      <c r="L22" s="5" t="s">
        <v>5</v>
      </c>
      <c r="M22" s="10"/>
      <c r="N22" s="10"/>
    </row>
    <row r="23" spans="1:14" s="1" customFormat="1" ht="126.75" customHeight="1">
      <c r="A23" s="2">
        <v>11</v>
      </c>
      <c r="B23" s="29" t="s">
        <v>45</v>
      </c>
      <c r="C23" s="4" t="s">
        <v>6</v>
      </c>
      <c r="D23" s="4" t="s">
        <v>17</v>
      </c>
      <c r="E23" s="16">
        <v>173356</v>
      </c>
      <c r="F23" s="16">
        <v>9717</v>
      </c>
      <c r="G23" s="17">
        <f t="shared" si="0"/>
        <v>2137.7400000000002</v>
      </c>
      <c r="H23" s="21">
        <f t="shared" si="1"/>
        <v>185210.74</v>
      </c>
      <c r="I23" s="19">
        <f t="shared" si="2"/>
        <v>1778.211</v>
      </c>
      <c r="J23" s="19">
        <f t="shared" si="3"/>
        <v>118.5474</v>
      </c>
      <c r="K23" s="18" t="s">
        <v>46</v>
      </c>
      <c r="L23" s="5" t="s">
        <v>5</v>
      </c>
      <c r="M23" s="10"/>
      <c r="N23" s="10"/>
    </row>
    <row r="24" spans="1:14" s="27" customFormat="1" ht="124.5" customHeight="1">
      <c r="A24" s="2">
        <v>12</v>
      </c>
      <c r="B24" s="3" t="s">
        <v>47</v>
      </c>
      <c r="C24" s="4" t="s">
        <v>18</v>
      </c>
      <c r="D24" s="30" t="s">
        <v>17</v>
      </c>
      <c r="E24" s="16">
        <v>193409</v>
      </c>
      <c r="F24" s="16">
        <v>10902</v>
      </c>
      <c r="G24" s="17">
        <f t="shared" si="0"/>
        <v>2398.44</v>
      </c>
      <c r="H24" s="21">
        <f t="shared" si="1"/>
        <v>206709.44</v>
      </c>
      <c r="I24" s="19">
        <f t="shared" si="2"/>
        <v>1995.066</v>
      </c>
      <c r="J24" s="19">
        <f t="shared" si="3"/>
        <v>133.0044</v>
      </c>
      <c r="K24" s="18" t="s">
        <v>48</v>
      </c>
      <c r="L24" s="5" t="s">
        <v>5</v>
      </c>
      <c r="M24" s="26"/>
      <c r="N24" s="26"/>
    </row>
    <row r="25" spans="1:14" s="1" customFormat="1" ht="123" customHeight="1">
      <c r="A25" s="2">
        <v>13</v>
      </c>
      <c r="B25" s="3" t="s">
        <v>49</v>
      </c>
      <c r="C25" s="4" t="s">
        <v>6</v>
      </c>
      <c r="D25" s="4" t="s">
        <v>17</v>
      </c>
      <c r="E25" s="16">
        <v>109095</v>
      </c>
      <c r="F25" s="16">
        <v>5797</v>
      </c>
      <c r="G25" s="17">
        <f aca="true" t="shared" si="4" ref="G25:G42">0.22*F25</f>
        <v>1275.34</v>
      </c>
      <c r="H25" s="21">
        <f t="shared" si="1"/>
        <v>116167.34</v>
      </c>
      <c r="I25" s="19">
        <f t="shared" si="2"/>
        <v>1060.8509999999999</v>
      </c>
      <c r="J25" s="19">
        <f t="shared" si="3"/>
        <v>70.7234</v>
      </c>
      <c r="K25" s="18" t="s">
        <v>26</v>
      </c>
      <c r="L25" s="5" t="s">
        <v>5</v>
      </c>
      <c r="M25" s="10"/>
      <c r="N25" s="10"/>
    </row>
    <row r="26" spans="1:14" s="1" customFormat="1" ht="123" customHeight="1">
      <c r="A26" s="2">
        <v>14</v>
      </c>
      <c r="B26" s="3" t="s">
        <v>50</v>
      </c>
      <c r="C26" s="4" t="s">
        <v>6</v>
      </c>
      <c r="D26" s="4" t="s">
        <v>17</v>
      </c>
      <c r="E26" s="16">
        <v>168377</v>
      </c>
      <c r="F26" s="16">
        <v>9024</v>
      </c>
      <c r="G26" s="17">
        <f t="shared" si="4"/>
        <v>1985.28</v>
      </c>
      <c r="H26" s="21">
        <f t="shared" si="1"/>
        <v>179386.28</v>
      </c>
      <c r="I26" s="19">
        <f t="shared" si="2"/>
        <v>1651.392</v>
      </c>
      <c r="J26" s="19">
        <f t="shared" si="3"/>
        <v>110.09280000000001</v>
      </c>
      <c r="K26" s="18" t="s">
        <v>51</v>
      </c>
      <c r="L26" s="5" t="s">
        <v>5</v>
      </c>
      <c r="M26" s="10"/>
      <c r="N26" s="10"/>
    </row>
    <row r="27" spans="1:14" s="27" customFormat="1" ht="127.5" customHeight="1">
      <c r="A27" s="2">
        <v>15</v>
      </c>
      <c r="B27" s="3" t="s">
        <v>53</v>
      </c>
      <c r="C27" s="4" t="s">
        <v>6</v>
      </c>
      <c r="D27" s="4" t="s">
        <v>17</v>
      </c>
      <c r="E27" s="16">
        <v>111388</v>
      </c>
      <c r="F27" s="16">
        <v>5783</v>
      </c>
      <c r="G27" s="17">
        <f t="shared" si="4"/>
        <v>1272.26</v>
      </c>
      <c r="H27" s="21">
        <f t="shared" si="1"/>
        <v>118443.26</v>
      </c>
      <c r="I27" s="19">
        <f t="shared" si="2"/>
        <v>1058.289</v>
      </c>
      <c r="J27" s="19">
        <f t="shared" si="3"/>
        <v>70.5526</v>
      </c>
      <c r="K27" s="18" t="s">
        <v>52</v>
      </c>
      <c r="L27" s="5" t="s">
        <v>5</v>
      </c>
      <c r="M27" s="26"/>
      <c r="N27" s="26"/>
    </row>
    <row r="28" spans="1:14" s="42" customFormat="1" ht="124.5" customHeight="1">
      <c r="A28" s="43">
        <v>16</v>
      </c>
      <c r="B28" s="38" t="s">
        <v>54</v>
      </c>
      <c r="C28" s="44" t="s">
        <v>6</v>
      </c>
      <c r="D28" s="44" t="s">
        <v>22</v>
      </c>
      <c r="E28" s="45">
        <v>179329</v>
      </c>
      <c r="F28" s="45">
        <v>10737</v>
      </c>
      <c r="G28" s="46">
        <f t="shared" si="4"/>
        <v>2362.14</v>
      </c>
      <c r="H28" s="47">
        <f aca="true" t="shared" si="5" ref="H28:H34">SUM(E28:G28)</f>
        <v>192428.14</v>
      </c>
      <c r="I28" s="48">
        <f aca="true" t="shared" si="6" ref="I28:I34">+SUM(F28,G28)*0.15</f>
        <v>1964.8709999999999</v>
      </c>
      <c r="J28" s="48">
        <f aca="true" t="shared" si="7" ref="J28:J34">SUM(F28:G28)*0.01</f>
        <v>130.9914</v>
      </c>
      <c r="K28" s="49" t="s">
        <v>55</v>
      </c>
      <c r="L28" s="50" t="s">
        <v>5</v>
      </c>
      <c r="M28" s="41"/>
      <c r="N28" s="41"/>
    </row>
    <row r="29" spans="1:14" s="27" customFormat="1" ht="123" customHeight="1">
      <c r="A29" s="28">
        <v>17</v>
      </c>
      <c r="B29" s="53" t="s">
        <v>56</v>
      </c>
      <c r="C29" s="30" t="s">
        <v>6</v>
      </c>
      <c r="D29" s="30" t="s">
        <v>22</v>
      </c>
      <c r="E29" s="31">
        <v>168360</v>
      </c>
      <c r="F29" s="31">
        <v>12953</v>
      </c>
      <c r="G29" s="32">
        <f t="shared" si="4"/>
        <v>2849.66</v>
      </c>
      <c r="H29" s="33">
        <f t="shared" si="5"/>
        <v>184162.66</v>
      </c>
      <c r="I29" s="34">
        <f t="shared" si="6"/>
        <v>2370.399</v>
      </c>
      <c r="J29" s="34">
        <f t="shared" si="7"/>
        <v>158.0266</v>
      </c>
      <c r="K29" s="35" t="s">
        <v>57</v>
      </c>
      <c r="L29" s="36" t="s">
        <v>5</v>
      </c>
      <c r="M29" s="26"/>
      <c r="N29" s="26"/>
    </row>
    <row r="30" spans="1:14" s="27" customFormat="1" ht="123" customHeight="1">
      <c r="A30" s="28">
        <v>18</v>
      </c>
      <c r="B30" s="53" t="s">
        <v>58</v>
      </c>
      <c r="C30" s="30" t="s">
        <v>6</v>
      </c>
      <c r="D30" s="30" t="s">
        <v>22</v>
      </c>
      <c r="E30" s="31">
        <v>188972</v>
      </c>
      <c r="F30" s="31">
        <v>12101</v>
      </c>
      <c r="G30" s="32">
        <f t="shared" si="4"/>
        <v>2662.22</v>
      </c>
      <c r="H30" s="33">
        <f t="shared" si="5"/>
        <v>203735.22</v>
      </c>
      <c r="I30" s="34">
        <f t="shared" si="6"/>
        <v>2214.4829999999997</v>
      </c>
      <c r="J30" s="34">
        <f t="shared" si="7"/>
        <v>147.63219999999998</v>
      </c>
      <c r="K30" s="35" t="s">
        <v>59</v>
      </c>
      <c r="L30" s="36" t="s">
        <v>5</v>
      </c>
      <c r="M30" s="26"/>
      <c r="N30" s="26"/>
    </row>
    <row r="31" spans="1:14" s="27" customFormat="1" ht="123.75" customHeight="1">
      <c r="A31" s="28">
        <v>19</v>
      </c>
      <c r="B31" s="53" t="s">
        <v>60</v>
      </c>
      <c r="C31" s="30" t="s">
        <v>6</v>
      </c>
      <c r="D31" s="30" t="s">
        <v>22</v>
      </c>
      <c r="E31" s="31">
        <v>218241</v>
      </c>
      <c r="F31" s="31">
        <v>72188</v>
      </c>
      <c r="G31" s="32">
        <f t="shared" si="4"/>
        <v>15881.36</v>
      </c>
      <c r="H31" s="33">
        <f t="shared" si="5"/>
        <v>306310.36</v>
      </c>
      <c r="I31" s="34">
        <f t="shared" si="6"/>
        <v>13210.404</v>
      </c>
      <c r="J31" s="34">
        <f t="shared" si="7"/>
        <v>880.6936000000001</v>
      </c>
      <c r="K31" s="35" t="s">
        <v>61</v>
      </c>
      <c r="L31" s="36" t="s">
        <v>5</v>
      </c>
      <c r="M31" s="26"/>
      <c r="N31" s="26"/>
    </row>
    <row r="32" spans="1:14" s="27" customFormat="1" ht="126.75" customHeight="1">
      <c r="A32" s="28">
        <v>20</v>
      </c>
      <c r="B32" s="53" t="s">
        <v>62</v>
      </c>
      <c r="C32" s="30" t="s">
        <v>6</v>
      </c>
      <c r="D32" s="30" t="s">
        <v>22</v>
      </c>
      <c r="E32" s="31">
        <v>105628</v>
      </c>
      <c r="F32" s="31">
        <v>8912</v>
      </c>
      <c r="G32" s="32">
        <f t="shared" si="4"/>
        <v>1960.64</v>
      </c>
      <c r="H32" s="33">
        <f t="shared" si="5"/>
        <v>116500.64</v>
      </c>
      <c r="I32" s="34">
        <f t="shared" si="6"/>
        <v>1630.896</v>
      </c>
      <c r="J32" s="34">
        <f t="shared" si="7"/>
        <v>108.7264</v>
      </c>
      <c r="K32" s="35" t="s">
        <v>63</v>
      </c>
      <c r="L32" s="36" t="s">
        <v>5</v>
      </c>
      <c r="M32" s="26"/>
      <c r="N32" s="26"/>
    </row>
    <row r="33" spans="1:14" s="27" customFormat="1" ht="126" customHeight="1">
      <c r="A33" s="28">
        <v>21</v>
      </c>
      <c r="B33" s="53" t="s">
        <v>64</v>
      </c>
      <c r="C33" s="30" t="s">
        <v>6</v>
      </c>
      <c r="D33" s="30" t="s">
        <v>22</v>
      </c>
      <c r="E33" s="31">
        <v>193691</v>
      </c>
      <c r="F33" s="31">
        <v>18847</v>
      </c>
      <c r="G33" s="32">
        <f t="shared" si="4"/>
        <v>4146.34</v>
      </c>
      <c r="H33" s="33">
        <f t="shared" si="5"/>
        <v>216684.34</v>
      </c>
      <c r="I33" s="34">
        <f t="shared" si="6"/>
        <v>3449.0009999999997</v>
      </c>
      <c r="J33" s="34">
        <f t="shared" si="7"/>
        <v>229.9334</v>
      </c>
      <c r="K33" s="35" t="s">
        <v>65</v>
      </c>
      <c r="L33" s="36" t="s">
        <v>5</v>
      </c>
      <c r="M33" s="26"/>
      <c r="N33" s="26"/>
    </row>
    <row r="34" spans="1:14" s="27" customFormat="1" ht="125.25" customHeight="1">
      <c r="A34" s="28">
        <v>22</v>
      </c>
      <c r="B34" s="53" t="s">
        <v>66</v>
      </c>
      <c r="C34" s="30" t="s">
        <v>6</v>
      </c>
      <c r="D34" s="30" t="s">
        <v>22</v>
      </c>
      <c r="E34" s="31">
        <v>212740</v>
      </c>
      <c r="F34" s="31">
        <v>17481</v>
      </c>
      <c r="G34" s="32">
        <f t="shared" si="4"/>
        <v>3845.82</v>
      </c>
      <c r="H34" s="33">
        <f t="shared" si="5"/>
        <v>234066.82</v>
      </c>
      <c r="I34" s="34">
        <f t="shared" si="6"/>
        <v>3199.0229999999997</v>
      </c>
      <c r="J34" s="34">
        <f t="shared" si="7"/>
        <v>213.2682</v>
      </c>
      <c r="K34" s="35" t="s">
        <v>67</v>
      </c>
      <c r="L34" s="36" t="s">
        <v>5</v>
      </c>
      <c r="M34" s="26"/>
      <c r="N34" s="26"/>
    </row>
    <row r="35" spans="1:14" s="27" customFormat="1" ht="124.5" customHeight="1">
      <c r="A35" s="28">
        <v>23</v>
      </c>
      <c r="B35" s="54" t="s">
        <v>68</v>
      </c>
      <c r="C35" s="30" t="s">
        <v>6</v>
      </c>
      <c r="D35" s="30" t="s">
        <v>22</v>
      </c>
      <c r="E35" s="31">
        <v>113426</v>
      </c>
      <c r="F35" s="31">
        <v>6862</v>
      </c>
      <c r="G35" s="32">
        <f t="shared" si="4"/>
        <v>1509.64</v>
      </c>
      <c r="H35" s="33">
        <f aca="true" t="shared" si="8" ref="H35:H41">SUM(E35:G35)</f>
        <v>121797.64</v>
      </c>
      <c r="I35" s="34">
        <f aca="true" t="shared" si="9" ref="I35:I41">+SUM(F35,G35)*0.15</f>
        <v>1255.7459999999999</v>
      </c>
      <c r="J35" s="34">
        <f aca="true" t="shared" si="10" ref="J35:J41">SUM(F35:G35)*0.01</f>
        <v>83.7164</v>
      </c>
      <c r="K35" s="35" t="s">
        <v>69</v>
      </c>
      <c r="L35" s="36" t="s">
        <v>5</v>
      </c>
      <c r="M35" s="26"/>
      <c r="N35" s="26"/>
    </row>
    <row r="36" spans="1:14" s="27" customFormat="1" ht="125.25" customHeight="1">
      <c r="A36" s="28">
        <v>24</v>
      </c>
      <c r="B36" s="54" t="s">
        <v>70</v>
      </c>
      <c r="C36" s="30" t="s">
        <v>6</v>
      </c>
      <c r="D36" s="30" t="s">
        <v>22</v>
      </c>
      <c r="E36" s="31">
        <v>224838</v>
      </c>
      <c r="F36" s="31">
        <v>11549</v>
      </c>
      <c r="G36" s="32">
        <f t="shared" si="4"/>
        <v>2540.78</v>
      </c>
      <c r="H36" s="33">
        <f t="shared" si="8"/>
        <v>238927.78</v>
      </c>
      <c r="I36" s="34">
        <f t="shared" si="9"/>
        <v>2113.467</v>
      </c>
      <c r="J36" s="34">
        <f t="shared" si="10"/>
        <v>140.89780000000002</v>
      </c>
      <c r="K36" s="35" t="s">
        <v>71</v>
      </c>
      <c r="L36" s="36" t="s">
        <v>5</v>
      </c>
      <c r="M36" s="26"/>
      <c r="N36" s="26"/>
    </row>
    <row r="37" spans="1:14" s="27" customFormat="1" ht="123.75" customHeight="1">
      <c r="A37" s="28">
        <v>25</v>
      </c>
      <c r="B37" s="53" t="s">
        <v>72</v>
      </c>
      <c r="C37" s="30" t="s">
        <v>6</v>
      </c>
      <c r="D37" s="30" t="s">
        <v>22</v>
      </c>
      <c r="E37" s="31">
        <v>201222</v>
      </c>
      <c r="F37" s="31">
        <v>11463</v>
      </c>
      <c r="G37" s="32">
        <f t="shared" si="4"/>
        <v>2521.86</v>
      </c>
      <c r="H37" s="33">
        <f t="shared" si="8"/>
        <v>215206.86</v>
      </c>
      <c r="I37" s="34">
        <f t="shared" si="9"/>
        <v>2097.729</v>
      </c>
      <c r="J37" s="34">
        <f t="shared" si="10"/>
        <v>139.8486</v>
      </c>
      <c r="K37" s="35" t="s">
        <v>73</v>
      </c>
      <c r="L37" s="36" t="s">
        <v>5</v>
      </c>
      <c r="M37" s="26"/>
      <c r="N37" s="26"/>
    </row>
    <row r="38" spans="1:14" s="27" customFormat="1" ht="126.75" customHeight="1">
      <c r="A38" s="28">
        <v>26</v>
      </c>
      <c r="B38" s="53" t="s">
        <v>74</v>
      </c>
      <c r="C38" s="30" t="s">
        <v>6</v>
      </c>
      <c r="D38" s="30" t="s">
        <v>22</v>
      </c>
      <c r="E38" s="31">
        <v>136704</v>
      </c>
      <c r="F38" s="31">
        <v>29447</v>
      </c>
      <c r="G38" s="32">
        <f t="shared" si="4"/>
        <v>6478.34</v>
      </c>
      <c r="H38" s="33">
        <f t="shared" si="8"/>
        <v>172629.34</v>
      </c>
      <c r="I38" s="34">
        <f t="shared" si="9"/>
        <v>5388.8009999999995</v>
      </c>
      <c r="J38" s="34">
        <f t="shared" si="10"/>
        <v>359.2534</v>
      </c>
      <c r="K38" s="35" t="s">
        <v>75</v>
      </c>
      <c r="L38" s="36" t="s">
        <v>5</v>
      </c>
      <c r="M38" s="26"/>
      <c r="N38" s="26"/>
    </row>
    <row r="39" spans="1:14" s="27" customFormat="1" ht="126.75" customHeight="1">
      <c r="A39" s="28">
        <v>27</v>
      </c>
      <c r="B39" s="53" t="s">
        <v>76</v>
      </c>
      <c r="C39" s="30" t="s">
        <v>6</v>
      </c>
      <c r="D39" s="30" t="s">
        <v>22</v>
      </c>
      <c r="E39" s="31">
        <v>174733</v>
      </c>
      <c r="F39" s="31">
        <v>42108</v>
      </c>
      <c r="G39" s="32">
        <f t="shared" si="4"/>
        <v>9263.76</v>
      </c>
      <c r="H39" s="33">
        <f t="shared" si="8"/>
        <v>226104.76</v>
      </c>
      <c r="I39" s="34">
        <f t="shared" si="9"/>
        <v>7705.764</v>
      </c>
      <c r="J39" s="34">
        <f t="shared" si="10"/>
        <v>513.7176000000001</v>
      </c>
      <c r="K39" s="35" t="s">
        <v>77</v>
      </c>
      <c r="L39" s="36" t="s">
        <v>5</v>
      </c>
      <c r="M39" s="26"/>
      <c r="N39" s="26"/>
    </row>
    <row r="40" spans="1:14" s="27" customFormat="1" ht="126.75" customHeight="1">
      <c r="A40" s="28">
        <v>28</v>
      </c>
      <c r="B40" s="53" t="s">
        <v>78</v>
      </c>
      <c r="C40" s="30" t="s">
        <v>6</v>
      </c>
      <c r="D40" s="30" t="s">
        <v>22</v>
      </c>
      <c r="E40" s="31">
        <v>182934</v>
      </c>
      <c r="F40" s="31">
        <v>42108</v>
      </c>
      <c r="G40" s="32">
        <f t="shared" si="4"/>
        <v>9263.76</v>
      </c>
      <c r="H40" s="33">
        <f>SUM(E40:G40)</f>
        <v>234305.76</v>
      </c>
      <c r="I40" s="34">
        <f>+SUM(F40,G40)*0.15</f>
        <v>7705.764</v>
      </c>
      <c r="J40" s="34">
        <f>SUM(F40:G40)*0.01</f>
        <v>513.7176000000001</v>
      </c>
      <c r="K40" s="35" t="s">
        <v>77</v>
      </c>
      <c r="L40" s="36" t="s">
        <v>5</v>
      </c>
      <c r="M40" s="26"/>
      <c r="N40" s="26"/>
    </row>
    <row r="41" spans="1:14" s="27" customFormat="1" ht="128.25" customHeight="1">
      <c r="A41" s="28">
        <v>29</v>
      </c>
      <c r="B41" s="53" t="s">
        <v>79</v>
      </c>
      <c r="C41" s="30" t="s">
        <v>6</v>
      </c>
      <c r="D41" s="30" t="s">
        <v>22</v>
      </c>
      <c r="E41" s="31">
        <v>182934</v>
      </c>
      <c r="F41" s="31">
        <v>42108</v>
      </c>
      <c r="G41" s="32">
        <f t="shared" si="4"/>
        <v>9263.76</v>
      </c>
      <c r="H41" s="33">
        <f t="shared" si="8"/>
        <v>234305.76</v>
      </c>
      <c r="I41" s="34">
        <f t="shared" si="9"/>
        <v>7705.764</v>
      </c>
      <c r="J41" s="34">
        <f t="shared" si="10"/>
        <v>513.7176000000001</v>
      </c>
      <c r="K41" s="35" t="s">
        <v>77</v>
      </c>
      <c r="L41" s="36" t="s">
        <v>5</v>
      </c>
      <c r="M41" s="26"/>
      <c r="N41" s="26"/>
    </row>
    <row r="42" spans="1:14" s="27" customFormat="1" ht="123" customHeight="1">
      <c r="A42" s="28">
        <v>30</v>
      </c>
      <c r="B42" s="53" t="s">
        <v>80</v>
      </c>
      <c r="C42" s="30" t="s">
        <v>6</v>
      </c>
      <c r="D42" s="30" t="s">
        <v>22</v>
      </c>
      <c r="E42" s="31">
        <v>176444</v>
      </c>
      <c r="F42" s="31">
        <v>41545</v>
      </c>
      <c r="G42" s="32">
        <f t="shared" si="4"/>
        <v>9139.9</v>
      </c>
      <c r="H42" s="33">
        <f>SUM(E42:G42)</f>
        <v>227128.9</v>
      </c>
      <c r="I42" s="34">
        <f>+SUM(F42,G42)*0.15</f>
        <v>7602.735</v>
      </c>
      <c r="J42" s="34">
        <f>SUM(F42:G42)*0.01</f>
        <v>506.84900000000005</v>
      </c>
      <c r="K42" s="35" t="s">
        <v>81</v>
      </c>
      <c r="L42" s="36" t="s">
        <v>5</v>
      </c>
      <c r="M42" s="26"/>
      <c r="N42" s="26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2009-11-16T08:50:44Z</cp:lastPrinted>
  <dcterms:created xsi:type="dcterms:W3CDTF">2005-07-07T17:20:47Z</dcterms:created>
  <dcterms:modified xsi:type="dcterms:W3CDTF">2009-11-26T12:11:49Z</dcterms:modified>
  <cp:category/>
  <cp:version/>
  <cp:contentType/>
  <cp:contentStatus/>
</cp:coreProperties>
</file>