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wydatki" sheetId="1" r:id="rId1"/>
  </sheets>
  <externalReferences>
    <externalReference r:id="rId4"/>
  </externalReferences>
  <definedNames>
    <definedName name="ih0">'[1]WYDATKI -r'!#REF!</definedName>
    <definedName name="in0">'[1]WYDATKI -r'!#REF!</definedName>
    <definedName name="inf1">'[1]WYDATKI -r'!#REF!</definedName>
    <definedName name="inflacja01">'[1]WYDATKI -r'!#REF!</definedName>
    <definedName name="_xlnm.Print_Area" localSheetId="0">'wydatki'!$A$1:$D$1523</definedName>
    <definedName name="z2">'[1]WYDATKI -r'!#REF!</definedName>
  </definedNames>
  <calcPr fullCalcOnLoad="1"/>
</workbook>
</file>

<file path=xl/sharedStrings.xml><?xml version="1.0" encoding="utf-8"?>
<sst xmlns="http://schemas.openxmlformats.org/spreadsheetml/2006/main" count="1547" uniqueCount="956">
  <si>
    <t>Zmniejsza się  wydatki związane z działalnością statutową o kwotę 10.000,00 zł jednocześnie zwiększając świadczenia na rzecz osób fizycznych o tę samą kwotę</t>
  </si>
  <si>
    <t>Rozdział 75045 Komisje poborowe</t>
  </si>
  <si>
    <t>Wprowadza się środki z rezerwy celowej na 7% podwyżki wynagrodzeń nauczycieli od 01.09.2010 r.</t>
  </si>
  <si>
    <t>Wprowadza się środki z rezerwy celowej na zwiększenie wynagrodzeń nauczycieli w szkołach i placówkach prowadzonych przez inny niż samorząd organ</t>
  </si>
  <si>
    <t>Przedszkola specjalne</t>
  </si>
  <si>
    <t xml:space="preserve">Zmniejsza się wynagrodzenia i składki od nich naliczane o kwotę 9.030,00 zł jednocześnie zwiększając wydatki związane z działalnością  statutowa o tę samą kwotę </t>
  </si>
  <si>
    <t>ZSS/ZOZ/43</t>
  </si>
  <si>
    <t>Dposażenie Oddziału Dermatologii</t>
  </si>
  <si>
    <t>Budowa Szpitala ZOZ Poznań -  Nowe Miasto</t>
  </si>
  <si>
    <t>Środki przenosi się na zadanie ZSS/ZOZ/43</t>
  </si>
  <si>
    <t>Zakup wyposażenie dla Odz. Dermatologii w budynku przy ul. Szkolnej</t>
  </si>
  <si>
    <t>Dopisać wiersz</t>
  </si>
  <si>
    <t>Zwiększa się środki zgodnie z postanowieniami wynikającymi z Zarządzenia Nr 85/2010/P Prezydenta Miasta Poznania z dnia 2.02.2010 r. w sprawie wyboru ofert inwestycyjnych z udziałem ludności przeznaczonych do realizacji w 2010 r.</t>
  </si>
  <si>
    <t>Zakład Zagospodarowania Odpadów</t>
  </si>
  <si>
    <t>Urządzenie placów rekreacji ruchowej dla dorosłych</t>
  </si>
  <si>
    <t>Środki przeznacza się na urządzenie placów rekreacji ruchowej dla dorosłych</t>
  </si>
  <si>
    <t>ZZM/ZZM/64</t>
  </si>
  <si>
    <t>Rewaloryzacja skweru im. I. Łukasiewicza przy ul. Za Groblą</t>
  </si>
  <si>
    <t>Środki ze zlikwidowanego Gminnego Funduszu Ochrony Środowiska i Gospodarki Wodnej na wykonanie alejek z kostki brukowej, zamontowanie urządzeń zabawowych i posadzenie drzew i krzewów</t>
  </si>
  <si>
    <t>SM_SWN/ZZM/1</t>
  </si>
  <si>
    <t>przeznacza się na dofinansowanie realizacji "Systemu stałego doczyszczania wód rzeki Cybiny" (zabezpieczenie grobli ziemnej oraz jazu piętrzacego wodę na Stawie Antoninek)</t>
  </si>
  <si>
    <t>Gospodarka odpadami</t>
  </si>
  <si>
    <t>Środki z dotacji z WFOŚ i GW w Poznaniu na usuwanie wyrobów i odpadów zawierających azbest z terenu miasta Poznania</t>
  </si>
  <si>
    <t>Środki ze zlikwidowanego Gminnego Funduszu Ochrony Środowiska i Gospodarki Wodnej na usuwanie wyrobów i odpadów zawierających azbest z terenu miasta Poznania</t>
  </si>
  <si>
    <t>Środki przenosi się do rozdziału 90003.</t>
  </si>
  <si>
    <t>Oczyszczanie miast i wsi</t>
  </si>
  <si>
    <t>Środki na porządkowanie nieruchomości stanowiących własność miasta nie zarządzanych przez inne jednostki organizacyjne - realizuje Wydział Gospodarki Nieruchomościami</t>
  </si>
  <si>
    <t>Środki przenosi się z rozdziału 90002 z przeznaczeniem na utrzymanie czystości na terenie miasta.</t>
  </si>
  <si>
    <t>Utrzymanie zieleni w miastach i gminach</t>
  </si>
  <si>
    <t>Zarząd Zieleni Miejskiej</t>
  </si>
  <si>
    <t>Środki na renowację zieleńca przy ul. Grochowskiej - likwidacja pomnika gen. K. Świerczewskiego wraz z aranżacją zieleni</t>
  </si>
  <si>
    <t>Zmniejsza się § 4090 Honoraria o kwotę 2.512,00 zł i § 4170 Wynagrodzenia bezosobowe o kwotę 9.914,00 zł jednocześnie zwiększając § rzeczowy o tę samą kwotę</t>
  </si>
  <si>
    <t>Rozdział 75095 Pozostała działalność</t>
  </si>
  <si>
    <t>Zmniejsza się  wyynagrodzenia i składki od nich naliczane o kwotę 600,00 zł i wydatki związane z działalnością statutową o kwotę 700,00 zł jednocześnie zwiększając świadczenia na rzecz osób fizycznych o tę samą kwotę</t>
  </si>
  <si>
    <t>Dział 751 Urzędy naczelnych organów władzy państwowej, kontroli i ochrony prawa oraz sądownictwa</t>
  </si>
  <si>
    <t>w ramach wydatków zleconych gminy</t>
  </si>
  <si>
    <t>Dział 754 Bezpieczeństwo publiczne i ochrona przeciwpożarowa</t>
  </si>
  <si>
    <t>Rozdział 75414 Obrona cywilna</t>
  </si>
  <si>
    <t>Dział 801 Oświata i wychowanie</t>
  </si>
  <si>
    <t xml:space="preserve">Rozdział 80101 Szkoły podstawowe </t>
  </si>
  <si>
    <t>Rozdział 80102 Szkoły podstawowe specjalne</t>
  </si>
  <si>
    <t>Zmniejsza się § 4110 Składki na ubezpieczenia społeczne o kwotę 24 zł oraz § 4170 Wynagrodzenia bez osobowe o kwotę 170 zł jednocześnie zwiększając § rzeczowy o tę samą kwotę</t>
  </si>
  <si>
    <t>Rozdział 80110 Gimnazja</t>
  </si>
  <si>
    <t xml:space="preserve">Zmniejsza się wydatki związane z działalnością statutową o kwotę 7.669,00 zł jednocześnie zwiększając świadczenia na rzecz osób fizycznych o tę samą kwotę </t>
  </si>
  <si>
    <t>Rozdział 80111 Gimnazja specjalne</t>
  </si>
  <si>
    <t>Zmniejsza się § 4110 Składki na ubezpieczenia społeczne o kwotę 40,00 zł oraz § 4170 Wynagrodzenia bez osobowe o kwotę 260,00 zł jednocześnie zwiększając § rzeczowy o tę samą kwotę</t>
  </si>
  <si>
    <t>Rozdział 80120 Licea ogólnokształcące</t>
  </si>
  <si>
    <t>Zmniejsza się § rzeczowy o kwotę 13.000,00 zł jednocześnie zwiększając § 4178 Wynagrodzenia bezosobowe o tę samą kwotę.</t>
  </si>
  <si>
    <t>Zmniejsza się § 6050 Wydatki inwestycyjne jednostek budżetowych o kwotę 500.000,00 zł jednocześnie zwiększając § 6580 Wydatki inwestycyjne dotyczące obiektów zabytkowych będących w użytkowaniu jednostek budżetowych o tę samą kwotę</t>
  </si>
  <si>
    <t>Rozdział 80130 Szkoły zawodowe</t>
  </si>
  <si>
    <t>Rozdział 80132 Szkoły artystyczne</t>
  </si>
  <si>
    <t xml:space="preserve">Zmniejsza się wydatki związane z działalnością statutową o kwotę 800,00 zł jednocześnie zwiększając świadczenia na rzecz osób fizycznych o tę samą kwotę </t>
  </si>
  <si>
    <t>Rozdział 80195 Pozostała działalność</t>
  </si>
  <si>
    <t>Zmniejsza się  wydatki związane z działalnością statutową o kwotę 1 752,00 zł jednocześnie zwiększając wynagrodzenia i składki od nich naliczane o tę samą kwotę</t>
  </si>
  <si>
    <t>Dział 851 Ochrona zdrowia</t>
  </si>
  <si>
    <t>Dział 852  Pomoc społeczna</t>
  </si>
  <si>
    <t>w ramach wydatków zleconych powiatu</t>
  </si>
  <si>
    <t>Zmniejsza się § rzeczowy o kwotę 5.115,00 zł jednocześnie zwiększając § 4040 Dodatkowe wynagrodzenie roczne o tę samą kwotę</t>
  </si>
  <si>
    <t>Rozdział 85204 Rodziny zastępcze</t>
  </si>
  <si>
    <t>Zmniejsza się §  2320 Dotacja celowa przekazane dla powiatu na zadania bieżące realizowane na podstawie porozumień(umów) między jednostkami samorządu terytorialnego o kwotę 100,00zł jednocześnie zwiększając § rzeczowy o tę samą kwotę.</t>
  </si>
  <si>
    <t>Rozdział 85212 Świadczenia rodzinne, świadczenia z funduszu alimentacyjnego oraz składki na ubezpieczenia emerytalne i rentowe z ubezpieczenia społecznego</t>
  </si>
  <si>
    <t>Zmniejsza się §  4010 Wynagrodzenia osobowe pracowników o kwotę 8.001,00zł jednocześnie zwiększając § rzeczowy o tę samą kwotę.</t>
  </si>
  <si>
    <t>Rozdział 85214 Zasiłki i pomoc w naturze oraz składki na ubezpieczenia emerytalne i rentowe</t>
  </si>
  <si>
    <t>w ramach wydatków własnych gminie</t>
  </si>
  <si>
    <t>Zwiększa się środki na projekt SUGAR realizowany w ramach inicjatywy europejskiej INTERREG IVC.</t>
  </si>
  <si>
    <t>Zmniejsza się § 4040 Dodatkowe wynagrodzenie roczne o kwotę 5.115,00 zł jednocześnie zwiększając § rzeczowy o tę samą kwotę</t>
  </si>
  <si>
    <t>Zmiejsza się § rzeczowy o kwotę 5.115,00 zł jednocześnie zwiększając § 4040 Dodatkowe wynagrodzenie roczne o tę samą kwotę</t>
  </si>
  <si>
    <t>Rozdział 85295 Pozostała działalność</t>
  </si>
  <si>
    <t>Pomoc państwa w zakresie dożywiania</t>
  </si>
  <si>
    <t>Środki z programu "Bezpieczne Miasto" na dofinansowanie zakupu pojazdu osobowo-ciężarowego pełniącego funkcję mobilnego ośrodka informacyjnego oraz środka transportu</t>
  </si>
  <si>
    <t>ZKB/ZKB/14</t>
  </si>
  <si>
    <t>Zakup sprzętu sportowego</t>
  </si>
  <si>
    <t>Środki na zakup stacjonarnego sprzętu na doposażenie osiedlowych ośrodków sportowych - Głuszyna, Strzeszyn i ul. Jana Ostroroga, z tego:</t>
  </si>
  <si>
    <t>- "Bezpieczne Miasto"</t>
  </si>
  <si>
    <t>- samorządy pomocnicze</t>
  </si>
  <si>
    <t>NM_WAR/NM_WAR/3</t>
  </si>
  <si>
    <t>Monitoring osiedla</t>
  </si>
  <si>
    <t>Rezerwy celowe na:</t>
  </si>
  <si>
    <t>OW/OW/32</t>
  </si>
  <si>
    <t>Szkoły artystyczne</t>
  </si>
  <si>
    <t>Szkoły zawodowe specjalne</t>
  </si>
  <si>
    <t>Rehabilitacja zawodowa i społeczna osób niepełnosprawnych</t>
  </si>
  <si>
    <t>w tym: na podstawie porozumień (umów) między j.s.t.</t>
  </si>
  <si>
    <t>Wprowadza się środki wynikające z zawartego porozumienia Miasta z powiatami poznańskim i szamotulskim w sprawie zwrotu kosztów rehabilitacji w warsztacie terapii zajęciowej mieszkańców w/w powiatów</t>
  </si>
  <si>
    <t>Rozdział 85228 Usługi opiekuńcze i specjalistyczne usługi opiekuńcze</t>
  </si>
  <si>
    <t>Zmniejsza się wynagrodzenia i składki od nich naliczane o kwotę 15.000,00 zł jednocześnie zwiększając wydatki związane z działalnością  statutową o tę samą kwotę.</t>
  </si>
  <si>
    <t>Zmniejsza się  wynagrodzenia i składki od nich naliczane o kwotę 118.826,00 zł jednocześnie zwiększając dotację na zadania bieżące o tę samą kwotę</t>
  </si>
  <si>
    <t>Rozdział 85202 Domy pomocy społecznej</t>
  </si>
  <si>
    <t>Zmniejsza się wydatki zwiazane z działalnoscią statutową o kwotę 7.000,00 zł jednocześnie zwiększając wynagrodzenia i składki od nich naliczane o kwotę 5.000,00 zł oraz świadczenia na rzecz osób fizycznych o kwotę 2.000,00 zł</t>
  </si>
  <si>
    <t>Rozdział 75107 Wybory Prezydenta Rzeczypospolitej Polskiej</t>
  </si>
  <si>
    <t>Zmniejsza się wydatki zwiazane z działalnością statutową o kwotę 39.970,00 zł jednocześnie zwiększając wynagrodzenia i składki od nich naliczane o kwotę 39.693,00 zł oraz swiadczenia na rzecz osób fizycznych o kwotę 277,00 zł</t>
  </si>
  <si>
    <t>Zmniejsza się  wydatki związane z działalnością statutową o kwotę 70.000,00 zł jednocześnie zwiększając wynagrodzenia i składki od nich naliczane o tę samą kwotę</t>
  </si>
  <si>
    <t xml:space="preserve">Zmniejsza się wydatki związane z działalnością statutową o kwotę 2.000,00 zł jednocześnie zwiększając wynagrodzenia i składki od nich naliczane o tę samą kwotę </t>
  </si>
  <si>
    <t>Środki przenosi się do rozdz. 85203 (gmina własna) i przeznacza dla DDPS nr 4 na realizację projektu "Senior młody duchem, aktywny, kreatywny"</t>
  </si>
  <si>
    <t>- wspieranie inicjatyw pracowniczych</t>
  </si>
  <si>
    <t>Środki z rezerwy celowej przeznacza się dla DDPS nr 4 na realizację projektu "Senior młody duchem, aktywny, kreatywny"</t>
  </si>
  <si>
    <t>Środki przenosi się do rozdz. 80195 (powiat własny)</t>
  </si>
  <si>
    <t>Środki przeniesione z rozdz. 80195 (gmina własna)</t>
  </si>
  <si>
    <t>W zał. Nr 2, 3, 4  i 5 dotyczących wydatków wprowadza się następujące zmiany:</t>
  </si>
  <si>
    <t>Środki z budżetu państwa na dofinansowanie zakupu podręczników dla uczniów w ramach Rządowego programu pomocy uczniom w 2010 r. - "Wyprawka szkolna" oraz wypłaty uczniom zasiłku powodziowego na cele edukacyjne</t>
  </si>
  <si>
    <t>Środki przeznaczone na koszty sądowe spraw z zakresu gospodarki nieruchomościami Skarbu Państwa, w tym: 4.165,00 zł  dotyczy sprawy odszkodowania dla p. Marzeny Roebecke</t>
  </si>
  <si>
    <t>Zgodnie z decyzjami wojewody wielkopolskiego środki z budżetu państwa przeznaczone na koszty sądowe spraw z zakresu gospodarki nieruchomościami Skarbu Państwa przenosi się do rozdz. 70095</t>
  </si>
  <si>
    <t>Przedużenie linii tramwajowej z pętli Zawady do stacji Poznań Wschód</t>
  </si>
  <si>
    <t>GKM/ZTM/444</t>
  </si>
  <si>
    <t>Zakupy inwestycyjne</t>
  </si>
  <si>
    <t xml:space="preserve">- "Zespół Szkół Mechanicznych w Poznaniu uczy ciekawie i nowocześnie" </t>
  </si>
  <si>
    <t>- "Dążymy do perfekcji" realizowany przez Zespół Szkół Samochodowych</t>
  </si>
  <si>
    <t>- "Z matematyką do sukcesu" realizowany przez Zespół Szkół Handlowych</t>
  </si>
  <si>
    <t>Szkoły podstawowe</t>
  </si>
  <si>
    <t>Pomoc dla cudzoziemców</t>
  </si>
  <si>
    <t>Środki z budżetu państwa na uregulowanie składek ZUS za funkcjonariusza KM PSP który odszedł ze służby</t>
  </si>
  <si>
    <t>Wprowadza się środki na współorganizację targów "Aktywni50+"</t>
  </si>
  <si>
    <t xml:space="preserve">Środki przeznacza się na poprawienie przejazdu kolejkami niskopodwoziowymi przez zwiedzających ogród </t>
  </si>
  <si>
    <t>Przeniesienie środków do rozdziału 75075 (kampania reklamowa promująca imprezy sportowe)</t>
  </si>
  <si>
    <t>Budowa infrastruktury drogowej Strzeszyn_L</t>
  </si>
  <si>
    <t>Środki pochodzą z zadnia OW/OW/37 oraz OW/OW/35</t>
  </si>
  <si>
    <t>OW/PS36/2</t>
  </si>
  <si>
    <t>Przedszkole Nr 36 - Zakupy inwestycyjne</t>
  </si>
  <si>
    <t>Budowa sieci wodociągowej oraz kanalizacjji sanitarnej deszczowej wraz z budowa drógi chodników na terenie
 os. Księdza Skorupki</t>
  </si>
  <si>
    <t>GKM/ZUK_SDZ/403</t>
  </si>
  <si>
    <t xml:space="preserve">Zwiększenie środków na  wymianę instalacji kanalizacyjnej </t>
  </si>
  <si>
    <t>Wybory Prezydenta Rzeczypospolitej Polskiej</t>
  </si>
  <si>
    <t>Zgodnie z pismem Krajowego Biura Wyborczego znak: DPZ-680/15.1/2010 z 2 lipca 2010 r. zwiększa się plan dotacji z przeznaczeniem na pokrycie kosztów związanych z przeprowadzeniem głosowania</t>
  </si>
  <si>
    <t>Zgodnie z pismem Wojewody Wielkopolskiego znak: FB.I-3.3011-195/10 z 30 czerwca 2010 r. zwieksza się dotację celową na opłacenie składek na ubezpieczenie zdrowotne za osoby pobierające niektóre świadczenia rodzinne</t>
  </si>
  <si>
    <t>Zgodnie z pismem Wojewody Wielkopolskiego znak: FB.I-3.3011-70/10 z 30 czerwca 2010 r. dokonuje się korekty planu dotacji celowych, wprowadzając środki na realizację zadania "Radosna szkoła"</t>
  </si>
  <si>
    <t>Wprowadza się środki z rezerwy celowej na zwiększenie  dotacji  w szkołach prowadzonych przez inny niż samorząd organ</t>
  </si>
  <si>
    <t>Wprowadza się środki z rezerwy celowej na zwiększenie dotacji w szkołach prowadzonych przez inny niż samorząd organ</t>
  </si>
  <si>
    <t xml:space="preserve">Wprowadza się nowe projekty: </t>
  </si>
  <si>
    <t>- Mówię, liczę, doświadczam - fundamentem sdukacyjnego sukcesu"</t>
  </si>
  <si>
    <t>- Pakiet maturalny</t>
  </si>
  <si>
    <t>- DPS Poznań Konarskiego</t>
  </si>
  <si>
    <t>- DPS Poznań Niedziałkowskiego</t>
  </si>
  <si>
    <t>- DPS Poznań Ugory</t>
  </si>
  <si>
    <t>- DPS Poznań Bukowska</t>
  </si>
  <si>
    <t>- DPS Poznań Konarskiego Zamenhofa</t>
  </si>
  <si>
    <t>Placówki niepubliczne:</t>
  </si>
  <si>
    <t>- DPS Poznań Pokrzywno</t>
  </si>
  <si>
    <t>- DPS Poznań Rocha</t>
  </si>
  <si>
    <t>- DPS Poznań Sielska</t>
  </si>
  <si>
    <t>Wprowadza się środki z rezerwy celowej na zwiększenie dotacj w placówkach prowadzonych przez inny niż samorząd organ</t>
  </si>
  <si>
    <t>Zapłata 10% kwoty umownej, pozostałe wynagrodzenie będzie regulowane w 2011 roku</t>
  </si>
  <si>
    <t>Wyższe niż zaplanowano środki potrzebne na opracowanie dokumentacji projektowej</t>
  </si>
  <si>
    <t>Zmmiejsza się środki z zadania</t>
  </si>
  <si>
    <t>Zakup wyposażenie dla Oddziału Dermatologii w budynku przy ul. Szkolnej</t>
  </si>
  <si>
    <t>Dział 900 Gospodarka komunalna i ochrona środowiska</t>
  </si>
  <si>
    <t>Rozdział 90095 Pozostała działalność</t>
  </si>
  <si>
    <t>Zmniejsza się  wydatki związane z działalnością statutową o kwotę 7.000,00 zł jednocześnie zwiększając dotacje na zadania bieżące o tę samą kwotę</t>
  </si>
  <si>
    <t>w zał. Nr 6 - Budżet Miasta Poznania na rok 2010 zbiorczo</t>
  </si>
  <si>
    <t>- zwiększa się przychody z zaciągniętych pożyczek i kredytów na rynku krajowym o kwotę 4.300.000,00 zł.</t>
  </si>
  <si>
    <t>- zmniejsza się przychody z zaciągniętych pożyczek i kredytów na rynku krajowym o kwotę 5.200.000,00 zł.</t>
  </si>
  <si>
    <t>Zgodnie z pismem Wojewody Wielkopolskiego znak: FB.I-3.3011-195/10 z 30 czerwca 2010 r. zmienia się plan dotacji celowej dla domów pomocy społecznej w związku z dokonaniem korekty pod kątem wykorzystania miejsc finansowanych wg starych zasad i nowych kosztów utrzymania</t>
  </si>
  <si>
    <t>Kontynuacja zadania z 2009 roku - środki na dokończenie prac przy elewacji budynku Punktu Interwencji Kryzysowej przy ul. Niedziałkowskiego</t>
  </si>
  <si>
    <t>ZSS/ZSS/31</t>
  </si>
  <si>
    <t>Środki przezncza się na dokumentację niezbędną do modernizacji pomieszczeń dla Zakładu Aktywizacji Zawodowej</t>
  </si>
  <si>
    <t xml:space="preserve">Placówki wychowania pozaszkolnego </t>
  </si>
  <si>
    <t>Młodzieżowy Dom Kultury nr 1 - Budowa boisk w ramach programu "Orlik 2012"</t>
  </si>
  <si>
    <t>OW/OW/142</t>
  </si>
  <si>
    <t>Budowa świetlicy - Ogród Jordanowski nr 2</t>
  </si>
  <si>
    <t>Przeniesienie środków na 2010 rok</t>
  </si>
  <si>
    <t>Teatr Polski</t>
  </si>
  <si>
    <t>KSZ/TPOL/4</t>
  </si>
  <si>
    <t>Składana widownia teatralna do przestrzeni Malarni</t>
  </si>
  <si>
    <t>KSZ/TPOL/6</t>
  </si>
  <si>
    <t>Platforma dla niepełnosprawnych w budynku głównym</t>
  </si>
  <si>
    <t>Niewykorzystane środki przenosi się do nowego zadania:</t>
  </si>
  <si>
    <t>KSZ/TPOL/8</t>
  </si>
  <si>
    <t>Zakup konsoli sterującej oświetleniem scenicznym</t>
  </si>
  <si>
    <t>Teatr Ósmego Dnia</t>
  </si>
  <si>
    <t>KSZ/TOSDN/2</t>
  </si>
  <si>
    <t>Modernizacja instalacji elektrycznej</t>
  </si>
  <si>
    <t>Centrum kultury i sztuki</t>
  </si>
  <si>
    <t>Centrum Sztuk Dziecka</t>
  </si>
  <si>
    <t>KSZ/CSDZ/8</t>
  </si>
  <si>
    <t>Środki przeznacza się na rozbudowę systemu oświetlenia scenicznego, wyposażenie do edukacji artystycznej i dokumentacji foto/wideo i zakup oprogramowania wspomagającego</t>
  </si>
  <si>
    <t xml:space="preserve">KSZ/ESP/4 </t>
  </si>
  <si>
    <t>Zakładowy Fundusz Świadczeń Socjalnych dla emerytowanych nauczycieli</t>
  </si>
  <si>
    <t>Szkolnictwo wyższe</t>
  </si>
  <si>
    <t>jednocześnie zmniejszając wkład własny Miasta</t>
  </si>
  <si>
    <t>Ochrona zdrowia</t>
  </si>
  <si>
    <t>Szpitale ogólne</t>
  </si>
  <si>
    <t>- dokonuje się  korekty projektów unijnych</t>
  </si>
  <si>
    <t>Środki dla Fundacji "Dobrze że jesteś" działającej na 2 oddziałach poznańskich szpitali tworząc mechanizm pozamedycznego wsparcia osób z chorobą nowotworową (opieką objęto 2.500 pacjentów)</t>
  </si>
  <si>
    <t>Programy profilaktyki zdrowotnej</t>
  </si>
  <si>
    <t>Środki przenosi się do rozdziału 85195 (Zadania z zakresu Wydziału Zdrowia)</t>
  </si>
  <si>
    <t>Przeciwdziałanie alkoholizmowi</t>
  </si>
  <si>
    <t xml:space="preserve">Zwiększa się środki planowane na realizację zadań z Miejskiego Programu Profilaktyki i Rozwiązywania Problemów Alkoholowych </t>
  </si>
  <si>
    <t>Programy polityki zdrowotnej</t>
  </si>
  <si>
    <t>Zakup świadczeń zdrowotnych z zakresu profilaktyki raka szyjki macicy (urealnienie zaplanowanych środków do faktycznych potrzeb)</t>
  </si>
  <si>
    <t>Środki na profilaktykę wad wzroku wśród 5-latków oraz realizację szczepień przeciwko pneumokokom wśród dzieci powyżej 23 miesiąca życia</t>
  </si>
  <si>
    <t>Zwalczanie narkomanii</t>
  </si>
  <si>
    <t>Zadania z zakresu Wydziału Zdrowia</t>
  </si>
  <si>
    <t>Dodatkowe środki na zakup materiałów związanych z akcjami prozdrowotnymi</t>
  </si>
  <si>
    <t>Projekty NMF oraz MFEOG</t>
  </si>
  <si>
    <t>Wyodrębnia się środki na dopłatę do zadań zleconych powiatu z zakresu administracji rządowej (prowadzenie punktu informacyjno - konsultacyjnego dla mieszkańców z zakresu problematyki geodezyjno-prawnej - obowiązek ustawowy)</t>
  </si>
  <si>
    <t>Promocja jednostek samorządu terytorialnego</t>
  </si>
  <si>
    <t>Środki przenosi się do rozdziału 92114 do Estrady Poznańskiej</t>
  </si>
  <si>
    <t>Zmniejszenie środków z dotacji celowej zgodnie z pismem Wojewody Wielkopolskiego znak: FB.I-6.3010-4/09 z 10 lutego 2009 r.</t>
  </si>
  <si>
    <t>Wprowadza się środki z Narodowego Centrum Kultury na program "Śpiewająca Polska"</t>
  </si>
  <si>
    <t>Zwiększenie środków na zakładowy fundusz swiadczeń socjalnych</t>
  </si>
  <si>
    <t>Zwiększenie wydatków związanych z zakupem okularów dla nowozatrudnionych pracowników przy obsłudze monitoringu</t>
  </si>
  <si>
    <t xml:space="preserve">Wynajem stadionu lekkoatletycznego od Towarzystwa Sportowego"OLIMPIA" </t>
  </si>
  <si>
    <t>Kampania reklamowa zadania "Europejskie Spotkania Teatralne Bliscy Nieznajomi"</t>
  </si>
  <si>
    <t>Dofinansowanie III Międzynarodowego Festiwalu ANIMATOR wraz z promocją w TVP3</t>
  </si>
  <si>
    <t>Muzeum Walk Niepodległościowych</t>
  </si>
  <si>
    <t>-oznakowanie 150 mogił Powstańców Wielkopolskich</t>
  </si>
  <si>
    <t>-dofinansowanie publikacji o roboczym tytule "To oni tworzyli Solidarność"</t>
  </si>
  <si>
    <t>GKM/ZUK425</t>
  </si>
  <si>
    <t>Modernizacja lejka łazarskiego</t>
  </si>
  <si>
    <t>GKM/ZDM/185</t>
  </si>
  <si>
    <t xml:space="preserve"> Zwiększenie planu na 2010 r. o niewykorzystane środki niewygasające z upływem 2009 r. - wydłużony proces opracowania dokumentacji
</t>
  </si>
  <si>
    <t>statut</t>
  </si>
  <si>
    <t>wynagrodz</t>
  </si>
  <si>
    <t>świadcz</t>
  </si>
  <si>
    <t>Zmniejsza się  wydatki związane z działalnością statutową o kwotę1.627,00 zł jednocześnie zwiększając wynagrodzenia i składki od nich naliczane o tę samą kwotę</t>
  </si>
  <si>
    <t>Szkolenie sportowe uczniów LO ZSMS (umowa z Polskim Związkiem Pływackim)</t>
  </si>
  <si>
    <t>Wprowadza się środki otrzymane z tytułu nadpłaconej energii elektrycznej dla samorządu pomocniczego Morasko</t>
  </si>
  <si>
    <t>Wprowadza się środki z tytułu pobierania opłat za korzystanie z kortów tenisowych przez jednostkę pomocniczą Krzyżowniki - Somochowice</t>
  </si>
  <si>
    <t>SM_KOS/SM_KOS/12</t>
  </si>
  <si>
    <t>Modernizacja boiska sportowego</t>
  </si>
  <si>
    <t>SM_KOS/SM_KOS/13</t>
  </si>
  <si>
    <t xml:space="preserve">Wykonanie i montaż  urządzeń zabawowych </t>
  </si>
  <si>
    <t>SM_PZA/SM_PZA/5</t>
  </si>
  <si>
    <t>Wykonanie i montaż  urządzeń zabawowych wielofunkcyjnych</t>
  </si>
  <si>
    <t>SM_PZA/SM_PZA/3</t>
  </si>
  <si>
    <t>Opłotowanie boiska wielofunkcyjnego</t>
  </si>
  <si>
    <t>NM_GLS/NM_GLS/4</t>
  </si>
  <si>
    <t>Schronisko dla zwierząt - zakupy inwestycyjne</t>
  </si>
  <si>
    <t>GKM/ZUK_SDZ/464</t>
  </si>
  <si>
    <t>Schronisko dla zwierząt - modernizacja szpitalika dla psów</t>
  </si>
  <si>
    <t>Oszczędności na zakupach inwestycyjnych</t>
  </si>
  <si>
    <t>Wprowadza się środki otrzymane z tytułu nadpłaconego czynszu dla samorządu pomocniczego Zielone Rataje</t>
  </si>
  <si>
    <t>Obrona narodowa</t>
  </si>
  <si>
    <t>Wojska Lądowe - dopłata do zad. zleconych</t>
  </si>
  <si>
    <t>Obrona cywilna</t>
  </si>
  <si>
    <t>Środki na organizację zawodów sportowo-obronnych dla Formacji Obrony Cywilnej</t>
  </si>
  <si>
    <t>Straż Miejska</t>
  </si>
  <si>
    <t>Środki od samorządów pomocniczych</t>
  </si>
  <si>
    <t>Różne rozliczenia</t>
  </si>
  <si>
    <t>Rezerwy ogólne i celowe</t>
  </si>
  <si>
    <t>Rezerwa ogólna</t>
  </si>
  <si>
    <t>Rezerwa celowa na:</t>
  </si>
  <si>
    <t>Modernizacja Ośrodka Przywodnego Rataje</t>
  </si>
  <si>
    <t>Środki przeznacza się na zmodernizowanie budynku sanitarnego w zakresie dachu, elewacji, robót rozbiórkowych i budowalnych.</t>
  </si>
  <si>
    <t xml:space="preserve">      * przekazanie darowizn na rzecz samorządów</t>
  </si>
  <si>
    <t xml:space="preserve">      * środki na nowy samorząd (Os. J. Ostroroga)</t>
  </si>
  <si>
    <t>* Klub dobrych rodziców</t>
  </si>
  <si>
    <t>* Przygotowanie broszury informacyjnej nt. działań prowadzonych 
  w ramach Projektu Shape Up, dotyczącego zapobiegania otyłości 
  u dzieci i młodzieży</t>
  </si>
  <si>
    <t>Placówki samorządowe</t>
  </si>
  <si>
    <t>w tym: projekty NMF oraz MFEOG</t>
  </si>
  <si>
    <t xml:space="preserve">Urealnia się plan programu "Comenius - Partnerskie Projekty Szkół" - Szkoły Podstawowe Nr 5, 18, 58, 59, 69 i 70 </t>
  </si>
  <si>
    <t>Urealnia się plan projektu "Utworzenie ogólnodostępnych stref rekreacji dziecięcej w Poznaniu i organizacja zajęć pozalekcyjnych" wprowadzając 
niewykorzystane środki z lat 2008 - 2009</t>
  </si>
  <si>
    <t>Środki od samorządów pomocniczych dla placówek oświatowych</t>
  </si>
  <si>
    <t>- dokonuje się  korekty planów finansowych gospodarki pozabudżetowej</t>
  </si>
  <si>
    <t>-dokonuje się  korekty limitów wydatków na wieloletnie programy inwestycyjne przewidziane do realizacji 
  w latach 2010-2012</t>
  </si>
  <si>
    <t>Zwiększa się środki w celu nabycia na własność Miasta Poznania od Uniwesytetu Przyrodniczego gruntów zajętych pod ulice:Jasną, Prostą i Łubieńską</t>
  </si>
  <si>
    <t>Pozostałe inwestycje</t>
  </si>
  <si>
    <t>Środki planowane na adaptację pomieszczeń w 2 komisariatach policji na potrzeby centrów dozoru Systemu Monitoringu Wizyjnego przenosi się do rozdziału 75404 (powiat własny)</t>
  </si>
  <si>
    <t>ZKB/ZKB/15</t>
  </si>
  <si>
    <t>Środki na zakup defibrylatorów</t>
  </si>
  <si>
    <t>OW/SP101/245</t>
  </si>
  <si>
    <t>Zespół Szkół Specjalnych Nr 101-urządzenie placu zabwa</t>
  </si>
  <si>
    <t>Placówki samorzadowe</t>
  </si>
  <si>
    <t>Montaż windy osobowej - klatka schodowa ul. Masztalarska 8a</t>
  </si>
  <si>
    <t>KSZ/ESP/6</t>
  </si>
  <si>
    <t>Wzmocnienie stropu ul. Masztalarska 8a i wymiana poszycia dachu ul. Masztalarska 8</t>
  </si>
  <si>
    <t>Z uwagi na zły stan techniczny elementów konstrukcyjnych budynku przy ul Masztalarskiej 8/8a środki przeznacza się na wzmocnienie stropu i wyminę dachu.</t>
  </si>
  <si>
    <t>Wydatki na zadania z zakresu administracji rządowej realizowane przez powiat:</t>
  </si>
  <si>
    <t>ZZM/ZZM/70</t>
  </si>
  <si>
    <t>MKPSP/MKPSP/2</t>
  </si>
  <si>
    <t>Wprowadza się nowe zadanie - zakup oraz wymiana sprzętu oraz systemów teleinformatycznych</t>
  </si>
  <si>
    <t>Uzyskanie standardów w środowiskowych domach samopomocy</t>
  </si>
  <si>
    <t>Rozdział 85111 Szpitale ogólne</t>
  </si>
  <si>
    <t>Zmniejsza § 6050 Wydatki inwestycyjne jednostek budżetowych o kwotę 90.101,00 zł jednocześnie zwiększa się      § 6220 Dotacje celowe z budżetu na finansowanie lub dofinansowanie kosztów realizacji inwestycji i zakupów inwestycyjnych innych jednostek sektora finansów publicznych o tę samą kwotę</t>
  </si>
  <si>
    <t>Wykonanie toru rowerowego na terenie obiektu sportowymprzy ulo.Głuszyna</t>
  </si>
  <si>
    <t>OW/LO4/274</t>
  </si>
  <si>
    <t>Liceum Ogólnokształcące Nr 4 - zakupy inwestycyjne - projekt "Pakiet maturalny"</t>
  </si>
  <si>
    <t>OW/LO11/275</t>
  </si>
  <si>
    <t>Przenosi się środki na zadanie OW/SP36/2</t>
  </si>
  <si>
    <t>W związku z otrzymaniem środków z Ministerstwa Spraw Zagranicznych na projekt " Efektywna administracja lokalna. Podniesienie jakości usług świadczonych przez urząd miasta - wymiana doświadczeń między Poznaniem i Kutaisi" zmniejsza się środki własne Miast</t>
  </si>
  <si>
    <t xml:space="preserve">Zwiększenie wydatków w celu nadania cech pojazdów uprzywilejowanych pojazdom użytkowanym przez Straż Miejską, a także uzyskania uprawnień przez strażników do prowadzenia pojazdów uprzywilejowanych (specjalistyczne badania lekarskie i psychologiczne) oraz </t>
  </si>
  <si>
    <t>Wprowadza się wydatki niekwalifikowalne do projektu "Poznań stawia na zdrowie - profilaktyka wad postawy wśród dzieci uczęszczających do klas I - IV szkół podstawowych w Poznaniu" z przeznaczeniem na opłaty bankowe konta wydatków oraz ubezpieczenie sprzęt</t>
  </si>
  <si>
    <t>Wprowadza się środki na realizację projektu "Ecodriving bezpiecznego Poznania" - program dla Wielkopolan jak chronić środowisko, poprawiać bezpieczeństwo i ekonomię jazdy samochodem" dofinansowywanego z Europejskiego Funduszu Rozwoju Regionalnego, Wielkop</t>
  </si>
  <si>
    <t>W związku z rozstrzygnięciem konkursu środki na projekty artystyczne związane z ubieganiem się Miasta o tytuł "Poznań-Europejska Stolica Kultury 2016" a realizowane przez samorządowe instytucje kultury przenosi się do innych podziałek klasyfikacji budżeto</t>
  </si>
  <si>
    <t>Przesunięcie między zadaniami jest wynikiem m.in. niższymi niż pierwotnie planowano kosztów na termomodernizację budynków (pozostała kwota w wysokości 1.350.000,00 zł pozwoli na poszerzenie tego zadania o termomodernizację budynku przy ul. Grochowskiej 11</t>
  </si>
  <si>
    <t>Zgodnie z pismem Wojewody Wielkopolskiego znak: FB.I-8.3011-127/09 z 13 maja 2009 r. zwiększa się plan dotacji celowych, na realizację ustawy z dnia 10 marca 2006 r. o zwrocie podatku akcyzowego zawartego w cenie oleju napędowego wykorzystywanego do produ</t>
  </si>
  <si>
    <t>Zgodnie z pismem Wojewody Wielkopolskiego znak: FB.I-3.3011-111/10 z 29 kwietnia 2010 r. zwiększa się plan dotacji celowych z przeznaczeniem na pokrycie kosztów utzrymania etatu dla pracownika wykonującego specjalistyczne usługi opiekuńcze dla osób z zabu</t>
  </si>
  <si>
    <t>Zgodnie z pismem Wojewody Wielkopolskiego znak: FB.I-3.3011-116/10 z 29 kwietnia 2010 r. zwiększa się plan dotacji celowych na realizację projektu "Szkoła Wolna od narkotyków i przemocy" w ramach rządowego programu ograniczania przestępczości i aspołeczny</t>
  </si>
  <si>
    <t xml:space="preserve">Program "Leonardo da Vinci" - urealnia się plany projektów w Zespole Szkół Samochodowych, Zespole Szkół Budowlano-Drzewnych, Zespole Szkół Odzieżowych oraz Zespole Szkół Przemysłu Spożywczego wprowadzając środki niewykorzystane w 2008 r. oraz na pokrycie </t>
  </si>
  <si>
    <t>- projektu "Zakup pomocy dydaktycznych do spawalni i pracowni 
  obrabiarek sterowanych numerycznie dla Poznańskiego Centrum Edukacji 
 Ustawicznej i Praktycznej" dofinansowywanego z Europejskiego Funduszu 
 Rozwoju Regionalnego, Wielkopolski Regionalny P</t>
  </si>
  <si>
    <t>Zgodnie z pismem Wojewody Wielkopolskiego znak FB.I-3.3011-241/09 z 26 sierpnia 2009 r. zwiększa się środki z dotacji celowej z budżetu państwa z przeznaczeniem na realizację Rządowego programu wspierania w latach 2007-2009 organów prowadzących w zapewnie</t>
  </si>
  <si>
    <t>Zgodnie z pismem Wojewody Wielkopolskiego znak FB.I-3.3011-242/09 z 26 sierpnia 2009 r. zwiększa się środki z dotacji celowej z budżetu państwa z przeznaczeniem sfinansowanie-w ramach reformy oświaty wypłat wynagrodzeń dla nauczycieli za przeprowadzenie c</t>
  </si>
  <si>
    <t>Zgodnie z pismem Wojewody Wielkopolskiego znak: FB.I-8.3011-106/09 z 8.05.2009 r. zwiększa się plan dotacji celowej przeznaczonej na adaptację pomieszczeń na aneks kuchenny i pomieszczenie wypoczynkowe oraz ich wyposażenie w Domu Opiekuńczo-Wychowawczym d</t>
  </si>
  <si>
    <t>Zgodnie z pismem Wojewody Wielkopolskiego znak: FB.I-5.3011-459/08 z 27 października 2008 r. zwiększa się plan dotacji celowej na realizację działań przewidzianych w Rządowym programie "Bezpieczna i przyjazna szkoła" w zakresie zajęć pozalekcyjnych w szko</t>
  </si>
  <si>
    <t>Zmniejsza się § rzeczowy o kwotę 1.800,00 zł oraz § 6050 Wydatki inwestycyjne jednostek budżetowych o kwotę 500.000,00 zł  jednocześnie zwiększając § 4170 Wynagrodzenia bezosobowe o kwotę 1.800,00 zł oraz § 6060 Wydatki na zakupy inwestycyjne jednostek bu</t>
  </si>
  <si>
    <t>Zmniejsza się §  2820 Dotacja celowa z budżetu na finansowanie lub dofinansowanie zadań zleconych do realizacji stowarzyszeniom o kwotę 500.000,00 zł jednocześnie zwiększając § 2810 Dotacja celowa z budżetu na finansowanie lub  dofinansowanie zadań zlecon</t>
  </si>
  <si>
    <t>- dokonuje się zmiany numeru i nazwy zadania inwestycyjnego  w rozdz. 70005 w zadaniach z zakresu administracji rządowej wykonywane przez powiat, i tak:
   było: GN/GN/1 Zakupy inwestycyjne
   jest:  GN/GN/7 Przekształcenia przysługującego Skarbowi Państw</t>
  </si>
  <si>
    <t xml:space="preserve">          - w związku z umorzeniem pożyczek z WFOŚ i GW w Poznaniu 
            na łączną kwotę 482.800,00 zł dotyczącą umów 
            nr 103/P/Po/Oa/04 z 26.10.2004r., 104/P/Po/OA/04 z 26.10.2004 r., 
            185/P/Po/OA/04 z 20.12.2004 r., 206/P/</t>
  </si>
  <si>
    <t xml:space="preserve">Ponadto, dostosowuje się zapisy w budżecie do rozporządzenia Ministra Finansów z dnia 2 marca 2010 r. w sprawie szczegółowej kalsyfikacji dochodów, wydatków, przychodów i rozchodów oraz środków pochodzących ze źródeł zagranicznych, z mocą obowiązującą od </t>
  </si>
  <si>
    <t>Środki ze zlikwidowanego Gminnego Funduszu Ochrony Środowiska i Gospodarki Wodnej na dodatek "Ochrona środowiska" do Informatora Samorzadowego Aglomeracji Poznańskiej</t>
  </si>
  <si>
    <t>Otwarcie ciągu widokowego z ul. Szelągowską na rzekę Wartę - rewitalizacja Szeląga</t>
  </si>
  <si>
    <t>Z uwagi na planowany zakres rzeczowy prac do realizacji środki przenosi się na wydatki bieżące (rozdz. 90004 - gmina własna)</t>
  </si>
  <si>
    <t>KP/KP/2</t>
  </si>
  <si>
    <t>Nowa Gazownia - Rewitalizacja Starej Gazowni</t>
  </si>
  <si>
    <t>Wprowadza się środki od gminy Suchy Las  na badania naukowe i prace rozwojowe dotyczące funkcjonowania i kierunków rozwoju aglomeracji poznańskiej w 2010 r.,</t>
  </si>
  <si>
    <t xml:space="preserve">Środki przeznacza się na wykonanie robót związanych ze zmianą sposobu użytkowania  i dostosowania jej do potrzeb przyszłego użytkownia </t>
  </si>
  <si>
    <t>Zwiększa się środki  z uwagi na wzrost kursu walutowego Euro</t>
  </si>
  <si>
    <t>Remonty na drogach objętych powodzią</t>
  </si>
  <si>
    <t>GKM/ZDM/314</t>
  </si>
  <si>
    <t>Zadanie zostało wykonane mniejszym nakładem środków finansowych</t>
  </si>
  <si>
    <t>Przebudowa ulicy została zakończona</t>
  </si>
  <si>
    <t xml:space="preserve">GKM/ZDM/3891 </t>
  </si>
  <si>
    <t>Wiadukt Starołęka - prace przygotowawcze</t>
  </si>
  <si>
    <t>GKM/ZDM/453</t>
  </si>
  <si>
    <t>Środki dla Domu Pomocy Społecznej przy ul Ugory przeznaczone na wykonanie prac remontowych</t>
  </si>
  <si>
    <t>Dodatkowe środki na pokrycie wydatków na wynagrodzenia dla Domów Pomocy Społecznej przy ul. Pokrzywno i św. Rocha</t>
  </si>
  <si>
    <t>Rodziny zastępcze</t>
  </si>
  <si>
    <t>Środki na zwrot nadpłaconych dotacji z tytułu ponoszenia przez powiat poznański kosztów utrzymania dzieci w rodzinach zastępczych wraz z odsetkami</t>
  </si>
  <si>
    <t>Jednostki specjalistycznego poradnictwa, mieszkania ochronne i ośrodki interwencji kryzysowej</t>
  </si>
  <si>
    <t>Miejskie Centrum Interwencji Kryzysowej</t>
  </si>
  <si>
    <t>Zwiększa się środki w celu realizacji działań na rzecz ograniczenia żebractwa w Poznaniu</t>
  </si>
  <si>
    <t>Mieszkania chronione</t>
  </si>
  <si>
    <t>Przenosi się środki do rozdziału 85201</t>
  </si>
  <si>
    <t>Ośrodki adopcyjno-opiekuńcze</t>
  </si>
  <si>
    <t>w tym: na podstawie porozumień (umów) między jednostkami samorządu terytorialnego</t>
  </si>
  <si>
    <t>Zmniejsza się §  3110 Świadczenia społeczne o kwotę 18.657,00zł jednocześnie zwiększając § rzeczowy o tę samą kwotę.</t>
  </si>
  <si>
    <t>Rozdział 85219 Ośrodki pomocy społecznej</t>
  </si>
  <si>
    <t>W związku z nowymi wytycznymi dotyczącymi kwalifikalności kosztów programu wprowadza się środki na koszty niekwalifikowane w ramach projektu SUGAR</t>
  </si>
  <si>
    <t>Środki przeznacza się na koszty związane z uzyskaniem opinii prawnej od kancelarii zewnętrznych potrzebnych do opracowania aneksów i umów ze spółkami Apsys Polska S.A., Ancona Sp.z o.o. i Inter IKEA Centre Polska S.A.</t>
  </si>
  <si>
    <t>Turystyka</t>
  </si>
  <si>
    <t>Zadania w zakresie upowszechniania turystyki</t>
  </si>
  <si>
    <t>Dodatkowe środki na organizację imprez krajoznawczych po Wielkopolsce dla mieszkańców Miasta, w tym 9.000,00 zł z rezerwy celowej "Samorządy pomocnicze"</t>
  </si>
  <si>
    <t>Promocja turystyki</t>
  </si>
  <si>
    <t>Środki przeznacza się na promocję produktu tursytycznego - multimadialny system informacji turystycznej</t>
  </si>
  <si>
    <t>Środki z rezerwy ogólnej przeznacza się na:
- wypłatę</t>
  </si>
  <si>
    <t>- opłacenie apelacji od wyroku Sądu Rejonowego w Poznaniu z dnia 30 
  grudnia 2009 roku</t>
  </si>
  <si>
    <t>Zakupy inwestycyjne w Domu Pomocy Społecznej przy ul. Konarskiego</t>
  </si>
  <si>
    <t>ZSS/DPS3/14</t>
  </si>
  <si>
    <t xml:space="preserve">Wykonanie nowych balustrad balkonowych w Domu Pomocy Społecznej przy ul. Ugory </t>
  </si>
  <si>
    <t>ZSS/DPS3/16</t>
  </si>
  <si>
    <t>Zakupy inwestycyjne w Domu Pomocy Społecznej przy ul. Ugory</t>
  </si>
  <si>
    <t>ZSS/DPS3/18</t>
  </si>
  <si>
    <t>Modernizacja budynku - dachu oraz poprawa stanu p.pożarowego w DPS przy ul. Ugory</t>
  </si>
  <si>
    <t>Zwiększa się plan dotacji celowej na dofinansowanie realizacji zadań w zakresie osiągnięcia standardów w domach pomocy społecznej</t>
  </si>
  <si>
    <t>ZSS/MCIK/15</t>
  </si>
  <si>
    <t>Modernizacja budynków Miejskiego Centrum Interwencji Kryzysowej</t>
  </si>
  <si>
    <t>Zmniejsza się § rzeczowy o kwotę 36.000,00 zł jednocześnie zwiększając § 4010 Wynagrodzenia osobowe pracowników o tę samą kwotę</t>
  </si>
  <si>
    <t>Rozdział 85220 Jednostki specjalistycznego poradnictwa, mieszkania chronione i ośrodki interwencji kryzysowej</t>
  </si>
  <si>
    <t>Środki z dotacji z WFOŚ i GW w Poznaniu na realizację programu ratowania starych cennych drzew z przyrodniczego i społecznego punktu widzenia w aglomeracji poznańskiej</t>
  </si>
  <si>
    <t>Środki przeniesione z zadania majątkowego nr SM_SWN/ZZM/1 na uporządkowanie terenów nad Wartą w ramach rewitalizacji Szeląga</t>
  </si>
  <si>
    <t>Środki ze zlikwidowanego Gminnego Funduszu Ochrony Środowiska i Gospodarki Wodnej na różne przesięwzięcia związane z konserwacją i utrzymaniem zieleni miejskiej</t>
  </si>
  <si>
    <t>Środki od samorządów pomocniczych, w tym środki z darowizny na rzecz Rady Osiedla Wilda - 500,00 zł</t>
  </si>
  <si>
    <t>Schroniska dla zwierząt</t>
  </si>
  <si>
    <t>Usługi komunalne - Schronisko dla zwierząt</t>
  </si>
  <si>
    <t>Środki przeznacza się na wypłatę odprawy emerytalnej w związku z dostarczeniem decyzji o przyznaniu emerytury z ZUS</t>
  </si>
  <si>
    <t>Oświetlenie ulic placów i dróg</t>
  </si>
  <si>
    <t>Usługi Komunalne</t>
  </si>
  <si>
    <t>Środki przeznacza się na wypłatę niezaplanowanej odprawy emerytalnej</t>
  </si>
  <si>
    <t>Środki przeznacza się na zwrot kosztów utrzymania Jednostki Realizujacej Projekt ISPA poniesionych od 1 kwietnia 2006 roku do 31 grudnia 2007 roku</t>
  </si>
  <si>
    <t>Zgodnie z pismem Wojewody Wielkopolskiego znak: FB.I-3.3011-107/10 z 29 kwietnia 2010 r. zwiększa się plan dotacji celowych na dofunansowanie realizacji programu "Pomoc państwa w zakresie dożywiania"</t>
  </si>
  <si>
    <t xml:space="preserve">Środki dla Żłobka nr 3 "Czerwony Kapturek" na zwiększenie zatrudnienia o 1 etat pielęgniarki od 1 lipca br. </t>
  </si>
  <si>
    <t>- Żłobka nr 3 "Czerwony Kapturek" na zakończenie zadania związanego z umową przyłączeniową do węzła Miejskiej Sieci Ciepłowniczej</t>
  </si>
  <si>
    <t>Urealnia się plan projektu dofinansowanego z Europejskiego Funduszu Społecznego, Program Operacyjny Kapitał Ludzki - "Pomoc - Aktywizacja - Wsparcie (PAW)"</t>
  </si>
  <si>
    <t xml:space="preserve">- "Alternatywne formy opieki dla dzieci pracowników Urzędu Miasta 
    Poznania" </t>
  </si>
  <si>
    <t>- "Identyfikacja barier w zatrudnianiu osób niepełnosprawnych na 
    poznańskim rynku pracy"</t>
  </si>
  <si>
    <t>- "Pomoc - Aktywizacja - Wsparcie (PAW)"</t>
  </si>
  <si>
    <t>W związku z adaptacją pomieszczeń na nowe oddziały w żłobkach wprowadza się środki na utrzymanie 12,5 dodatkowych etatów i zakup wyposażenia</t>
  </si>
  <si>
    <t>Środki dla:</t>
  </si>
  <si>
    <t>- Żłobka nr 2 "Kalinka" z przeznaczeniem na zwiększenie zatrudnienia o 1 opiekunkę w celu sprawowania prawidłowej opieki przy aktualnym wzroście liczby dzieci</t>
  </si>
  <si>
    <t>Środki na realizację projektu:</t>
  </si>
  <si>
    <t>- "Alternatywne formy opieki dla dzieci pracowników Urzędu Miasta Poznania" - dofinansowanego z Europejskiego Funduszu Społecznego</t>
  </si>
  <si>
    <t>-"Identyfikacja barier w zatrudnieniu osób niepełnosprawnych na poznańskim rynku pracy"</t>
  </si>
  <si>
    <t>Edukacyjna opieka wychowawcza</t>
  </si>
  <si>
    <t>Świetlice szkolne</t>
  </si>
  <si>
    <t>Wczesne wspomaganie rozwoju dzieci</t>
  </si>
  <si>
    <t>Zmiana wynika z aktualnej liczby dzieci w przedszkolach</t>
  </si>
  <si>
    <t>Pomoc materialna dla uczniów</t>
  </si>
  <si>
    <t>Gospodarka ściekowa i ochrona wód</t>
  </si>
  <si>
    <t>Ochrona środowiska</t>
  </si>
  <si>
    <t>Środki przeniesiono do rozdziału 90095 (Ochrona środowiska)</t>
  </si>
  <si>
    <t>- środki Miasta</t>
  </si>
  <si>
    <t>- pożyczka z WFOŚ i GW</t>
  </si>
  <si>
    <t>Równowartość umorzeń pożyczek (125.000,00 zł) z WFOŚ i GW w Poznaniu :</t>
  </si>
  <si>
    <t>- nr 109/P/Po/GW/04 z 08.12.2004 r.</t>
  </si>
  <si>
    <t>- nr 5/P/GW/I/05 z 27.06.2005 r.</t>
  </si>
  <si>
    <t>- nr 6/P/GW/I/05 z 27.06.2005 r.</t>
  </si>
  <si>
    <t>Utworzenie Zakładu Aktywizacji Zawodowej</t>
  </si>
  <si>
    <t>Specjalne ośrodki szkolno - wychowawcze</t>
  </si>
  <si>
    <t>Poradnie psychol.-pedagogiczne., w tym poradnie specjalistyczne</t>
  </si>
  <si>
    <t>Zgodnie z pismem Wojewody Wielkopolskiego znak: FB.I-8.3011-417/08 z 20 października 2008 r. zwiększa się plan dotacji celowej na realizację działań przewidzianych w Rządowym programie "Bezpieczna i przyjazna szkoła" w zakresie:</t>
  </si>
  <si>
    <t xml:space="preserve">-dofinansowanie działalności punktów konsultacyjnych organizowanych w szkołach przez publiczne poradnie psychologiczno - pedagogiczne </t>
  </si>
  <si>
    <t xml:space="preserve">- zakupu specjalistycznych zestawów do badania dzieci do 3 roku życia dla poradni psychologiczno - pedagogicznych i ich filii </t>
  </si>
  <si>
    <t>Zgodnie z pismem Wojewody Wielkopolskiego znak: FB.I-6.3011-426/08 z 20 października 2008 r. zwiększa się plan dotacji celowej na realizację programu opieki i terapii skierowanej do uczniów z niepłynnością mowy</t>
  </si>
  <si>
    <t>P/P/11</t>
  </si>
  <si>
    <t>* modernizację Stadionu Miejskiego i infrastruktury wokół 
  stadionu</t>
  </si>
  <si>
    <t>Wprowadza się rezerwę</t>
  </si>
  <si>
    <t>Zmniejsza się środki przenosząc je do rezerwy celowej</t>
  </si>
  <si>
    <t>GKM/ZDM/34</t>
  </si>
  <si>
    <t>Wykupy gruntów (drogi gminne)</t>
  </si>
  <si>
    <t>OW/OW/18</t>
  </si>
  <si>
    <t>Środki na termorenowacje budynków w szkołach zawodowych</t>
  </si>
  <si>
    <t>OW/SZZSH/248</t>
  </si>
  <si>
    <t>Zespół Szkół Handlowych - zakupy inwestycyjne - projekt "Człowiek przedsiębiorczy filarem gospodarki rynkowej"</t>
  </si>
  <si>
    <t>Środki z projektu unijnego "Człowiek przedsiębiorczy filarem gospodarki rynkowej"</t>
  </si>
  <si>
    <t>OW/ZSH/249</t>
  </si>
  <si>
    <t>Zespół Szkół Handlowych - zakupy inwestycyjne - projekt "Z matematyką do sukcesu"</t>
  </si>
  <si>
    <t>Środki przeniesione z wydatków bieżących</t>
  </si>
  <si>
    <t>Centra kształcenia ustawicznego i praktycznego</t>
  </si>
  <si>
    <t>OW/OW/167</t>
  </si>
  <si>
    <t>Budowa krytego basenu na Ratajach - opracowanie koncepcji</t>
  </si>
  <si>
    <t>Zadanie przenosi się do rozdz. 80120 zmieniając jego nazwę na:</t>
  </si>
  <si>
    <t>"Budowa krytego basenu na Ratajach"</t>
  </si>
  <si>
    <t>FN/FN/1</t>
  </si>
  <si>
    <t>Zwroty dotacji</t>
  </si>
  <si>
    <t>Zwroty dotyczą projektów:</t>
  </si>
  <si>
    <t>GKM/ZOZ/1</t>
  </si>
  <si>
    <t>Zakłady opiekuńczo-lecznicze i pielęgnacyjno-opiekuńcze</t>
  </si>
  <si>
    <t>ZSS/ZOL/1</t>
  </si>
  <si>
    <t>Kompleksowa modernizacja budynków ZOLiRM przy ul. Mogileńskiej</t>
  </si>
  <si>
    <t>ZSS/ZOL/3</t>
  </si>
  <si>
    <t>Modernizacja nowego obiektu dla filii ZOLiRM w Owińskach</t>
  </si>
  <si>
    <t>Środki przenosi się między zadaniami na wykonanie w całości wymiany instalacji ciepłej i zimnej wody na poziomie piwnic</t>
  </si>
  <si>
    <t>ZSS/ZOL/6</t>
  </si>
  <si>
    <t>Termomodernizacja budynku Zakładu Opiekuńczo - Leczniczego i Rehabilitacji Medycznej przy ul. Mogileńskiej</t>
  </si>
  <si>
    <t>Placówki opiekuńczo -wychowawcze</t>
  </si>
  <si>
    <t>ZSS/DD1/3</t>
  </si>
  <si>
    <t>Modernizacja budynku Domu Dziecka nr 1 przy ul. Swoboda - standaryzacja</t>
  </si>
  <si>
    <t>ZSS/DD1/8</t>
  </si>
  <si>
    <t>Zakupy inwestycyjne dla Domu Dziecka Nr 1 przy ul. Swoboda</t>
  </si>
  <si>
    <t>Środki na zakup radiowozu specjalistycznego oraz alkometru z drukarką</t>
  </si>
  <si>
    <t>Środki z programu "Bezpieczne Miasto" na dofinansowanie zakupu radiowozu i komputera ze sprzętem peryferyjnym</t>
  </si>
  <si>
    <t>ZKB/ZKB/17</t>
  </si>
  <si>
    <t>Dofinansowanie modernizacji infrastruktury Policji</t>
  </si>
  <si>
    <t>Środki przeniesione z rozdz. 75414 (powiat własny)</t>
  </si>
  <si>
    <t>Komendy powiatowe Państwowej Straży Pożarnej</t>
  </si>
  <si>
    <t>ZKB/ZKB/1</t>
  </si>
  <si>
    <t>Centrum Zarządzania Kryzysowego i System Łączności Służb Ratowniczych</t>
  </si>
  <si>
    <t>Zmniejsza się środki na realizację "Poznań stawia na zdrowie - profilaktyka wad postawy wśród dzieci uczęszczających do klas I - IV szkół podstawowych w Poznaniu" w związku ze zmniejszeniem wartości projektu</t>
  </si>
  <si>
    <t>Restrukturyzacja ZOZ-ów</t>
  </si>
  <si>
    <t>Środki przeznacza się na sfinansowanie kosztów opracowania koncepcji komercjalizacji SP ZOZ Poznań-Jeżyce, POSUM i ZOLRM</t>
  </si>
  <si>
    <t>Domy pomocy społecznej</t>
  </si>
  <si>
    <t>Ośrodki wsparcia</t>
  </si>
  <si>
    <t>Placówki niepubliczne</t>
  </si>
  <si>
    <t>Świadczenia rodzinne, świadczenie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</si>
  <si>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centrum integracji społecznej</t>
  </si>
  <si>
    <t xml:space="preserve">Środki na zwrot  dotacji wykorzystanych niezgodnie z przeznaczeniem lub pobranych w nadmiernej wysokości wraz z odsetkami </t>
  </si>
  <si>
    <t xml:space="preserve">Środki na zwrot  dotacji wykorzystanych niezgodnie z przeznaczeniem lub pobranych w nadmiernej wysokości </t>
  </si>
  <si>
    <t>Ośrodki pomocy społecznej</t>
  </si>
  <si>
    <t>jednocześnie zmniejszając środki Miasta</t>
  </si>
  <si>
    <t>Środki na zwiększenie odpisu Zakładowego Funduszu Świadczeń Społecznych</t>
  </si>
  <si>
    <t>Środki na zwrot  dotacji wykorzystanych niezgodnie z przeznaczeniem lub pobranych w nadmiernej wysokości wraz z odsetkami od dotacji z lat ubiegłych</t>
  </si>
  <si>
    <t xml:space="preserve">Dodatkowe środki na świadczenie tzw. "zwykłych" usług opiekuńczych </t>
  </si>
  <si>
    <t>Profilaktyka i pomoc społeczna oraz działanie na rzecz osób niepełnosprawnych</t>
  </si>
  <si>
    <t>Środki przenosi się do rozdz. 85203 (powiat własny)</t>
  </si>
  <si>
    <t>Zmniejsza się środki przekazane od samorządów</t>
  </si>
  <si>
    <t>Środki przeznaczone na współpracę z organizacjami pozarządowymi</t>
  </si>
  <si>
    <t>Środki przenosi się do rozdz. 85220 (powiat)</t>
  </si>
  <si>
    <t>Projekt unijny</t>
  </si>
  <si>
    <t>Liceum Ogólnokształcące Nr 11 - zakupy inwestycyjne - projekt "Mówię, liczę, doświadczam - fundamentem edukacyjnego sukcesu"</t>
  </si>
  <si>
    <t>Zwrot nadpłaconych dotacji</t>
  </si>
  <si>
    <t>Dotacje celowe na podstawie porozumień między jednostkami samorządu terytorialnego za dzieci z Poznania uczęszczające do przedszkoli w innych gminach</t>
  </si>
  <si>
    <t>Remont placu zabaw dla dzieci na terenie Parku Wilsona</t>
  </si>
  <si>
    <t>Wprowadzenie zadania do budżetu na 2010 r. z uwagi na zaskarżenie decyzji o warunkach zabudowy do SKO i niemożność dotrzymania terminu realizacji wydatków niewygasających za 2009 r.</t>
  </si>
  <si>
    <t>Zgodnie z pismem Wojewody Wielkopolskiego znak: FB.I-5.3011458/08 z 27 października 2008 r. zwiększa się plan dotacji celowej na wdrażanie reformy oświaty w tym na:</t>
  </si>
  <si>
    <t>- doposażenie poradni psychologiczno-pedagicznych w sprzęt i oprogramowanie do prowadzenie badań nad wczesnym wykrywaniem zaburzeń dysharmonii wsród dzieci i młodzieży</t>
  </si>
  <si>
    <t>- zakup EEG BIOFEEDBACK dla poradni psychologiczno -pedagogicznych oraz na pokrycie kosztów szkoleń dla pracowników w zakresie diagnozy i terapii tą metodą</t>
  </si>
  <si>
    <t>Placówki wychowania pozaszkolnego</t>
  </si>
  <si>
    <t>Internaty i bursy szkolne</t>
  </si>
  <si>
    <t>Szkolne schroniska młodzieżowe</t>
  </si>
  <si>
    <t>Środki na dokształcanie nauczycieli</t>
  </si>
  <si>
    <t>Środki z pożyczki z WFOŚ i GW w Poznaniu na rewaloryzację Strumienia Junikowskiego, odbudowa strumienia Junikowskiego na odcinku od ulicy Głogowskiej do ul. Bukowskiej</t>
  </si>
  <si>
    <t>Zadania zlecone na podstawie porozumień z organami administracji rzadowej:</t>
  </si>
  <si>
    <t>Kolonie i obozy oraz inne formy wypoczynku dzieci i młodzieży szkolnej, a także szkolenia młodzieży</t>
  </si>
  <si>
    <t>Środki na realizację projektu "Rus i Lech - międzynarodowa wymiana kulturalna młodzieży" - porozumienie zawarte z Ministerstwem Edukacji Narodowej</t>
  </si>
  <si>
    <t>Ponadto :</t>
  </si>
  <si>
    <t>w  zał. Nr 3 - Wydatki budżetu gminy i powiatu na rok 2010 - zbiorczo, w układzie klasyfikacji budżetowej</t>
  </si>
  <si>
    <t>Dział 600 Transport i łącznośc</t>
  </si>
  <si>
    <t>Rozdział 60015 Drogi publiczne w miastach na prawach powiatu</t>
  </si>
  <si>
    <t>w ramach wydatków własnych powiatu</t>
  </si>
  <si>
    <t>Zmniejsza  się § rzeczowy o kwotę 10.000,00 zł,  jednocześnie zwiększając § 4170 Wynagrodzenia bezosobowe o tę samą kwotę.</t>
  </si>
  <si>
    <t>Dział 710 Działalność usługowa</t>
  </si>
  <si>
    <t>Rozdział 71003 Biura Planowania przestrzennego</t>
  </si>
  <si>
    <t>w ramach wydatków własnych gminy</t>
  </si>
  <si>
    <t xml:space="preserve">Zmniejsza się wydatki związane z działalnością statutową o kwotę 3.000,00 zł jednocześnie zwiększając w świadczenia na rzecz osób fizycznych o tę samą kwotę </t>
  </si>
  <si>
    <t>Rozdział 71015 Nadzór budowlany</t>
  </si>
  <si>
    <t>Zmniejsza się § rzeczowy o kwotę 20.000,00 zł jednocześnie zwiększając § 4170 Wynagrodzenia bezosobowe o tę samą kwotę.</t>
  </si>
  <si>
    <t>w ramach wydatków zleconych powiatowi</t>
  </si>
  <si>
    <t>Zmniejsza się § 4020 Wynagrodzenia osobowe członków korpusu służby cywilnej o kwotę 17.500,00 zł jednocześnie zwiększając § 4040 Dodatkowe wynagrodzenie roczne o tę samą kwotę.</t>
  </si>
  <si>
    <t>Dział 750 Administracja publiczna</t>
  </si>
  <si>
    <t>Rozdział 75011 Urzędy wojewódzkie</t>
  </si>
  <si>
    <t>w ramach wydatków zleconych gminie</t>
  </si>
  <si>
    <t>Zmniejsza się § 4010 Wynagrodzenia osobowe o kwotę 113,00 zł, § 4110 Składki na ubezpieczenia społeczne o kwotę 17,00 zł i § 4120 Składki na Fundusz Pracy o kwotę 3,00 zł jednocześnie zwiększając § rzeczowy o kwotę 133,00 zł</t>
  </si>
  <si>
    <t xml:space="preserve">Zmniejsza się § rzeczowy o kwotę 3.285,00 zł jednocześnie zwiekszajac § 4010 Wynagrodzenia osobowe o kwotę 2.792,00 zł, § 4110 Składki na ubezpieczenia społeczne o kwotę 425,00 zł i § 4120 Składki na Fundusz Pracy o kwotę 68,00 zł </t>
  </si>
  <si>
    <t>Rozdział 75022 Rady gmin (miast i miast na prawach powiatu)</t>
  </si>
  <si>
    <t>Rozdział 75023 Urzędy gmin (miast i miast na prawach powiatu)</t>
  </si>
  <si>
    <t>w tym przedsięwziecia z udziałem innych inwestorów</t>
  </si>
  <si>
    <t>GKM/GKM/182</t>
  </si>
  <si>
    <t>Przedsięwzięcia z udziałem innych inwestorów</t>
  </si>
  <si>
    <t>Wprowadza się zadanie:</t>
  </si>
  <si>
    <t>NM/ZRTNM_ZRT/3</t>
  </si>
  <si>
    <t>Współfinansowanie budowy chodnika</t>
  </si>
  <si>
    <t>GKM/ZDM/405</t>
  </si>
  <si>
    <t>Fontanna na Pl. Wolności</t>
  </si>
  <si>
    <t>Zwiększone środki umożliwią realizację zadania</t>
  </si>
  <si>
    <t>GKM/ZDM/392</t>
  </si>
  <si>
    <t>Wykupy gruntów (drogi wewnętrzne)</t>
  </si>
  <si>
    <t>Środki przeznacza się na sfinansowanie nabycia na własność miasta gruntów zajętych pod drogi wewnętrzne położone na osiedlu Stefana Batorego.</t>
  </si>
  <si>
    <t>GKM/ZDM/456</t>
  </si>
  <si>
    <t>Fontanna Higiei na Pl. Wolności</t>
  </si>
  <si>
    <t>Środki przeznacza się na przywrócenie i posadowienie odnowionego pomnika Higiei.</t>
  </si>
  <si>
    <t>GKM/GKM/411</t>
  </si>
  <si>
    <t>Przeniesienie środków do rozdziału 60004 (Zarząd Transportu Miejskiego)</t>
  </si>
  <si>
    <t>GKM/GKM/452</t>
  </si>
  <si>
    <t>Budowa systemu parkingów w Poznaniu</t>
  </si>
  <si>
    <t>Środki przeznacza się na realizację postanowień uchwały nr XXXVIII/409/V/2008 z 10.06.2008 r. w sprawie przyjęcia "Polityki parkingowej Miasta Poznania"</t>
  </si>
  <si>
    <t>Zakłady gospodarki mieszkaniowej</t>
  </si>
  <si>
    <t>GKM/ZKZL/88</t>
  </si>
  <si>
    <t>Renowacja kamienic</t>
  </si>
  <si>
    <t>GKM/ZKZL/111</t>
  </si>
  <si>
    <t>Budownictwo komunalne</t>
  </si>
  <si>
    <t>Środki przeznacza się na opracowanie dokumentacji i realizacji decyzji PINB</t>
  </si>
  <si>
    <t>GKM/ZKZL/112</t>
  </si>
  <si>
    <t>Termomodernizacja budynków komunalnych wraz z wykonaniem niezbędnych prac modernizacyjnych</t>
  </si>
  <si>
    <t>GN/GN/2</t>
  </si>
  <si>
    <t>Wykupy nieruchomości, w tym skutki uchwalenia mpzp</t>
  </si>
  <si>
    <t>Środki przeznacza się na nabycie nieruchomości niezbędnych do rozbudowy Stadionu Miejskiego w Poznaniu</t>
  </si>
  <si>
    <t>NW/NW/86</t>
  </si>
  <si>
    <t>Towarzystwa Budownictwa Społecznego - dopłaty do kapitału i aporty pieniężne</t>
  </si>
  <si>
    <t>MPU/MPU/1</t>
  </si>
  <si>
    <t>Zakup sprzętu komputerowego i oprogramowania dla potrzeb MPU</t>
  </si>
  <si>
    <t xml:space="preserve">Niewykorzystane w 2008 roku środki na wykonanie Systemu Obiegu Dokumentów co umożliwi dokończenie realizacji zadania </t>
  </si>
  <si>
    <t>Wprowadza się nowe zadanie:</t>
  </si>
  <si>
    <t>GEOPOZ/GEOPOZ/32</t>
  </si>
  <si>
    <t>Wykonanie parkingu dla rowerów przy budynku w Poznaniu, ul. Gronowa 20, stanowiącym siedzibę ZGIKM i GEOPOZ</t>
  </si>
  <si>
    <t>Środki przeznacza się na wykonanie parkingu dla 30-35 rowerów przy ul. Gronowej</t>
  </si>
  <si>
    <t>Cmentarze</t>
  </si>
  <si>
    <t>GP/GP/2</t>
  </si>
  <si>
    <t>Budowa pomnika polskich ofiar niemieckiego obozu w Konstantynowie Łódzkim - pomoc finansowa</t>
  </si>
  <si>
    <t>Środki z rezerwy ogólnej na pomoc finansową przy budowie pomnika ofiar dla gminy Konstantynow Łódzki</t>
  </si>
  <si>
    <t>OR/OR/142</t>
  </si>
  <si>
    <t>Budowa Wielkopolskiej Sieci Szerokopasmowej</t>
  </si>
  <si>
    <t>Z uwagi na brak zakładanego dofinanowania z WRPO środki nie zostaną wykorzystane</t>
  </si>
  <si>
    <t>GKM/GKM/439</t>
  </si>
  <si>
    <t>Budowa połączeń teletransmisyjnych jednostek miasta</t>
  </si>
  <si>
    <t>Środki przeznacza się na przyłącze pomiędzy budynkami mieszczącymi się na pl. Kolegiackim i ul. Libelta</t>
  </si>
  <si>
    <t>Urzędy gmin ( miast i miast na prawach powiatu)</t>
  </si>
  <si>
    <t>DG/DG/4</t>
  </si>
  <si>
    <t>Utworzenie internetowej bazy zasobów informacyjnych</t>
  </si>
  <si>
    <t>Środki przeniesione z wydatków bieżących w ramach projektu "Potrzeby kadrowe przedsiębiorców aglomeracji poznańskiej na tle kierunków społeczno-gospodarczego rozwoju regionu-diagnoza, prognoza, monitoring"</t>
  </si>
  <si>
    <t>Straż miejska</t>
  </si>
  <si>
    <t>SMMP/SMMP/1</t>
  </si>
  <si>
    <t>- "Edukacja w zakresie nowoczesnych technologii z zasad BHP i 
   fachowego języka angielskiego i niemieckiego szansą na lepszy start 
   zawodowy młodego pokolenia"</t>
  </si>
  <si>
    <t>- "Lakiernik - Profesjonalista na rynku pracy"</t>
  </si>
  <si>
    <t>- "Kształcenie na odległość metodą blended learning w zawodzie technik 
   telekomunikacji w Zespole Szkół Łączności w Poznaniu"</t>
  </si>
  <si>
    <t>- "Czas na profesjonalistów - podniesienie jakości procesu kształcenia 
   uczniów poznańskich szkół zawodowych"</t>
  </si>
  <si>
    <t>Środki na pokrycie różnicy kursowej</t>
  </si>
  <si>
    <t>Środki przenosi się do wydatków majątkowych - projekt " Z matematyką do sukcesu"</t>
  </si>
  <si>
    <t>Wprowadza się projekty dofinansowanego z Europejskiego Funduszu Społecznego:</t>
  </si>
  <si>
    <t>w zał. Nr 12 - Dochody z tytułu gromadzenia środków z opłat i kar za korzystanie ze środowiska oraz wydatki związane z realizacją zadań w zakresie ochrony środowiska</t>
  </si>
  <si>
    <t>- dokonuje się  uszczegółowienia dochodów</t>
  </si>
  <si>
    <t>w zał. Nr 13 - Upoważnienie do zaciągnięcia przez prezydenta miasta zobowiązań w zakresie realizowanych zadań</t>
  </si>
  <si>
    <t>-dokonuje się  korekty upoważnień do zaciągnięcia przez Prezydenta Miasta zobowiązań w zakresie realizowanych zadań</t>
  </si>
  <si>
    <t>- "Człowiek przedsiębiorczy filarem gospodarki rynkowej" realizowany przez Zespół Szkół Handlowych</t>
  </si>
  <si>
    <t>Projekt "Kształcenie na odległość metodą blended learning w zawodzie technik telekomunikacji w Zespole Szkół Łączności" - urealnia się plan projektu jednocześnie przenosząc do zadania majątkowego</t>
  </si>
  <si>
    <t>Zmniejsza się wkład własny w Programie operacyjnym -  Kapitał Ludzki  - przenosi się do programów unijnych</t>
  </si>
  <si>
    <t>Zmiana wynika z rozliczenia wynagrodzeń za okres I-VIII oraz  przewidywanego wykonania wydatków w okresie IX-XII 2008 r.</t>
  </si>
  <si>
    <t xml:space="preserve">OW/OW/37 </t>
  </si>
  <si>
    <t>Modernizacja boisk sportowych</t>
  </si>
  <si>
    <t>Środki przenosi się na zadanie OW/OW/32 -Modernizacja boisk sportowych przy szkołach podstawowych</t>
  </si>
  <si>
    <t xml:space="preserve">OW/OW/35 </t>
  </si>
  <si>
    <t>Modernizacje boisk sportowych przy szkołach podstawowych</t>
  </si>
  <si>
    <t>-"Modernizacja oferty kształcenia zawodowego i doskonalenie jej do potrzeb lokalnego i regionalnego rynku pracy w Poznaniu i powiecie"</t>
  </si>
  <si>
    <t xml:space="preserve">Wprowadza się środki na realizację projektu "Wprowadzenie oferty kształcenia zawodowego i dostosowania jej do potrzeb lokalnego i regionalnego rynku pracy( wprowadzenie nowych i modyfikacja kierunków kształcenia, programów) w Poznaniu i w powiecie" </t>
  </si>
  <si>
    <t>"Systemowe wsparcie usług edukacyjnych w poznańskich szkołach zawodowych szansą  na rozwój zawodowy uczniów w Poznaniu" - dofinansowane z Europejskiego Funduszu Społecznego</t>
  </si>
  <si>
    <t>Program: "Edukacja kobiet na poznańskim rynku pracy</t>
  </si>
  <si>
    <t>Korekta planu projektu</t>
  </si>
  <si>
    <t>Pozostałe zadania</t>
  </si>
  <si>
    <t>Odsetki od zwrotu dotacji z projektu "Modernizacja oferty kształcenia zawodowego i doskonalenie jej do potrzeb lokalnego i regionalnego rynku pracy w Poznaniu i powiecie"</t>
  </si>
  <si>
    <t>Placówki opiekuńczo - wychowawcze</t>
  </si>
  <si>
    <t>- z rezerwy celowej dla nowo utworzonego Rodzinnego Domu Dziecka Nr 3 na na adaptację i wyposażenie lokalu przy ul. Podgórnej 19a/14</t>
  </si>
  <si>
    <t>- Rodzinnego Domu Dziecka Nr 1 na przeprowadzenie niezbędnego
  remontu łazienek i toalet</t>
  </si>
  <si>
    <t>- Rodzinnego Domu Dziecka Nr 2 na urealnienie środków planowanych na 
  dodatkowe wynagrodzenie roczne dla dyrektora</t>
  </si>
  <si>
    <t>- środki dla nowotworzonego Domu Dziecka Nr 3 na 9 dodatkowych etatów</t>
  </si>
  <si>
    <t>Rozwiązanie rezerwy na adaptację i wyposażenie lokalu przy ul. Podgórnej 19a/14 na potrzeby nowotworzonego Rodzinnego Domu Dziecka</t>
  </si>
  <si>
    <t>- Domu Dziecka nr 1 przeznaczone na prace remontowe</t>
  </si>
  <si>
    <t>- Domu Dziecka nr 2 przeznaczone na wyposażenie pokoi (szafki nocne) (10.000,00 zł - dotacja z budżetu Państwa, decyzja Wojewody Wielkopolskiego, pismo z 8.05.2009 r. znak FB.I-8.3011-106/09) oraz na wypłacenie odprawy emerytalnej i prace remontowe</t>
  </si>
  <si>
    <t>- Rodzinnego Domu Dziecka nr 1 przeznaczone na zakończenie prac związanych z adaptacją pomieszczenia gospodarczego na łazienkę oraz zaadoptowanie pokoju dziennego na pokój dla dzieci</t>
  </si>
  <si>
    <t>- Rodzinnego Domu Dziecka nr 5 z przeznaczeniem na opłaty czynszowe</t>
  </si>
  <si>
    <t>Utrzymanie dzieci z powiatu na terenie innego powiatu</t>
  </si>
  <si>
    <t>Środki na zapłatę należności za pobyt małoletnich w Placówce Wielofunkcyjnej na rzecz Powiatu Lęborskiego</t>
  </si>
  <si>
    <t>Środki na zwrot nadpłaconych dotacji z tytułu ponoszenia przez powiat poznański kosztów utrzymania dzieci w placówkach opiekuńczo-wychowawczych wraz z odsetkami</t>
  </si>
  <si>
    <t>Dodatkowe środki na pokrycie wydatków na wynagrodzenia (urlopy dla poratowania zdrowia, odprawy) oraz ZFŚS ponoszonych przez organizacje pozarządową będącą kontynuatorem Pogotowia Opiekuńczego</t>
  </si>
  <si>
    <t>Środki dla Domu Pomocy Społecznej ul. Ugory na zwiększenie zatrudnienia o 4 etaty pielęgniarek od czerwca br. - przekształcenie DPS</t>
  </si>
  <si>
    <t xml:space="preserve">Zgodnie z pismem Wojewody Wielkopolskiego znak FB.I-7.3010-3/10 z 19 lutego 2010 r. zmniejsza się środki z dotacji celowej z budżetu państwa z przeznaczeniem dla Domów Pomocy Społecznej </t>
  </si>
  <si>
    <t>ZSS/ZSS/2</t>
  </si>
  <si>
    <t>Środki z budżetu państwa dla:</t>
  </si>
  <si>
    <t>- ŚDS "Ognik" na wykonanie pochylni podjazdowej do budynku</t>
  </si>
  <si>
    <t>- ŚDS "Pogodni" na zakup schodołazu kroczącego</t>
  </si>
  <si>
    <t>- ŚDS "Iskra" na zakup bieżni i piekarnika z płytą grzewczą</t>
  </si>
  <si>
    <t>- ŚDS "Sokoły" na wymianę wykładziny</t>
  </si>
  <si>
    <t>- ŚDS przy ul. Owsianej na remont pomieszczeń</t>
  </si>
  <si>
    <t>- ŚDS "Ognik" na adaptację pomieszczeń piwnicznych na bazę
   rehabilitacyjną</t>
  </si>
  <si>
    <t>- ŚDS "Pogodni" na podłączenie wanny z hydromasażem w sali 
   fizjoterapeutycznej oraz postawienie oddzielajacej ścianki 
   działowej</t>
  </si>
  <si>
    <t>- ŚDS "Iskra" na remont schodów wejściowych i szafy schowka 
   oraz wykonanie osłon na kaloryfery</t>
  </si>
  <si>
    <t>- ŚDS "Śmiałek" na wymianę okien górnych, ocieplenie ścian 
   wewnętrznych oraz położenie wykładzin</t>
  </si>
  <si>
    <t>Środki z budżetu państwa na finansowanie pobytu dzieci cudzoziemców w całodobowych placówkach opiekuńczo - wychowawczych</t>
  </si>
  <si>
    <t>Środki z budżetu państwa na finansowanie pobytu dzieci cudzoziemców w rodzinach zastępczych</t>
  </si>
  <si>
    <t>Centra kształcenia ustawicznego i praktycznego oraz ośrodki dokształcania zawodowego</t>
  </si>
  <si>
    <t>Środki przeznacza się na remont dachu w Poznańskim Centrum Edukacji Ustawicznej i Praktycznej</t>
  </si>
  <si>
    <t xml:space="preserve">
- projektu "Kompleksowy system informacji edukacyjnej podstawą 
  wsparcia kształcenia ustawicznego w Poznaniu", dofinansowywanego z 
  Europejskiego Funduszu Społecznego,    Programu Operacyjnego Kapitał 
  Ludzki</t>
  </si>
  <si>
    <t>Przenosi się środki do rozdziału 80110</t>
  </si>
  <si>
    <t>Dokształcanie i doskonalenie  nauczycieli</t>
  </si>
  <si>
    <t>Środki przeniesiono ro rodziału 80146 (gmina) i rozdziału 85446 (powiat) (Dokształcanie i doskonalenie nauczycieli)</t>
  </si>
  <si>
    <t>Urealnia się plany finansowe projektów :</t>
  </si>
  <si>
    <t>- "Systemowe wsparcie usług edukacyjnych w poznańskich szkołach zawodowych szansą na rozwój zawodowy uczniów w Poznaniu"</t>
  </si>
  <si>
    <t>Zmniejsza się § 4110 Składki na ubezpieczenia społeczne o kwotę 5.234,00 zł, § 4120 Składki na Fundusz Pracy o kwotę 688,00 zł i § 4170 Wynagrodzenia bezosobowe o kwotę 19.892,00 zł jednocześnie zwiększając §§ rzeczowe o tę samą kwotę</t>
  </si>
  <si>
    <t>Rozdział 75075 Promocja jednostek samorządu terytorialnego</t>
  </si>
  <si>
    <t>Zwiększa się plan dotacji celowej na dofinansowanie realizacji zadań w zakresie osiągnięcia standardów w domach pomocy społecznej oraz  na zakup serwera wraz z oprogramowaniem i sprzętu kuchennego</t>
  </si>
  <si>
    <t>ZSS/DPS2/17</t>
  </si>
  <si>
    <t>Oświata i wychowanie</t>
  </si>
  <si>
    <t>Pozostała działalność</t>
  </si>
  <si>
    <t>Usługi opiekuńcze i specjalistyczne usługi opiekuńcze</t>
  </si>
  <si>
    <t>Pozostałe zadania w zakresie polityki społecznej</t>
  </si>
  <si>
    <t>Kultura i ochrona dziedzictwa narodowego</t>
  </si>
  <si>
    <t>Szkoły zawodowe</t>
  </si>
  <si>
    <t>Pomoc społeczna</t>
  </si>
  <si>
    <t>Administracja publiczna</t>
  </si>
  <si>
    <t>Urzędy gmin (miast i miast na prawach powiatu)</t>
  </si>
  <si>
    <t>Bezpieczeństwo publiczne i ochrona przeciwpożarowa</t>
  </si>
  <si>
    <t>Kultura fizyczna i sport</t>
  </si>
  <si>
    <t>Żłobki</t>
  </si>
  <si>
    <t>Wyszczególnienie</t>
  </si>
  <si>
    <t>o kwotę w zł</t>
  </si>
  <si>
    <t>z tego:</t>
  </si>
  <si>
    <t>Gospodarka komunalna i ochrona środowiska</t>
  </si>
  <si>
    <t>Gospodarka mieszkaniowa</t>
  </si>
  <si>
    <t>Gospodarka gruntami i nieruchomościami</t>
  </si>
  <si>
    <t>Klasyfik.</t>
  </si>
  <si>
    <t>Numer zad. WPI</t>
  </si>
  <si>
    <t>Wydatki ogółem:</t>
  </si>
  <si>
    <t>Wydatki na zadania gminy:</t>
  </si>
  <si>
    <t>Wydatki na zadania własne gminy:</t>
  </si>
  <si>
    <t>Wydatki bieżące:</t>
  </si>
  <si>
    <t>010</t>
  </si>
  <si>
    <t>Rolnictwo i łowiectwo</t>
  </si>
  <si>
    <t>01008</t>
  </si>
  <si>
    <t>Melioracje wodne</t>
  </si>
  <si>
    <t>Ograniczenie wydatków</t>
  </si>
  <si>
    <t>01095</t>
  </si>
  <si>
    <t>Samorządy pomocnicze</t>
  </si>
  <si>
    <t>Przenosi się środki z innych podziałek klasyfikacji budżetowej</t>
  </si>
  <si>
    <t>Transport i łączność</t>
  </si>
  <si>
    <t>Lokalny transport zbiorowy</t>
  </si>
  <si>
    <t>Zarząd Transportu Miejskiego</t>
  </si>
  <si>
    <t>Drogi publiczne gminne</t>
  </si>
  <si>
    <t>Zarząd Dróg Miejskich</t>
  </si>
  <si>
    <t xml:space="preserve">Środki od samorządów pomocniczych </t>
  </si>
  <si>
    <t>Przenosi się środki do innych podziałek klasyfikacji budżetowej</t>
  </si>
  <si>
    <t>Drogi wewnętrzne</t>
  </si>
  <si>
    <t>Środki przeznacza się na:
- zimowe oczyszczanie pasów drogowych,
- utrzymanie dróg</t>
  </si>
  <si>
    <t>Zadania z zakresu gospodarki komunalnej</t>
  </si>
  <si>
    <t>w tym: programy unijne</t>
  </si>
  <si>
    <t>Udział w planowaniu rozwoju układu drogowego i transportu zbiorowego, w tym zlecanie niezbędnych opracowań</t>
  </si>
  <si>
    <t>Środki przenosi się do rozdz. 92195 (gmina własna)</t>
  </si>
  <si>
    <t>Placówki niesamorządowe</t>
  </si>
  <si>
    <t>Zmiana wynika z zaktualizowania liczby uczniów oraz wysokości stawek na 1 ucznia</t>
  </si>
  <si>
    <t>Oddziały przedszkolne w szkołach podstawowych</t>
  </si>
  <si>
    <t>ZSS/DD2/8</t>
  </si>
  <si>
    <t>Modernizacja budynku Domu Dziecka nr 2 przy ul. Pamiątkowej - standaryzacja</t>
  </si>
  <si>
    <t xml:space="preserve">ZSS/ZSS/17  </t>
  </si>
  <si>
    <t>Uzyskanie standardów przez Dom Młodzieży w Poznaniu przy Al.Wielkopolskiej</t>
  </si>
  <si>
    <t>Środki przeznaczone na osiągnięcie standardów opieki i wychowania w placówkach opiekuńczo - wychowawczych (maksymalnie 30 dzieci w jednej placówce/jednostce organizacyjnej)</t>
  </si>
  <si>
    <t>Modernizacja budynku Domu Dziecka nr 2</t>
  </si>
  <si>
    <t>Środki z budżetu państwa zgodnie z zdecyzją Wojewody Wielkopolskiego z 8.05.2009 r., znak FB.I-8.3011-106/09 przeznaczone na wymianę okien</t>
  </si>
  <si>
    <t>ZSS/ZSS/17</t>
  </si>
  <si>
    <t>Uzyskanie standardów przez Dom Młodzieży</t>
  </si>
  <si>
    <t>Środki przeznaczone na osiągnięcie standardów w placówkach opiekuńczo - wychowawczych</t>
  </si>
  <si>
    <t>ZSS/ZSS/18</t>
  </si>
  <si>
    <t>Utworzenie filii Domu Dziecka nr 2</t>
  </si>
  <si>
    <t>Zwiększa się plan dotacji celowej na dofinansowanie realizacji zadań w zakresie osiągnięcia standardów w placówkach opiekuńczo - wychowawczych</t>
  </si>
  <si>
    <t xml:space="preserve">Zwiększa się środki w celu pełnej realizacji zadania </t>
  </si>
  <si>
    <t xml:space="preserve">Domy pomocy społecznej </t>
  </si>
  <si>
    <t>ZSS/DPS1/17</t>
  </si>
  <si>
    <t>Zakupy inwestycyjne w Domu Pomocy Społecznej przy ul. Bukowskiej</t>
  </si>
  <si>
    <t>OW/OW/16</t>
  </si>
  <si>
    <t>Termorenowacja budynków</t>
  </si>
  <si>
    <t>Zwiększono środki na realizację budowy tymczasowego pawilonu Nowej Gazowni</t>
  </si>
  <si>
    <t>GR_TRG/GR_TRG/6</t>
  </si>
  <si>
    <t>Tablica upamiętniająca żołnierzy 15 pułku Ułanów Poznańskich</t>
  </si>
  <si>
    <t>Ogrody botaniczne i zoologiczne</t>
  </si>
  <si>
    <t>w tym projekty UE</t>
  </si>
  <si>
    <t>GKM/ZOO/229</t>
  </si>
  <si>
    <t>Rozbudowa ogólnodostępnej infrastruktury w Nowym ZOO w Poznaniu a przez to wzrost efektywności wykorzystania istniejących walorów turystycznych</t>
  </si>
  <si>
    <t>Zmiana sposobu realizacji zadania</t>
  </si>
  <si>
    <t>GKM/ZOO/128</t>
  </si>
  <si>
    <t>Modernizacja pozostałych obiektów</t>
  </si>
  <si>
    <t>GKM/ZOO/408</t>
  </si>
  <si>
    <t>Budowa toalety publicznej - Nowe ZOO</t>
  </si>
  <si>
    <t>Środki przenosi się między zadaniami na wykonanie modernizacji zabezpieczeń napędów do otwierania bram w stajenkach zwierząt kopytnych</t>
  </si>
  <si>
    <t>GKM/ZOO/447</t>
  </si>
  <si>
    <t>Park miejski na terenie Starego ZOO</t>
  </si>
  <si>
    <t>W związku z planowanym rozstrzygnięciem przetargu na wykonawstwo środki przenosi się na 2010 rok</t>
  </si>
  <si>
    <t>GKM/PALM/267</t>
  </si>
  <si>
    <t>GKM/PALM/108</t>
  </si>
  <si>
    <t>Modernizacja akwarium</t>
  </si>
  <si>
    <t>Środki przenosi się między zadaniami oraz z wydatków bieżących na pokrycie zwiększonych kosztów inwestycji</t>
  </si>
  <si>
    <t>OW/OW/200</t>
  </si>
  <si>
    <t>Liceum Ogólnokształacące nr 5 - budowa boisk w ramach programu "Orlik 2012"</t>
  </si>
  <si>
    <t>OW/OW/201</t>
  </si>
  <si>
    <t>Młodzieżowy Dom Kultury nr 1 - budowa boisk w ramach programu "Orlik 2012"</t>
  </si>
  <si>
    <t>OW/OW/202</t>
  </si>
  <si>
    <t>Zespól Szkół Technicznych - budowa boisk w ramach programu "Orlik 2012"</t>
  </si>
  <si>
    <t>OW/OW/203</t>
  </si>
  <si>
    <t>Zespół szkół z Oddziałami Integracyjnymi nr 2 - budowa boisk w ramach programu "Orlik 2012"</t>
  </si>
  <si>
    <t>KF/POSiR/26</t>
  </si>
  <si>
    <t>Ośrodek Przywodny Rataje - budowa boisk w ramach programu "Orlik 2012"</t>
  </si>
  <si>
    <t xml:space="preserve">Przenosi się zadania z innych rozdziałów jednoczeście wprowadzając środki z dotacji z Urządu Marszałkowskiego (po 333.000,00 zł do każdego zadania) oraz zwiększenie wkładu własnego (cztery zadania po 67.000,00 zł, a zadanie OW/OW/200 117.000,00 zł) </t>
  </si>
  <si>
    <t>Poznańskie Ośrodki Sportu i Rekreacji</t>
  </si>
  <si>
    <t>KF/POSiR/3</t>
  </si>
  <si>
    <t>Modernizacja Stadionu Miejskiego</t>
  </si>
  <si>
    <t>KF/POSiR/4</t>
  </si>
  <si>
    <t>Modernizacja Toru Regatowego Malta</t>
  </si>
  <si>
    <t>Niewykorzystane środki z 2009 roku otrzymane z Ministerstwa Sportu i Turystyki</t>
  </si>
  <si>
    <t>KF/POSiR/1</t>
  </si>
  <si>
    <t>Modernizacja obiektów kompleksu Chwiałka</t>
  </si>
  <si>
    <t>Kontynuacja z lat ubiegłych - środki na niezbędnie konieczną wymianę kolektorów zasilających basen letni oraz dalszą modernizację słupów pod basenem krytym</t>
  </si>
  <si>
    <t>KF/POSiR/6</t>
  </si>
  <si>
    <t>Modernizacja Hotelu Campingu Malta</t>
  </si>
  <si>
    <t>Kontynuacja z lat ubiegłych - środki przeznacza się na modernizację ostatnich dwóch domków kampingowych oraz malowanie specjalną farbą elewacji wszystkich domków na kampingu</t>
  </si>
  <si>
    <t>KF/POSiR/11</t>
  </si>
  <si>
    <t>Środki przeniesione z wydatków bieżących z przeznaczeniem na zakup niezbędnego sprzętu wioślarskiego.</t>
  </si>
  <si>
    <t>KF/POSiR/21</t>
  </si>
  <si>
    <t>Budowa sztucznego lodowiska</t>
  </si>
  <si>
    <t>Środki przeznacza się na wykonanie projektu zadaszenia.</t>
  </si>
  <si>
    <t>Zadanie przenosi się do rozdziału 92601 zgodnie z klasyfikacją otrzymanych dochodów z Urządu Marszałkowskiego</t>
  </si>
  <si>
    <t>KF/POSiR/13</t>
  </si>
  <si>
    <t>w zał. Nr 9 - Powiatowy Fundusz Gospodarowania Zasobem Geodezyjnym i Kartograficznym</t>
  </si>
  <si>
    <t>w zał. Nr 8 - Zakres i kwoty dotacji przedmiotowych oraz dotacji celowych na finansowanie kosztów realizacji inwestycji dla zakładów budżetowych</t>
  </si>
  <si>
    <t>w zał. Nr 10 - Plan przychodów i wydatków zakładów budżetowych, gospodarstw pomocniczych i dochodów własnych jednostek budżetowych</t>
  </si>
  <si>
    <t>w zał. Nr 11 - Limity wydatków na wieloletnie programy inwestycyjne przewidziane do realizacji 
w latach 2010-2012</t>
  </si>
  <si>
    <t>w zał. Nr 12 - Wydatki na programy i projekty realizowane ze środków budżetu unii europejskiej oraz innych środków pochodzących ze źródeł zagranicznych niepodlegających zwrotowi</t>
  </si>
  <si>
    <t>Przedsięwzięcia sportowe maksymalizujące efekt promocji Miasta Poznania w kraju i zagranicą</t>
  </si>
  <si>
    <t>- wypłatę odszkodowania zasądzonego wyrokiem Sądu Okręgowego w 
   Poznaniu z dnia 28 grudnia 2009 r. wraz z należnymi odsetkami</t>
  </si>
  <si>
    <t>Dodatkowe środki na zadania związane z ewidencjonowaniem, gospodarowaniem i prowadzeniem zasobu nieruchomości Miasta i skarbu Państwa</t>
  </si>
  <si>
    <t>Towarzystwa Budownictwa Społecznego</t>
  </si>
  <si>
    <t>Środki przenosi się w związku z przekwalifikowaniem dopłat do kapitału zakładowego dla TBS z wydatków majątkowych do wydatków bieżących</t>
  </si>
  <si>
    <t>70095</t>
  </si>
  <si>
    <t>w tym: projekty UE</t>
  </si>
  <si>
    <t xml:space="preserve">Ograniczenie wydatków </t>
  </si>
  <si>
    <t>Działalność usługowa</t>
  </si>
  <si>
    <t>Biura planowania przestrzennego</t>
  </si>
  <si>
    <t>Plany zagospodarowania przestrzennego</t>
  </si>
  <si>
    <t>Ośrodki dokumentacji geodezyjnej i kartograficznej</t>
  </si>
  <si>
    <t>Środki przeznacza się dla Zarządu Geodezji i Katastru Miejskiego "GEOPOZ" na wyceny nieruchomości związane z opłatami adiacenckimi - zwiększenie wydatków zgodne z zaleceniami poaudytowymi</t>
  </si>
  <si>
    <t>Rewitalizacja obszarów miejskich</t>
  </si>
  <si>
    <t>Przeniesienie środków do rozdz. 92113 Centrum Kultury "Zamek"</t>
  </si>
  <si>
    <t>Urbanistyka i Architektura</t>
  </si>
  <si>
    <t>Informatyka</t>
  </si>
  <si>
    <t>Zaoszczędzone na opracowaniu środki przenosi się do rozdz. 90095</t>
  </si>
  <si>
    <t>Przeniesienie środków do rozdziału 85201 (Utrzymanie dzieci z powiatu na terenie innego powiatu)</t>
  </si>
  <si>
    <t>- roczny dodatek specjalny dla 2 osób realizujacych projekt "Stworzenie 
  podstrony lub zakładki ZDROWIE na stronie internetowej Miasta 
  Poznania oraz zamieszczanie aktualnych informacji o oferowanych na
  terenie Miasta badaniach, usługach, itp."</t>
  </si>
  <si>
    <t>Projekty UE</t>
  </si>
  <si>
    <t>Uaktualnienie planu projektu "URBES - podniesienie potencjału administracyjnego samorządów Warszawy, Poznania i Łodzi do zarządzania metodą projektową"</t>
  </si>
  <si>
    <t>W wyniku negocjacji z MSWiA  uzgodniony został ostateczny plan projektu "Novus - program rozwoju administracji samorządowej Warszawy, Poznania, Lublina, Ełku i Łodzi"</t>
  </si>
  <si>
    <t>Środki z rezerwy ogólnej na realizację projektu "Lepsza administracja. Współpraca samorządu lokalnego z organizacjami pozarządowymi . Wymiana doświadczeń pomiedzy Poznaniem a Kutaisi."</t>
  </si>
  <si>
    <t>Środki na wypłatę kar i odszkodowań zasądzonych na rzecz Miasta</t>
  </si>
  <si>
    <t>Środki przeznaczone na wzrost energii elektrycznej oraz zwiększenie powierzchni objętych zarządzaniem</t>
  </si>
  <si>
    <t>Środki z rezerwy celowej na przygotowanie projektów unijnych przeznacza się na projekt "Wielkopolska GRA! - Generator Rozwoju Aktywności.EXE"</t>
  </si>
  <si>
    <t>Środki przeniesione z rozdz.75075 z przeznaczeniem na podejmowanie przez Prezydenta Miasta gości zagranicznych i krajowych</t>
  </si>
  <si>
    <t xml:space="preserve">Dopłata do zadań zleconych </t>
  </si>
  <si>
    <t xml:space="preserve">      - spłaty otrzymanych zagranicznych pożyczek i kredytów w kwocie 1.888.890,00 zł</t>
  </si>
  <si>
    <t>w zał. Nr 6 - Zastawienie  dotacji udzielanych z budżetu Miasta</t>
  </si>
  <si>
    <t>- dokonuje się  korekty dotacji</t>
  </si>
  <si>
    <t>- dokonuje się  korekty zakresu i kwot dotacji celowych na finansowanie kosztów realizacji inwestycji</t>
  </si>
  <si>
    <t>-dokonuje się  korekty planu finansowego Powiatowego Funduszu Gospodarowania Zasobem Geodezyjnym 
  i Kartograficznym</t>
  </si>
  <si>
    <t>Wprowadza się środki z wydatków niewygasających w związku z problemem wykorzystania w wyznaczonym terminie tj.30 czerwa 2009 r. - wykonawca inwestycji nie wiązał się w pełni z umowy (nie zamonotowano agregatu prądotwórczego)</t>
  </si>
  <si>
    <t>Środki w ramach zadania z przeznaczeniem na adaptację pomieszczeń na potrzeby Centrum Zarządzania Kryzysowego w sprzęt potrzebny pracownikom, przenosi się do rozdziału 75495 do wydatków bieżących.</t>
  </si>
  <si>
    <t>ZKB/ZKB/7</t>
  </si>
  <si>
    <t>Monitorig Poznańskiego Szybkiego Tramwaju</t>
  </si>
  <si>
    <t>ZKB/ZKB/4</t>
  </si>
  <si>
    <t>System Monitoringu Wizyjnego Miasta Poznania</t>
  </si>
  <si>
    <t>Środki ze zlikwidowanego Powiatowego Funduszu Ochrony Środowiska i Gospodarki Wodnej na różne działania związane z ochroną środowiska i gospodarką wodną</t>
  </si>
  <si>
    <t>Teatry</t>
  </si>
  <si>
    <t>Teatr Animacji</t>
  </si>
  <si>
    <t>Dotacja na organizację Teatru w miejskim krajobrazie "Pan Twardowski"</t>
  </si>
  <si>
    <t>Dotacje na podstawie porozumień</t>
  </si>
  <si>
    <t xml:space="preserve">Teatr Nowy </t>
  </si>
  <si>
    <t>Dotacja na organizację polsko - żydowskiego projektu teatralnego</t>
  </si>
  <si>
    <t>Polski Teatr Tańca Balet Poznański</t>
  </si>
  <si>
    <t>Dotacja na spektakl "Legendarna księga tańca - Ohad Naharin dla Poznania"</t>
  </si>
  <si>
    <t xml:space="preserve">Teatr Wielki </t>
  </si>
  <si>
    <t>Dotacja na premierę spektaklu "Cyganeria" G. Puccinniego</t>
  </si>
  <si>
    <t>Filharmonie, orkiestry, chóry i kapele</t>
  </si>
  <si>
    <t>Dotacja dla Filharmonii Poznańskiej na organizację koncertu plenerowego "Gwiazdy nad Maltą - LAKATOS SHOW" z okazji święta Miasta</t>
  </si>
  <si>
    <t>Estrada Poznańska</t>
  </si>
  <si>
    <t>- prezentację wydarzeń artystycznych wpisanych w osie programu "Poznańska Burza Kulturalna"</t>
  </si>
  <si>
    <t>- organizację "Poznań Chicago Creative Orchestra Edukacja Muzyczna"</t>
  </si>
  <si>
    <t>GKM/ZDM/341</t>
  </si>
  <si>
    <t>Przebudowa ul. Winogrady</t>
  </si>
  <si>
    <t>ZKB/ZKB/16</t>
  </si>
  <si>
    <t>Dofinansowanie zakupów Policji Państwowej</t>
  </si>
  <si>
    <t>Przedszkola</t>
  </si>
  <si>
    <t>Przedszkola samorządowe - zakłady budżetowe</t>
  </si>
  <si>
    <t>Inne formy wychowania przedszkolengo</t>
  </si>
  <si>
    <t>Dział 926 Kultura fizyczna i sport</t>
  </si>
  <si>
    <t>Rozdział 92605 Zadania w zakresie kultury fizycznej i sportu</t>
  </si>
  <si>
    <t>Rozdział 92695 Pozostała działalność</t>
  </si>
  <si>
    <t>Zmniejsza  się §§ rzeczowe o kwotę 5.200,00 zł,  jednocześnie zwiększając § 4170 Wynagrodzenia bezosobowe o tę samą kwotę.</t>
  </si>
  <si>
    <t>w zał. Nr 5 - Wydatki majątkowe</t>
  </si>
  <si>
    <t>Zgodnie z pismem Wojewody Wielkopolskiego znak: FB.I-3.3011-49/10 z 20 kwietnia 2010 r. zwiększa się plan dotacji celowych na wypłacenie zasiłków celowych, a także udzielanie schronienia, posiłku oraz niezbędnego ubrania cudzoziemcom</t>
  </si>
  <si>
    <t>Zwiększenie środków z dotacji celowej zgodnie z pismem Wojewody Wielkopolskiego znak: FB.I-6.3010-4/09 z 10 lutego 2009 r.</t>
  </si>
  <si>
    <t>Zadania zlecone na podstawie porozumień z organami administracji rządowej</t>
  </si>
  <si>
    <t xml:space="preserve">                                      Działalność usługowa</t>
  </si>
  <si>
    <t>Zgodnie z "Porozumieniem w sprawie powierzenia zadań dotyczących  utrzymania grobów i cmentarzy wojennych" zawartym w dniu 22 stycznia 2010 roku z Wojewodą Wielkopolskim wprowadza się środki dla:</t>
  </si>
  <si>
    <r>
      <t xml:space="preserve">- </t>
    </r>
    <r>
      <rPr>
        <i/>
        <sz val="11"/>
        <color indexed="10"/>
        <rFont val="Times New Roman"/>
        <family val="1"/>
      </rPr>
      <t>Zarządu Zieleni Miejskiej</t>
    </r>
    <r>
      <rPr>
        <sz val="11"/>
        <color indexed="10"/>
        <rFont val="Times New Roman"/>
        <family val="1"/>
      </rPr>
      <t xml:space="preserve"> - cmentarze na Cytadeli Poznańskiej oraz
   parafialne</t>
    </r>
  </si>
  <si>
    <r>
      <t xml:space="preserve">- </t>
    </r>
    <r>
      <rPr>
        <i/>
        <sz val="11"/>
        <color indexed="10"/>
        <rFont val="Times New Roman"/>
        <family val="1"/>
      </rPr>
      <t>Zadania z zakresu gospodarki komunalnej</t>
    </r>
    <r>
      <rPr>
        <sz val="11"/>
        <color indexed="10"/>
        <rFont val="Times New Roman"/>
        <family val="1"/>
      </rPr>
      <t xml:space="preserve"> - cmentarze
   komunalne na Junikowie i Miłostowie</t>
    </r>
  </si>
  <si>
    <t>Środki z dotacji z Ministerstwa Spraw Zagranicznych na realizację projektu "Lepsza administracja. Współpraca samorządu lokalnego z organizacjami pozarządowymi. Wymiana doświadczeń pomiędzy Poznaniem a Kutaisi."</t>
  </si>
  <si>
    <t>Wydatki na zadania powiatu:</t>
  </si>
  <si>
    <t>Wydatki na zadania własne powiatu:</t>
  </si>
  <si>
    <t>020</t>
  </si>
  <si>
    <t>Leśnictwo</t>
  </si>
  <si>
    <t>02001</t>
  </si>
  <si>
    <t>Gospodarka leśna</t>
  </si>
  <si>
    <t>Wprowadza się środki na wykonanie aneksu do analizy "Plan urządzenia lasu komunalnego miasta Poznania"</t>
  </si>
  <si>
    <t>Drogi publiczne w miastach na prawach powiatu</t>
  </si>
  <si>
    <t>Rezerwa celowa</t>
  </si>
  <si>
    <t>Przeniesienie z wydatków własnych gminy</t>
  </si>
  <si>
    <t>Nadzór budowlany</t>
  </si>
  <si>
    <t>Komisje poborowe</t>
  </si>
  <si>
    <t xml:space="preserve">Bezpieczeństwo publiczne i ochrona przeciwpożarowa </t>
  </si>
  <si>
    <t>Komendy wojewódzkie Policji</t>
  </si>
  <si>
    <t>Środki przenosi się do wydatków majątkowych</t>
  </si>
  <si>
    <t>Środki na wpłatę na państwowy fundusz celowy</t>
  </si>
  <si>
    <t>Straż Graniczna</t>
  </si>
  <si>
    <t>Środki z programu "Bezpieczne Miasto" na wsparcie placówki Straży Granicznej, Port Lotniczy - Ławica</t>
  </si>
  <si>
    <t>Komendy powiatowe  Państwowej Straży Pożarnej</t>
  </si>
  <si>
    <t xml:space="preserve">Przeniesienie środków do rozdziału 75404 (Komendy wojewódzkie Policji) 
</t>
  </si>
  <si>
    <t>Szkoły podstawowe specjalne</t>
  </si>
  <si>
    <t>Gimnazja specjalne</t>
  </si>
  <si>
    <t>Zmiana wynika z rozliczenia wynagrodzeń za okres I-VI oraz  przewidywanego wykonania wydatków w okresie IX-XII 2009 r.</t>
  </si>
  <si>
    <t>Licea ogólnokształcące</t>
  </si>
  <si>
    <t>Licea specjalne</t>
  </si>
  <si>
    <t>Licea profilowane</t>
  </si>
  <si>
    <t>Środki przenosi się do innych podziałek w zakresie oświaty</t>
  </si>
  <si>
    <t>Przenosi się środki do rozdziału:</t>
  </si>
  <si>
    <t>- 85395 dla Centrum Doradztwa Zawodowego dla Młodzieży</t>
  </si>
  <si>
    <t>- 85410 dla internatu Zespołu Szkół Komunikacji</t>
  </si>
  <si>
    <t>Środki  na pokrycie wydatków realizowanych w ramach projektów unijnych</t>
  </si>
  <si>
    <t>Środki przenosi się do wydatków majątkowych - projekt "+Lakiernik - Profesjonalista na rynku pracy "</t>
  </si>
  <si>
    <t xml:space="preserve">Urealnia się plany: </t>
  </si>
  <si>
    <t xml:space="preserve">* "Programu Comenius - Partnerskie Projekty Szkół"  - Zespół Szkół:
    Ekonomicznych </t>
  </si>
  <si>
    <t>* projektów dofinansowywanych z Europejskiego Funduszu Społecznego, 
   Programu Operacyjnego Kapitał Ludzki, z tego:</t>
  </si>
  <si>
    <t>- "Podniesienie jakości kształcenia w Zespole Szkół Łączności"</t>
  </si>
  <si>
    <t>- "Dążymy do perfekcji"</t>
  </si>
  <si>
    <t>- "Człowiek przedsiębiorczy filarem gospodarki rynkowej"</t>
  </si>
  <si>
    <t xml:space="preserve">Środki na remont wałów przeciwpowodziowych i międzywala rz. Warty </t>
  </si>
  <si>
    <t>Dodatkowe środki na uporządkowanie, zagospodarowanie i konserwację terenów przy ul. Prymasa Hlonda o pow. 2,84 ha powierzonych jednostce w maju 2009 r.</t>
  </si>
  <si>
    <t>750</t>
  </si>
  <si>
    <t>Spis powszechny i inne</t>
  </si>
  <si>
    <t>Zgodnie z pismem Prezesa Głównego Urzędu Statystycznego znak: PK-CBS-OL-45-PSR/59/2010 z 7 lipca 2009 r. wprowadza się środki na przeprowadzenie w 2010 roku powszechnego spisu rolnego</t>
  </si>
  <si>
    <t>Gospodarowanie mieniem Skarbu Państwa</t>
  </si>
  <si>
    <t>Zespoły do spraw orzekania o stopniu niepełnosprawności</t>
  </si>
  <si>
    <t>Zgodnie z pismem Wojewody Wielkopolskiego znak: FB.I-3.3011-200/10 z 15 lipca 2010 r. zwiększa się środki przeznaczone na opłacenie składów orzekających o niepełnosprawności i jej stopniu</t>
  </si>
  <si>
    <t>Środki z budżetu państwa na dofinansowanie wypłaty miesięcznych dodatków w wysokości 250,00 zł na pracownika socjalnego realizującego pracę socjalną w środowisku i zatrudnionego w pełnym wymiarze czasu pracy</t>
  </si>
  <si>
    <t>Środki z budżetu państwa dla Domu Pomocy Społecznej przy ul. Ugory na dofinansowanie realizacji zadań mających na celu osiągniecie wymaganych standardów</t>
  </si>
  <si>
    <t>Ośrodek Adopcyjno - Opiekuńczy</t>
  </si>
  <si>
    <t>Środki z budżetu państwa na dofinansowanie realizacji zadania</t>
  </si>
  <si>
    <t>Termy Maltańskie- przebudowa dróg i ulicy Krańcowej</t>
  </si>
  <si>
    <t>GKM/GKM/1841</t>
  </si>
  <si>
    <t>Budowa kolektora deszczowego "Nowa Bogdanka"</t>
  </si>
  <si>
    <t xml:space="preserve">Umowa na opracowanie dokumentacji projektowej przewiduje zapłatę 50% kwoty w 2010 r., pozostała część w 2011 r.
</t>
  </si>
  <si>
    <t>- dokonuje się zmiany nazwy zadania inwestycyjnego nr SM_ZW/SM_ZW/12 w rozdz. 92601, i tak:
   było: "Wykonanie boiska wielofunkcyjnego"
   jest:  "Modernizacja placów gier i zabaw"</t>
  </si>
  <si>
    <t>w zał. Nr 5 - Budżet Miasta Poznania na rok 2010 zbiorczo</t>
  </si>
  <si>
    <t>W planie przychodów:</t>
  </si>
  <si>
    <t>- zmniejsza się z zaciągniętych pożyczek i kredytów na rynku krajowym w kwocie 4.412.250,00 zł.</t>
  </si>
  <si>
    <t xml:space="preserve"> - zmniejsza się przychody z tytułu prywatyzacji MPGM-u  w kwocie 10.000.000,00 zł</t>
  </si>
  <si>
    <t>W planie rozchodów:</t>
  </si>
  <si>
    <t xml:space="preserve"> - zmniejsza się rozchody w kwocie 56.484.020,00 zł z tego:</t>
  </si>
  <si>
    <t xml:space="preserve">      - wykup innych papierów wartowściowych  w kwocie 25.000.000,00 zł,</t>
  </si>
  <si>
    <t xml:space="preserve">      - spłaty otrzymanych kredytów i pożyczek  krajowych w kwocie 29.595.130,00 zł w tym:</t>
  </si>
  <si>
    <t>Środki z dotacji z WFOŚ i GW w Poznaniu na:</t>
  </si>
  <si>
    <t xml:space="preserve"> - opracowanie materiałów i przygotowanie przewodnika przyrodniczego po 
   wodach miasta Poznania</t>
  </si>
  <si>
    <t xml:space="preserve"> - przygotowanie do druku oraz druk materiałów o charakterze 
   przewodnika przyrodniczego na trzech poziomach zaawansowania po 
   użytkach ekologicznych Strzeszyn i Dębina</t>
  </si>
  <si>
    <t>Środki na badanie kamerą termowizyjną szczelności cieplnej budynków</t>
  </si>
  <si>
    <t>Pozostałe zadania w zakresie kultury</t>
  </si>
  <si>
    <t>Zadania z zakresu kultury</t>
  </si>
  <si>
    <t>Domy i ośrodki kultury, świetlice i kluby</t>
  </si>
  <si>
    <t>Dom Kultury Stokrotka</t>
  </si>
  <si>
    <t>Galerie i biura wystaw artystycznych</t>
  </si>
  <si>
    <t>Galeria "Miejska Arsenał"</t>
  </si>
  <si>
    <t>Dotacja na organizację międzynarodowego projektu wystawienniczego "Smakołyki"</t>
  </si>
  <si>
    <t>Centra kultury i sztuki</t>
  </si>
  <si>
    <t>Centrum Kultury Zamek</t>
  </si>
  <si>
    <t>Dotacja na realizację Mediatons Biennale</t>
  </si>
  <si>
    <t>Pozostałe instytucje kultury</t>
  </si>
  <si>
    <t>Centrum Turystyki Kulturowej "Trakt"</t>
  </si>
  <si>
    <t>Dotacja na działalność bieżącą nowoutworzonej instutucji kultury - Centrum Turystyki Kulturowej "Trakt"</t>
  </si>
  <si>
    <t>Biblioteki</t>
  </si>
  <si>
    <t>Biblioteka Raczyńskich</t>
  </si>
  <si>
    <t>Dotacja na organizację "Salonu u Raczyńskich czyli chwil kilka z poezją i prozą laureatów nagrody Nobla w dziedzinie literatury"</t>
  </si>
  <si>
    <t xml:space="preserve">Muzea </t>
  </si>
  <si>
    <t>Dotacja na:</t>
  </si>
  <si>
    <t>Ochrona zabytków i opieka nad zabytkami</t>
  </si>
  <si>
    <t xml:space="preserve">Zadania z zakresu kultury </t>
  </si>
  <si>
    <t>Przeniesienie środków do instytucji w związku z obchodami 90 rocznicy Powstania Wielkopolskiego</t>
  </si>
  <si>
    <t>Środki na działania związane ze staraniem się Miasta o tytuł "Poznań-Europejska Stolica Kultury 2016" przenosi się do rozdz. 92105 (gmina własna)</t>
  </si>
  <si>
    <t>Działalność promocyjno-informacyjna</t>
  </si>
  <si>
    <t xml:space="preserve">Projekty UE </t>
  </si>
  <si>
    <t>Wprowadza się środki na realizację projektu "CREA.RE - Creative Regions" w ramach programu INTERREG IV C dofinansowywanego z Europejskiego Funduszu Rozwoju Regionalnego</t>
  </si>
  <si>
    <t>Rewitalizacja obszarów miejskich oraz Trakt Królewsko-Cesarski</t>
  </si>
  <si>
    <t>Środki przenosi się do rozdziału 92114</t>
  </si>
  <si>
    <t>Gospodarowanie mieniem miasta</t>
  </si>
  <si>
    <t>Ogrody botaniczne i zoologiczne oraz naturalne obszary i obiekty chronionej przyrody</t>
  </si>
  <si>
    <t xml:space="preserve">Ogrody botaniczne i zoologiczne </t>
  </si>
  <si>
    <t>Ogród Zoologiczny</t>
  </si>
  <si>
    <t>Palmiarnia Poznańska</t>
  </si>
  <si>
    <t>Obiekty sportowe</t>
  </si>
  <si>
    <t>Instytucje kultury fizycznej</t>
  </si>
  <si>
    <t xml:space="preserve">Zwrot dotacji wykorzystanych niezgodnie z przeznaczeniem lub pobranych w nadmiernej wysokości wraz z odsetkami do Ministerstwa Sportu
</t>
  </si>
  <si>
    <t>Zadania w zakresie kultury fizycznej i sportu</t>
  </si>
  <si>
    <t>Zadania z zakresu kultury fizycznej</t>
  </si>
  <si>
    <t>Udział poznańskiej drużyny żużlowej w rozgrywkach ligowych - środki przenosi się do rozdz. 75075 (gmina własna)</t>
  </si>
  <si>
    <t>Współzawodnictwo w ramach sportowych lig szkolnych</t>
  </si>
  <si>
    <t>Środki z rezerwy celowej "Samorządy pomocnicze" na imprezy sportowe o zasięgu lokalnym, krajowym i międzynarodowym (54.113,00 zł) oraz stałe zajęcia sportowo-rekreacyjne w ramach projektu "Trener osiedlowy" (7.650,00 zł)</t>
  </si>
  <si>
    <t xml:space="preserve">Środki od samorządów pomocniczych  na imprezy sportowe </t>
  </si>
  <si>
    <t>Wydatki majątkowe: (załącznik Nr 5)</t>
  </si>
  <si>
    <t>RGŻ/RGŻ/1</t>
  </si>
  <si>
    <t>Odbudowa stawu retencyjnego w Krzesinkach</t>
  </si>
  <si>
    <t>Realizację zadania przeniesiono na 2009 rok</t>
  </si>
  <si>
    <t>Dostosowuje się plan zadania do planowanego wykonania</t>
  </si>
  <si>
    <t>Wprowadza się nowe zadania:</t>
  </si>
  <si>
    <t>Wprowadza się środki wynikające z porozumienia Miasta ze Starostwem Powiatowym przeznaczone na sprzęt, wyposażenie i środki ochrony osobistej dla JRG nr 8 w Bolechowie (20.000,00 zł) oraz odtworzenie bazy sprzętowej uszkodzonej lub zużytej w trakcie akcji przeciwpowodziowej (20.000,00 zł)</t>
  </si>
  <si>
    <t>Wprowadza się środki wynikające z porozumienia Miasta ze Starostwem Powiatowym przeznaczone na:</t>
  </si>
  <si>
    <t>Modernizacja obiektu oraz terenu do ćwiczeń  JRG nr 8 w Bolechowie</t>
  </si>
  <si>
    <t>ZKB/MKPSP/10</t>
  </si>
  <si>
    <t>ZKB/MKPSP/12</t>
  </si>
  <si>
    <t>Budowa masztu antenowego wraz z infrastrukturą na dachu budynku Komendy Miejskiej PSP przy ul. Bobrzańskiej 6 w Poznaniu</t>
  </si>
  <si>
    <t>ZKB/MKPSP/14</t>
  </si>
  <si>
    <t>Pierwsze wyposażenie strażnicy JRG nr 6 w Mosinie</t>
  </si>
  <si>
    <t>Wprowadza się środki na realizację przez Miejski Ośrodek Pomocy Rodzinie partnerskiego projektu "Kluczowe usługi informacyjno-komunikacyjne służące integracji ludzi"</t>
  </si>
  <si>
    <t>Reintegracja społeczno-zawodowa - kontynuacja programu</t>
  </si>
  <si>
    <t>Wprowadza się środki na realizację projektu w II półrocze 2009 r. oraz na wypłatę dodatkowego wynagrodzenia rocznego pracowników zatrudnionym na czas określony w projekcie.</t>
  </si>
  <si>
    <t>Remonty dróg objętych powodzią</t>
  </si>
  <si>
    <t>Gimnazja</t>
  </si>
  <si>
    <t>Dokształcanie i doskonalenie nauczycieli</t>
  </si>
  <si>
    <t>Zadania z zakresu oświaty</t>
  </si>
  <si>
    <t>Wydatki na zadania zlecone gminom:</t>
  </si>
  <si>
    <t>Zadania zlecone ustawami:</t>
  </si>
  <si>
    <t>751</t>
  </si>
  <si>
    <t>Urzędy naczelnych organów władzy państwowej, kontroli i ochrony prawa oraz sądownictwa</t>
  </si>
  <si>
    <t>Dodatkowe środki na wynagrodzenie dla radcy prawnego z tytułu zastępstwa procesowego oraz dla kancelarii zewnętrznej świadczącej usługi na rzecz jednostki</t>
  </si>
  <si>
    <t>Zgodnie z pismem Wojewody Wielkopolskiego znak: FB.I-3.3011-70/10 z 30 czerwca 2010 r. dokonuje się korekty planu dotacji celowych</t>
  </si>
  <si>
    <t>Środki przeznacza się na sfinansowanie kosztów  pobytu osób z Poznania w DPS na terenie innych powiatów</t>
  </si>
  <si>
    <t>Składki na ubezpieczenie zdrowotne opłacane za osoby pobierające niektóre świadczenia z pomocy społecznej, niektóre świadczenia rodzinne oraz za osoby uczestniczące w zajęciach w centrum integracji społecznej</t>
  </si>
  <si>
    <t>Zgodnie z pismem Wojewody Wielkopolskiego znak: FB.I-3.3011-195/10 z 30 czerwca 2010 r. zwieksza się dotację celową na opłacenie składek na ubezpieczenie zdrowotne za osoby pobierające niektóre świadczenia rodzinne oraz zasiłek stały z pomocy społecznej</t>
  </si>
  <si>
    <t>Wprowadza się dotację bieżącą w związku z ubytkiem dochodów za składowanie odpadów - REMONDIS deklaruje ilość odpadów przywożonych w miesiącu o 2/3 mniejszą</t>
  </si>
  <si>
    <t>Środki przenosi się do innych podziałek klasyfikacji budżetowej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</si>
</sst>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000"/>
    <numFmt numFmtId="166" formatCode="0.000"/>
    <numFmt numFmtId="167" formatCode="&quot;$&quot;#,##0;[Red]\-&quot;$&quot;#,##0"/>
    <numFmt numFmtId="168" formatCode="&quot;$&quot;#,##0.00;[Red]\-&quot;$&quot;#,##0.00"/>
    <numFmt numFmtId="169" formatCode="_-* #,##0.00_-;\-* #,##0.00_-;_-* &quot;-&quot;??_-;_-@_-"/>
    <numFmt numFmtId="170" formatCode="0.0%"/>
    <numFmt numFmtId="171" formatCode="#,##0.000"/>
    <numFmt numFmtId="172" formatCode="0.00_)"/>
    <numFmt numFmtId="173" formatCode="d\.m\.yy"/>
    <numFmt numFmtId="174" formatCode="0.0"/>
    <numFmt numFmtId="175" formatCode="0.000%"/>
    <numFmt numFmtId="176" formatCode="#,##0.0"/>
    <numFmt numFmtId="177" formatCode="_-* #,##0.0\ _z_ł_-;\-* #,##0.0\ _z_ł_-;_-* &quot;-&quot;?\ _z_ł_-;_-@_-"/>
    <numFmt numFmtId="178" formatCode="#,##0.00000000"/>
    <numFmt numFmtId="179" formatCode="#,##0.00_ ;\-#,##0.00\ "/>
    <numFmt numFmtId="180" formatCode="#,##0&quot; zł.&quot;;\-#,##0&quot; zł.&quot;"/>
    <numFmt numFmtId="181" formatCode="#,##0&quot; zł.&quot;;[Red]\-#,##0&quot; zł.&quot;"/>
    <numFmt numFmtId="182" formatCode="#,##0.00&quot; zł.&quot;;\-#,##0.00&quot; zł.&quot;"/>
    <numFmt numFmtId="183" formatCode="#,##0.00&quot; zł.&quot;;[Red]\-#,##0.00&quot; zł.&quot;"/>
    <numFmt numFmtId="184" formatCode="_-* #,##0&quot; zł.&quot;_-;\-* #,##0&quot; zł.&quot;_-;_-* &quot;-&quot;&quot; zł.&quot;_-;_-@_-"/>
    <numFmt numFmtId="185" formatCode="_-* #,##0_ _z_ł_._-;\-* #,##0_ _z_ł_._-;_-* &quot;-&quot;_ _z_ł_._-;_-@_-"/>
    <numFmt numFmtId="186" formatCode="_-* #,##0.00&quot; zł.&quot;_-;\-* #,##0.00&quot; zł.&quot;_-;_-* &quot;-&quot;??&quot; zł.&quot;_-;_-@_-"/>
    <numFmt numFmtId="187" formatCode="_-* #,##0.00_ _z_ł_._-;\-* #,##0.00_ _z_ł_._-;_-* &quot;-&quot;??_ _z_ł_._-;_-@_-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#,##0.0000"/>
    <numFmt numFmtId="195" formatCode="#,##0.00000"/>
    <numFmt numFmtId="196" formatCode="#,##0.000000"/>
    <numFmt numFmtId="197" formatCode="#,##0.0000000"/>
    <numFmt numFmtId="198" formatCode="mmm\.yy"/>
    <numFmt numFmtId="199" formatCode="&quot;Tak&quot;;&quot;Tak&quot;;&quot;Nie&quot;"/>
    <numFmt numFmtId="200" formatCode="&quot;Prawda&quot;;&quot;Prawda&quot;;&quot;Fałsz&quot;"/>
    <numFmt numFmtId="201" formatCode="&quot;Włączone&quot;;&quot;Włączone&quot;;&quot;Wyłączone&quot;"/>
    <numFmt numFmtId="202" formatCode="[$€-2]\ #,##0.00_);[Red]\([$€-2]\ #,##0.00\)"/>
  </numFmts>
  <fonts count="6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i/>
      <sz val="16"/>
      <name val="Helv"/>
      <family val="0"/>
    </font>
    <font>
      <sz val="10"/>
      <name val="Times New Roman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E"/>
      <family val="0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sz val="8"/>
      <color indexed="10"/>
      <name val="Arial CE"/>
      <family val="2"/>
    </font>
    <font>
      <sz val="12"/>
      <color indexed="10"/>
      <name val="Arial CE"/>
      <family val="2"/>
    </font>
    <font>
      <sz val="12"/>
      <color indexed="10"/>
      <name val="Times New Roman CE"/>
      <family val="1"/>
    </font>
    <font>
      <b/>
      <sz val="12"/>
      <color indexed="10"/>
      <name val="Times New Roman CE"/>
      <family val="1"/>
    </font>
    <font>
      <sz val="11"/>
      <color indexed="10"/>
      <name val="Times New Roman CE"/>
      <family val="1"/>
    </font>
    <font>
      <b/>
      <sz val="11"/>
      <color indexed="10"/>
      <name val="Times New Roman CE"/>
      <family val="1"/>
    </font>
    <font>
      <i/>
      <sz val="11"/>
      <color indexed="10"/>
      <name val="Times New Roman CE"/>
      <family val="0"/>
    </font>
    <font>
      <sz val="10"/>
      <color indexed="10"/>
      <name val="Arial"/>
      <family val="0"/>
    </font>
    <font>
      <i/>
      <sz val="12"/>
      <color indexed="10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9"/>
      <color indexed="10"/>
      <name val="Times New Roman"/>
      <family val="1"/>
    </font>
    <font>
      <b/>
      <sz val="12"/>
      <name val="Times New Roman CE"/>
      <family val="1"/>
    </font>
    <font>
      <i/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0"/>
    </font>
    <font>
      <sz val="1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9" fillId="20" borderId="0" applyNumberFormat="0" applyBorder="0" applyAlignment="0" applyProtection="0"/>
    <xf numFmtId="0" fontId="10" fillId="0" borderId="0" applyNumberFormat="0" applyFill="0" applyBorder="0" applyAlignment="0" applyProtection="0"/>
    <xf numFmtId="10" fontId="9" fillId="21" borderId="3" applyNumberFormat="0" applyBorder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172" fontId="17" fillId="0" borderId="0">
      <alignment/>
      <protection/>
    </xf>
    <xf numFmtId="0" fontId="18" fillId="0" borderId="0">
      <alignment/>
      <protection/>
    </xf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173" fontId="0" fillId="0" borderId="0">
      <alignment horizontal="left"/>
      <protection/>
    </xf>
    <xf numFmtId="10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32">
    <xf numFmtId="0" fontId="0" fillId="0" borderId="0" xfId="0" applyAlignment="1">
      <alignment/>
    </xf>
    <xf numFmtId="3" fontId="29" fillId="0" borderId="0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left" vertical="center" wrapText="1"/>
    </xf>
    <xf numFmtId="1" fontId="30" fillId="0" borderId="0" xfId="0" applyNumberFormat="1" applyFont="1" applyFill="1" applyBorder="1" applyAlignment="1">
      <alignment horizontal="left" vertical="center" wrapText="1"/>
    </xf>
    <xf numFmtId="3" fontId="31" fillId="0" borderId="0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right" vertical="center" wrapText="1"/>
    </xf>
    <xf numFmtId="3" fontId="32" fillId="0" borderId="0" xfId="0" applyNumberFormat="1" applyFont="1" applyFill="1" applyBorder="1" applyAlignment="1">
      <alignment horizontal="right" vertical="center" wrapText="1"/>
    </xf>
    <xf numFmtId="3" fontId="32" fillId="0" borderId="0" xfId="0" applyNumberFormat="1" applyFont="1" applyFill="1" applyBorder="1" applyAlignment="1">
      <alignment horizontal="left" vertical="center" wrapText="1"/>
    </xf>
    <xf numFmtId="3" fontId="28" fillId="0" borderId="0" xfId="0" applyNumberFormat="1" applyFont="1" applyFill="1" applyBorder="1" applyAlignment="1">
      <alignment horizontal="right" vertical="center" wrapText="1"/>
    </xf>
    <xf numFmtId="1" fontId="29" fillId="0" borderId="11" xfId="0" applyNumberFormat="1" applyFont="1" applyFill="1" applyBorder="1" applyAlignment="1" quotePrefix="1">
      <alignment horizontal="left" vertical="center" wrapText="1"/>
    </xf>
    <xf numFmtId="1" fontId="29" fillId="0" borderId="11" xfId="0" applyNumberFormat="1" applyFont="1" applyFill="1" applyBorder="1" applyAlignment="1">
      <alignment horizontal="left" vertical="center" wrapText="1"/>
    </xf>
    <xf numFmtId="3" fontId="29" fillId="0" borderId="11" xfId="0" applyNumberFormat="1" applyFont="1" applyFill="1" applyBorder="1" applyAlignment="1">
      <alignment horizontal="right" vertical="center" wrapText="1"/>
    </xf>
    <xf numFmtId="1" fontId="29" fillId="0" borderId="0" xfId="0" applyNumberFormat="1" applyFont="1" applyFill="1" applyBorder="1" applyAlignment="1" quotePrefix="1">
      <alignment horizontal="left" vertical="center" wrapText="1"/>
    </xf>
    <xf numFmtId="1" fontId="29" fillId="0" borderId="0" xfId="0" applyNumberFormat="1" applyFont="1" applyFill="1" applyBorder="1" applyAlignment="1">
      <alignment horizontal="left" vertical="center" wrapText="1"/>
    </xf>
    <xf numFmtId="3" fontId="29" fillId="0" borderId="0" xfId="0" applyNumberFormat="1" applyFont="1" applyFill="1" applyBorder="1" applyAlignment="1">
      <alignment horizontal="right" vertical="center" wrapText="1"/>
    </xf>
    <xf numFmtId="1" fontId="31" fillId="0" borderId="0" xfId="0" applyNumberFormat="1" applyFont="1" applyFill="1" applyBorder="1" applyAlignment="1">
      <alignment horizontal="left" vertical="center" wrapText="1"/>
    </xf>
    <xf numFmtId="3" fontId="31" fillId="0" borderId="0" xfId="0" applyNumberFormat="1" applyFont="1" applyFill="1" applyBorder="1" applyAlignment="1">
      <alignment horizontal="right" vertical="center" wrapText="1"/>
    </xf>
    <xf numFmtId="1" fontId="34" fillId="0" borderId="0" xfId="0" applyNumberFormat="1" applyFont="1" applyFill="1" applyBorder="1" applyAlignment="1">
      <alignment horizontal="left" vertical="center" wrapText="1"/>
    </xf>
    <xf numFmtId="1" fontId="32" fillId="0" borderId="0" xfId="0" applyNumberFormat="1" applyFont="1" applyFill="1" applyBorder="1" applyAlignment="1">
      <alignment horizontal="left" vertical="center" wrapText="1"/>
    </xf>
    <xf numFmtId="3" fontId="32" fillId="0" borderId="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left" vertical="center" wrapText="1"/>
    </xf>
    <xf numFmtId="3" fontId="28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3" fontId="29" fillId="0" borderId="11" xfId="0" applyNumberFormat="1" applyFont="1" applyFill="1" applyBorder="1" applyAlignment="1">
      <alignment horizontal="center" vertical="center" wrapText="1"/>
    </xf>
    <xf numFmtId="1" fontId="32" fillId="0" borderId="0" xfId="0" applyNumberFormat="1" applyFont="1" applyFill="1" applyBorder="1" applyAlignment="1">
      <alignment horizontal="justify" vertical="center" wrapText="1"/>
    </xf>
    <xf numFmtId="1" fontId="32" fillId="0" borderId="0" xfId="0" applyNumberFormat="1" applyFont="1" applyBorder="1" applyAlignment="1">
      <alignment horizontal="left" vertical="center" wrapText="1"/>
    </xf>
    <xf numFmtId="3" fontId="32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3" fontId="32" fillId="0" borderId="0" xfId="0" applyNumberFormat="1" applyFont="1" applyBorder="1" applyAlignment="1">
      <alignment horizontal="right" vertical="center" wrapText="1"/>
    </xf>
    <xf numFmtId="3" fontId="32" fillId="0" borderId="11" xfId="0" applyNumberFormat="1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left" vertical="center" wrapText="1"/>
    </xf>
    <xf numFmtId="3" fontId="31" fillId="0" borderId="0" xfId="0" applyNumberFormat="1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3" fontId="36" fillId="0" borderId="0" xfId="0" applyNumberFormat="1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horizontal="left" vertical="center" wrapText="1"/>
    </xf>
    <xf numFmtId="1" fontId="29" fillId="0" borderId="0" xfId="0" applyNumberFormat="1" applyFont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left" vertical="center" wrapText="1"/>
    </xf>
    <xf numFmtId="1" fontId="29" fillId="0" borderId="11" xfId="0" applyNumberFormat="1" applyFont="1" applyBorder="1" applyAlignment="1">
      <alignment horizontal="left" vertical="center" wrapText="1"/>
    </xf>
    <xf numFmtId="3" fontId="32" fillId="0" borderId="11" xfId="0" applyNumberFormat="1" applyFont="1" applyBorder="1" applyAlignment="1">
      <alignment horizontal="center" vertical="center" wrapText="1"/>
    </xf>
    <xf numFmtId="3" fontId="29" fillId="0" borderId="11" xfId="0" applyNumberFormat="1" applyFont="1" applyBorder="1" applyAlignment="1">
      <alignment horizontal="left" vertical="center" wrapText="1"/>
    </xf>
    <xf numFmtId="3" fontId="29" fillId="0" borderId="11" xfId="0" applyNumberFormat="1" applyFont="1" applyBorder="1" applyAlignment="1">
      <alignment horizontal="right" vertical="center" wrapText="1"/>
    </xf>
    <xf numFmtId="3" fontId="29" fillId="0" borderId="0" xfId="0" applyNumberFormat="1" applyFont="1" applyBorder="1" applyAlignment="1">
      <alignment horizontal="justify" vertical="center" wrapText="1"/>
    </xf>
    <xf numFmtId="3" fontId="29" fillId="0" borderId="0" xfId="0" applyNumberFormat="1" applyFont="1" applyBorder="1" applyAlignment="1">
      <alignment horizontal="right" vertical="center" wrapText="1"/>
    </xf>
    <xf numFmtId="3" fontId="36" fillId="0" borderId="0" xfId="0" applyNumberFormat="1" applyFont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 quotePrefix="1">
      <alignment horizontal="left" vertical="center" wrapText="1"/>
    </xf>
    <xf numFmtId="3" fontId="32" fillId="0" borderId="0" xfId="0" applyNumberFormat="1" applyFont="1" applyFill="1" applyBorder="1" applyAlignment="1">
      <alignment horizontal="justify" vertical="center" wrapText="1"/>
    </xf>
    <xf numFmtId="3" fontId="36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vertical="center" wrapText="1"/>
    </xf>
    <xf numFmtId="3" fontId="32" fillId="0" borderId="0" xfId="0" applyNumberFormat="1" applyFont="1" applyFill="1" applyBorder="1" applyAlignment="1" quotePrefix="1">
      <alignment horizontal="justify" vertical="center" wrapText="1"/>
    </xf>
    <xf numFmtId="1" fontId="37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left" vertical="center" wrapText="1"/>
    </xf>
    <xf numFmtId="3" fontId="32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 vertical="center" wrapText="1"/>
    </xf>
    <xf numFmtId="1" fontId="36" fillId="0" borderId="0" xfId="0" applyNumberFormat="1" applyFont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36" fillId="0" borderId="0" xfId="0" applyNumberFormat="1" applyFont="1" applyBorder="1" applyAlignment="1">
      <alignment horizontal="right" vertical="center"/>
    </xf>
    <xf numFmtId="1" fontId="36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Fill="1" applyBorder="1" applyAlignment="1">
      <alignment horizontal="right" vertical="center"/>
    </xf>
    <xf numFmtId="3" fontId="34" fillId="0" borderId="0" xfId="0" applyNumberFormat="1" applyFont="1" applyFill="1" applyBorder="1" applyAlignment="1">
      <alignment horizontal="right" vertical="center"/>
    </xf>
    <xf numFmtId="3" fontId="29" fillId="0" borderId="11" xfId="0" applyNumberFormat="1" applyFont="1" applyFill="1" applyBorder="1" applyAlignment="1">
      <alignment horizontal="right" vertical="center"/>
    </xf>
    <xf numFmtId="3" fontId="31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justify" vertical="center" wrapText="1"/>
    </xf>
    <xf numFmtId="3" fontId="32" fillId="0" borderId="0" xfId="0" applyNumberFormat="1" applyFont="1" applyFill="1" applyBorder="1" applyAlignment="1" quotePrefix="1">
      <alignment horizontal="left" vertical="center" wrapText="1"/>
    </xf>
    <xf numFmtId="3" fontId="34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3" fontId="29" fillId="0" borderId="0" xfId="0" applyNumberFormat="1" applyFont="1" applyFill="1" applyBorder="1" applyAlignment="1">
      <alignment horizontal="justify" vertical="center" wrapText="1"/>
    </xf>
    <xf numFmtId="0" fontId="29" fillId="0" borderId="0" xfId="0" applyFont="1" applyFill="1" applyBorder="1" applyAlignment="1">
      <alignment horizontal="left" vertical="center" wrapText="1"/>
    </xf>
    <xf numFmtId="3" fontId="29" fillId="0" borderId="0" xfId="0" applyNumberFormat="1" applyFont="1" applyFill="1" applyBorder="1" applyAlignment="1">
      <alignment horizontal="right" vertical="center"/>
    </xf>
    <xf numFmtId="3" fontId="29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 quotePrefix="1">
      <alignment horizontal="left" vertical="center" wrapText="1"/>
    </xf>
    <xf numFmtId="1" fontId="28" fillId="0" borderId="0" xfId="0" applyNumberFormat="1" applyFont="1" applyBorder="1" applyAlignment="1">
      <alignment horizontal="left" vertical="center" wrapText="1"/>
    </xf>
    <xf numFmtId="3" fontId="28" fillId="0" borderId="0" xfId="0" applyNumberFormat="1" applyFont="1" applyBorder="1" applyAlignment="1">
      <alignment horizontal="right" vertical="center" wrapText="1"/>
    </xf>
    <xf numFmtId="3" fontId="36" fillId="0" borderId="0" xfId="0" applyNumberFormat="1" applyFont="1" applyFill="1" applyBorder="1" applyAlignment="1">
      <alignment horizontal="justify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justify" vertical="center" wrapText="1"/>
    </xf>
    <xf numFmtId="3" fontId="28" fillId="0" borderId="0" xfId="0" applyNumberFormat="1" applyFont="1" applyBorder="1" applyAlignment="1">
      <alignment horizontal="left" vertical="center" wrapText="1"/>
    </xf>
    <xf numFmtId="3" fontId="28" fillId="0" borderId="11" xfId="0" applyNumberFormat="1" applyFont="1" applyFill="1" applyBorder="1" applyAlignment="1">
      <alignment horizontal="center" vertical="center" wrapText="1"/>
    </xf>
    <xf numFmtId="1" fontId="32" fillId="0" borderId="12" xfId="0" applyNumberFormat="1" applyFont="1" applyFill="1" applyBorder="1" applyAlignment="1">
      <alignment horizontal="left" vertical="center" wrapText="1"/>
    </xf>
    <xf numFmtId="3" fontId="34" fillId="0" borderId="12" xfId="0" applyNumberFormat="1" applyFont="1" applyFill="1" applyBorder="1" applyAlignment="1">
      <alignment horizontal="center" vertical="center" wrapText="1"/>
    </xf>
    <xf numFmtId="3" fontId="32" fillId="0" borderId="12" xfId="0" applyNumberFormat="1" applyFont="1" applyFill="1" applyBorder="1" applyAlignment="1">
      <alignment horizontal="justify" vertical="center" wrapText="1"/>
    </xf>
    <xf numFmtId="3" fontId="32" fillId="0" borderId="12" xfId="0" applyNumberFormat="1" applyFont="1" applyFill="1" applyBorder="1" applyAlignment="1">
      <alignment horizontal="right" vertical="center" wrapText="1"/>
    </xf>
    <xf numFmtId="3" fontId="32" fillId="0" borderId="12" xfId="0" applyNumberFormat="1" applyFont="1" applyFill="1" applyBorder="1" applyAlignment="1">
      <alignment horizontal="left" vertical="center" wrapText="1"/>
    </xf>
    <xf numFmtId="3" fontId="34" fillId="0" borderId="0" xfId="0" applyNumberFormat="1" applyFont="1" applyBorder="1" applyAlignment="1">
      <alignment horizontal="right" vertical="center" wrapText="1"/>
    </xf>
    <xf numFmtId="3" fontId="29" fillId="0" borderId="11" xfId="0" applyNumberFormat="1" applyFont="1" applyFill="1" applyBorder="1" applyAlignment="1">
      <alignment horizontal="justify" vertical="center" wrapText="1"/>
    </xf>
    <xf numFmtId="1" fontId="30" fillId="0" borderId="11" xfId="0" applyNumberFormat="1" applyFont="1" applyFill="1" applyBorder="1" applyAlignment="1">
      <alignment horizontal="left" vertical="center" wrapText="1"/>
    </xf>
    <xf numFmtId="3" fontId="32" fillId="0" borderId="0" xfId="0" applyNumberFormat="1" applyFont="1" applyFill="1" applyBorder="1" applyAlignment="1" quotePrefix="1">
      <alignment vertical="center" wrapText="1"/>
    </xf>
    <xf numFmtId="3" fontId="30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 quotePrefix="1">
      <alignment horizontal="justify" vertical="center" wrapText="1"/>
    </xf>
    <xf numFmtId="3" fontId="36" fillId="0" borderId="0" xfId="0" applyNumberFormat="1" applyFont="1" applyBorder="1" applyAlignment="1">
      <alignment horizontal="right" vertical="center" wrapText="1"/>
    </xf>
    <xf numFmtId="0" fontId="32" fillId="0" borderId="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 vertical="center" wrapText="1"/>
    </xf>
    <xf numFmtId="3" fontId="31" fillId="0" borderId="12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 quotePrefix="1">
      <alignment vertical="center" wrapText="1"/>
    </xf>
    <xf numFmtId="3" fontId="29" fillId="0" borderId="0" xfId="0" applyNumberFormat="1" applyFont="1" applyFill="1" applyBorder="1" applyAlignment="1" quotePrefix="1">
      <alignment horizontal="justify" vertical="center" wrapText="1"/>
    </xf>
    <xf numFmtId="0" fontId="36" fillId="0" borderId="0" xfId="0" applyFont="1" applyFill="1" applyBorder="1" applyAlignment="1">
      <alignment vertical="center" wrapText="1"/>
    </xf>
    <xf numFmtId="1" fontId="28" fillId="0" borderId="0" xfId="0" applyNumberFormat="1" applyFont="1" applyFill="1" applyBorder="1" applyAlignment="1" quotePrefix="1">
      <alignment horizontal="left" vertical="center" wrapText="1"/>
    </xf>
    <xf numFmtId="3" fontId="29" fillId="0" borderId="0" xfId="0" applyNumberFormat="1" applyFont="1" applyFill="1" applyBorder="1" applyAlignment="1" quotePrefix="1">
      <alignment horizontal="left" vertical="center" wrapText="1"/>
    </xf>
    <xf numFmtId="0" fontId="36" fillId="0" borderId="0" xfId="0" applyFont="1" applyFill="1" applyBorder="1" applyAlignment="1">
      <alignment horizontal="justify" vertical="center" wrapText="1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justify" vertical="top" wrapText="1"/>
    </xf>
    <xf numFmtId="3" fontId="29" fillId="0" borderId="11" xfId="0" applyNumberFormat="1" applyFont="1" applyFill="1" applyBorder="1" applyAlignment="1" quotePrefix="1">
      <alignment horizontal="left" vertical="center" wrapText="1"/>
    </xf>
    <xf numFmtId="1" fontId="30" fillId="0" borderId="0" xfId="0" applyNumberFormat="1" applyFont="1" applyFill="1" applyBorder="1" applyAlignment="1">
      <alignment horizontal="left" vertical="center"/>
    </xf>
    <xf numFmtId="0" fontId="29" fillId="0" borderId="11" xfId="0" applyFont="1" applyFill="1" applyBorder="1" applyAlignment="1">
      <alignment vertical="center"/>
    </xf>
    <xf numFmtId="1" fontId="32" fillId="0" borderId="0" xfId="0" applyNumberFormat="1" applyFont="1" applyFill="1" applyBorder="1" applyAlignment="1" quotePrefix="1">
      <alignment horizontal="justify" vertical="center" wrapText="1"/>
    </xf>
    <xf numFmtId="3" fontId="29" fillId="0" borderId="0" xfId="0" applyNumberFormat="1" applyFont="1" applyFill="1" applyAlignment="1">
      <alignment vertical="center"/>
    </xf>
    <xf numFmtId="0" fontId="39" fillId="24" borderId="0" xfId="0" applyFont="1" applyFill="1" applyBorder="1" applyAlignment="1">
      <alignment vertical="center" wrapText="1"/>
    </xf>
    <xf numFmtId="3" fontId="28" fillId="20" borderId="11" xfId="0" applyNumberFormat="1" applyFont="1" applyFill="1" applyBorder="1" applyAlignment="1">
      <alignment horizontal="right" vertical="center" wrapText="1"/>
    </xf>
    <xf numFmtId="1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justify" wrapText="1"/>
    </xf>
    <xf numFmtId="0" fontId="31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32" fillId="0" borderId="0" xfId="0" applyFont="1" applyFill="1" applyAlignment="1">
      <alignment vertical="center"/>
    </xf>
    <xf numFmtId="1" fontId="29" fillId="0" borderId="11" xfId="0" applyNumberFormat="1" applyFont="1" applyFill="1" applyBorder="1" applyAlignment="1">
      <alignment horizontal="left" vertical="center"/>
    </xf>
    <xf numFmtId="1" fontId="28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vertical="top"/>
    </xf>
    <xf numFmtId="0" fontId="41" fillId="0" borderId="0" xfId="0" applyFont="1" applyFill="1" applyAlignment="1">
      <alignment vertical="top"/>
    </xf>
    <xf numFmtId="0" fontId="41" fillId="0" borderId="0" xfId="0" applyFont="1" applyFill="1" applyBorder="1" applyAlignment="1">
      <alignment vertical="top"/>
    </xf>
    <xf numFmtId="0" fontId="42" fillId="0" borderId="0" xfId="0" applyFont="1" applyFill="1" applyBorder="1" applyAlignment="1">
      <alignment vertical="top"/>
    </xf>
    <xf numFmtId="0" fontId="42" fillId="0" borderId="0" xfId="0" applyFont="1" applyFill="1" applyAlignment="1">
      <alignment vertical="top"/>
    </xf>
    <xf numFmtId="0" fontId="28" fillId="0" borderId="0" xfId="0" applyFont="1" applyFill="1" applyAlignment="1">
      <alignment vertical="top"/>
    </xf>
    <xf numFmtId="0" fontId="29" fillId="0" borderId="0" xfId="0" applyFont="1" applyFill="1" applyAlignment="1">
      <alignment horizontal="left" vertical="top"/>
    </xf>
    <xf numFmtId="1" fontId="29" fillId="0" borderId="0" xfId="0" applyNumberFormat="1" applyFont="1" applyFill="1" applyBorder="1" applyAlignment="1">
      <alignment horizontal="left" vertical="center"/>
    </xf>
    <xf numFmtId="1" fontId="30" fillId="20" borderId="11" xfId="0" applyNumberFormat="1" applyFont="1" applyFill="1" applyBorder="1" applyAlignment="1">
      <alignment horizontal="left" vertical="center"/>
    </xf>
    <xf numFmtId="1" fontId="30" fillId="20" borderId="11" xfId="0" applyNumberFormat="1" applyFont="1" applyFill="1" applyBorder="1" applyAlignment="1">
      <alignment horizontal="left" vertical="center" wrapText="1"/>
    </xf>
    <xf numFmtId="3" fontId="30" fillId="20" borderId="11" xfId="0" applyNumberFormat="1" applyFont="1" applyFill="1" applyBorder="1" applyAlignment="1">
      <alignment horizontal="right" vertical="center" wrapText="1"/>
    </xf>
    <xf numFmtId="0" fontId="28" fillId="0" borderId="0" xfId="0" applyFont="1" applyFill="1" applyAlignment="1">
      <alignment vertical="center"/>
    </xf>
    <xf numFmtId="4" fontId="41" fillId="0" borderId="0" xfId="0" applyNumberFormat="1" applyFont="1" applyFill="1" applyAlignment="1">
      <alignment vertical="top" wrapText="1"/>
    </xf>
    <xf numFmtId="0" fontId="41" fillId="0" borderId="0" xfId="0" applyFont="1" applyFill="1" applyAlignment="1">
      <alignment horizontal="left" vertical="top"/>
    </xf>
    <xf numFmtId="4" fontId="42" fillId="0" borderId="0" xfId="0" applyNumberFormat="1" applyFont="1" applyFill="1" applyAlignment="1">
      <alignment horizontal="right" vertical="top" wrapText="1"/>
    </xf>
    <xf numFmtId="0" fontId="29" fillId="0" borderId="0" xfId="0" applyFont="1" applyFill="1" applyAlignment="1">
      <alignment horizontal="left"/>
    </xf>
    <xf numFmtId="0" fontId="43" fillId="0" borderId="0" xfId="0" applyFont="1" applyFill="1" applyAlignment="1">
      <alignment horizontal="left" vertical="top"/>
    </xf>
    <xf numFmtId="4" fontId="44" fillId="0" borderId="0" xfId="0" applyNumberFormat="1" applyFont="1" applyFill="1" applyAlignment="1">
      <alignment horizontal="right" vertical="top" wrapText="1"/>
    </xf>
    <xf numFmtId="0" fontId="43" fillId="0" borderId="0" xfId="0" applyFont="1" applyFill="1" applyAlignment="1">
      <alignment vertical="top"/>
    </xf>
    <xf numFmtId="0" fontId="43" fillId="0" borderId="0" xfId="0" applyFont="1" applyFill="1" applyBorder="1" applyAlignment="1">
      <alignment vertical="top"/>
    </xf>
    <xf numFmtId="0" fontId="32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45" fillId="0" borderId="0" xfId="0" applyFont="1" applyFill="1" applyBorder="1" applyAlignment="1">
      <alignment vertical="top"/>
    </xf>
    <xf numFmtId="0" fontId="32" fillId="0" borderId="0" xfId="0" applyFont="1" applyFill="1" applyAlignment="1">
      <alignment horizontal="left" wrapText="1"/>
    </xf>
    <xf numFmtId="4" fontId="28" fillId="0" borderId="0" xfId="0" applyNumberFormat="1" applyFont="1" applyFill="1" applyAlignment="1">
      <alignment horizontal="right" vertical="top" wrapText="1"/>
    </xf>
    <xf numFmtId="0" fontId="32" fillId="0" borderId="0" xfId="0" applyFont="1" applyFill="1" applyAlignment="1">
      <alignment horizontal="left"/>
    </xf>
    <xf numFmtId="0" fontId="34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vertical="top"/>
    </xf>
    <xf numFmtId="0" fontId="45" fillId="0" borderId="0" xfId="0" applyFont="1" applyFill="1" applyAlignment="1">
      <alignment horizontal="left" vertical="top"/>
    </xf>
    <xf numFmtId="4" fontId="47" fillId="0" borderId="0" xfId="0" applyNumberFormat="1" applyFont="1" applyFill="1" applyAlignment="1">
      <alignment horizontal="right" vertical="top" wrapText="1"/>
    </xf>
    <xf numFmtId="0" fontId="47" fillId="0" borderId="0" xfId="0" applyFont="1" applyFill="1" applyAlignment="1">
      <alignment vertical="top"/>
    </xf>
    <xf numFmtId="0" fontId="29" fillId="0" borderId="0" xfId="0" applyFont="1" applyFill="1" applyAlignment="1">
      <alignment vertical="center" wrapText="1"/>
    </xf>
    <xf numFmtId="1" fontId="29" fillId="0" borderId="0" xfId="0" applyNumberFormat="1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47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vertical="center"/>
    </xf>
    <xf numFmtId="3" fontId="29" fillId="0" borderId="0" xfId="0" applyNumberFormat="1" applyFont="1" applyBorder="1" applyAlignment="1">
      <alignment horizontal="left" vertical="center" wrapText="1"/>
    </xf>
    <xf numFmtId="3" fontId="32" fillId="0" borderId="0" xfId="0" applyNumberFormat="1" applyFont="1" applyFill="1" applyBorder="1" applyAlignment="1">
      <alignment vertical="center" wrapText="1"/>
    </xf>
    <xf numFmtId="1" fontId="32" fillId="0" borderId="0" xfId="0" applyNumberFormat="1" applyFont="1" applyFill="1" applyBorder="1" applyAlignment="1" quotePrefix="1">
      <alignment horizontal="left" vertical="center" wrapText="1"/>
    </xf>
    <xf numFmtId="0" fontId="49" fillId="0" borderId="0" xfId="0" applyFont="1" applyFill="1" applyBorder="1" applyAlignment="1">
      <alignment vertical="center"/>
    </xf>
    <xf numFmtId="3" fontId="49" fillId="0" borderId="0" xfId="0" applyNumberFormat="1" applyFont="1" applyFill="1" applyBorder="1" applyAlignment="1">
      <alignment horizontal="center" vertical="center" wrapText="1"/>
    </xf>
    <xf numFmtId="1" fontId="49" fillId="0" borderId="11" xfId="0" applyNumberFormat="1" applyFont="1" applyFill="1" applyBorder="1" applyAlignment="1">
      <alignment horizontal="left" vertical="center" wrapText="1"/>
    </xf>
    <xf numFmtId="3" fontId="51" fillId="0" borderId="11" xfId="0" applyNumberFormat="1" applyFont="1" applyFill="1" applyBorder="1" applyAlignment="1">
      <alignment horizontal="center" vertical="center" wrapText="1"/>
    </xf>
    <xf numFmtId="3" fontId="49" fillId="0" borderId="11" xfId="0" applyNumberFormat="1" applyFont="1" applyFill="1" applyBorder="1" applyAlignment="1">
      <alignment horizontal="left" vertical="center" wrapText="1"/>
    </xf>
    <xf numFmtId="3" fontId="49" fillId="0" borderId="11" xfId="0" applyNumberFormat="1" applyFont="1" applyFill="1" applyBorder="1" applyAlignment="1">
      <alignment horizontal="right" vertical="center" wrapText="1"/>
    </xf>
    <xf numFmtId="1" fontId="52" fillId="0" borderId="0" xfId="0" applyNumberFormat="1" applyFont="1" applyFill="1" applyBorder="1" applyAlignment="1">
      <alignment horizontal="left" vertical="center" wrapText="1"/>
    </xf>
    <xf numFmtId="3" fontId="52" fillId="0" borderId="0" xfId="0" applyNumberFormat="1" applyFont="1" applyFill="1" applyBorder="1" applyAlignment="1">
      <alignment horizontal="center" vertical="center" wrapText="1"/>
    </xf>
    <xf numFmtId="1" fontId="51" fillId="0" borderId="0" xfId="0" applyNumberFormat="1" applyFont="1" applyFill="1" applyBorder="1" applyAlignment="1">
      <alignment horizontal="left" vertical="center" wrapText="1"/>
    </xf>
    <xf numFmtId="3" fontId="51" fillId="0" borderId="0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Fill="1" applyBorder="1" applyAlignment="1">
      <alignment horizontal="left" vertical="center" wrapText="1"/>
    </xf>
    <xf numFmtId="3" fontId="51" fillId="0" borderId="0" xfId="0" applyNumberFormat="1" applyFont="1" applyFill="1" applyBorder="1" applyAlignment="1">
      <alignment horizontal="right" vertical="center" wrapText="1"/>
    </xf>
    <xf numFmtId="3" fontId="49" fillId="0" borderId="0" xfId="0" applyNumberFormat="1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horizontal="left" vertical="center" wrapText="1"/>
    </xf>
    <xf numFmtId="3" fontId="53" fillId="0" borderId="0" xfId="0" applyNumberFormat="1" applyFont="1" applyFill="1" applyBorder="1" applyAlignment="1">
      <alignment horizontal="right" vertical="center" wrapText="1"/>
    </xf>
    <xf numFmtId="1" fontId="50" fillId="0" borderId="0" xfId="0" applyNumberFormat="1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1" fontId="51" fillId="20" borderId="11" xfId="0" applyNumberFormat="1" applyFont="1" applyFill="1" applyBorder="1" applyAlignment="1">
      <alignment horizontal="left" vertical="center"/>
    </xf>
    <xf numFmtId="1" fontId="51" fillId="20" borderId="11" xfId="0" applyNumberFormat="1" applyFont="1" applyFill="1" applyBorder="1" applyAlignment="1">
      <alignment horizontal="left" vertical="center" wrapText="1"/>
    </xf>
    <xf numFmtId="3" fontId="51" fillId="20" borderId="11" xfId="0" applyNumberFormat="1" applyFont="1" applyFill="1" applyBorder="1" applyAlignment="1">
      <alignment horizontal="right" vertical="center" wrapText="1"/>
    </xf>
    <xf numFmtId="1" fontId="51" fillId="0" borderId="0" xfId="0" applyNumberFormat="1" applyFont="1" applyFill="1" applyBorder="1" applyAlignment="1">
      <alignment horizontal="left" vertical="center"/>
    </xf>
    <xf numFmtId="3" fontId="49" fillId="0" borderId="11" xfId="0" applyNumberFormat="1" applyFont="1" applyFill="1" applyBorder="1" applyAlignment="1">
      <alignment horizontal="center" vertical="center" wrapText="1"/>
    </xf>
    <xf numFmtId="3" fontId="53" fillId="0" borderId="0" xfId="0" applyNumberFormat="1" applyFont="1" applyFill="1" applyBorder="1" applyAlignment="1">
      <alignment horizontal="left" vertical="center" wrapText="1"/>
    </xf>
    <xf numFmtId="3" fontId="50" fillId="0" borderId="0" xfId="0" applyNumberFormat="1" applyFont="1" applyFill="1" applyBorder="1" applyAlignment="1">
      <alignment horizontal="right" vertical="center" wrapText="1"/>
    </xf>
    <xf numFmtId="3" fontId="50" fillId="0" borderId="0" xfId="0" applyNumberFormat="1" applyFont="1" applyFill="1" applyBorder="1" applyAlignment="1">
      <alignment horizontal="center" vertical="center" wrapText="1"/>
    </xf>
    <xf numFmtId="3" fontId="53" fillId="0" borderId="0" xfId="0" applyNumberFormat="1" applyFont="1" applyFill="1" applyBorder="1" applyAlignment="1">
      <alignment horizontal="center" vertical="center" wrapText="1"/>
    </xf>
    <xf numFmtId="1" fontId="53" fillId="0" borderId="0" xfId="0" applyNumberFormat="1" applyFont="1" applyFill="1" applyBorder="1" applyAlignment="1">
      <alignment horizontal="left" vertical="center" wrapText="1"/>
    </xf>
    <xf numFmtId="1" fontId="49" fillId="0" borderId="0" xfId="0" applyNumberFormat="1" applyFont="1" applyFill="1" applyBorder="1" applyAlignment="1">
      <alignment horizontal="left" vertical="center" wrapText="1"/>
    </xf>
    <xf numFmtId="3" fontId="55" fillId="0" borderId="0" xfId="0" applyNumberFormat="1" applyFont="1" applyFill="1" applyBorder="1" applyAlignment="1">
      <alignment horizontal="left" vertical="center" wrapText="1"/>
    </xf>
    <xf numFmtId="3" fontId="50" fillId="0" borderId="0" xfId="0" applyNumberFormat="1" applyFont="1" applyFill="1" applyBorder="1" applyAlignment="1">
      <alignment horizontal="justify" vertical="center" wrapText="1"/>
    </xf>
    <xf numFmtId="3" fontId="49" fillId="0" borderId="11" xfId="0" applyNumberFormat="1" applyFont="1" applyFill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left" vertical="center" wrapText="1"/>
    </xf>
    <xf numFmtId="3" fontId="53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1" fontId="50" fillId="0" borderId="0" xfId="0" applyNumberFormat="1" applyFont="1" applyFill="1" applyBorder="1" applyAlignment="1">
      <alignment horizontal="justify" vertical="center" wrapText="1"/>
    </xf>
    <xf numFmtId="0" fontId="4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3" fontId="51" fillId="0" borderId="0" xfId="0" applyNumberFormat="1" applyFont="1" applyFill="1" applyBorder="1" applyAlignment="1">
      <alignment horizontal="right" vertical="center"/>
    </xf>
    <xf numFmtId="1" fontId="54" fillId="0" borderId="0" xfId="0" applyNumberFormat="1" applyFont="1" applyFill="1" applyBorder="1" applyAlignment="1">
      <alignment horizontal="left" vertical="center" wrapText="1"/>
    </xf>
    <xf numFmtId="3" fontId="29" fillId="24" borderId="0" xfId="0" applyNumberFormat="1" applyFont="1" applyFill="1" applyBorder="1" applyAlignment="1">
      <alignment horizontal="center" vertical="center" wrapText="1"/>
    </xf>
    <xf numFmtId="3" fontId="50" fillId="25" borderId="0" xfId="0" applyNumberFormat="1" applyFont="1" applyFill="1" applyBorder="1" applyAlignment="1">
      <alignment horizontal="right" vertical="center" wrapText="1"/>
    </xf>
    <xf numFmtId="1" fontId="31" fillId="24" borderId="0" xfId="0" applyNumberFormat="1" applyFont="1" applyFill="1" applyBorder="1" applyAlignment="1">
      <alignment horizontal="left" vertical="center" wrapText="1"/>
    </xf>
    <xf numFmtId="3" fontId="31" fillId="24" borderId="0" xfId="0" applyNumberFormat="1" applyFont="1" applyFill="1" applyBorder="1" applyAlignment="1">
      <alignment horizontal="center" vertical="center" wrapText="1"/>
    </xf>
    <xf numFmtId="3" fontId="31" fillId="24" borderId="0" xfId="0" applyNumberFormat="1" applyFont="1" applyFill="1" applyBorder="1" applyAlignment="1">
      <alignment horizontal="right" vertical="center" wrapText="1"/>
    </xf>
    <xf numFmtId="1" fontId="52" fillId="20" borderId="11" xfId="0" applyNumberFormat="1" applyFont="1" applyFill="1" applyBorder="1" applyAlignment="1">
      <alignment horizontal="left" vertical="center"/>
    </xf>
    <xf numFmtId="1" fontId="52" fillId="0" borderId="0" xfId="0" applyNumberFormat="1" applyFont="1" applyFill="1" applyBorder="1" applyAlignment="1">
      <alignment horizontal="left" vertical="center"/>
    </xf>
    <xf numFmtId="1" fontId="56" fillId="0" borderId="0" xfId="0" applyNumberFormat="1" applyFont="1" applyFill="1" applyBorder="1" applyAlignment="1">
      <alignment horizontal="left" vertical="center" wrapText="1"/>
    </xf>
    <xf numFmtId="49" fontId="51" fillId="0" borderId="0" xfId="0" applyNumberFormat="1" applyFont="1" applyFill="1" applyBorder="1" applyAlignment="1">
      <alignment horizontal="left" vertical="center" wrapText="1"/>
    </xf>
    <xf numFmtId="1" fontId="49" fillId="0" borderId="11" xfId="0" applyNumberFormat="1" applyFont="1" applyFill="1" applyBorder="1" applyAlignment="1" quotePrefix="1">
      <alignment horizontal="left" vertical="center" wrapText="1"/>
    </xf>
    <xf numFmtId="1" fontId="49" fillId="0" borderId="11" xfId="0" applyNumberFormat="1" applyFont="1" applyFill="1" applyBorder="1" applyAlignment="1">
      <alignment horizontal="left" vertical="center"/>
    </xf>
    <xf numFmtId="3" fontId="55" fillId="25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/>
    </xf>
    <xf numFmtId="1" fontId="28" fillId="0" borderId="0" xfId="0" applyNumberFormat="1" applyFont="1" applyFill="1" applyAlignment="1">
      <alignment horizontal="left" vertical="center"/>
    </xf>
    <xf numFmtId="3" fontId="29" fillId="0" borderId="0" xfId="0" applyNumberFormat="1" applyFont="1" applyFill="1" applyAlignment="1">
      <alignment horizontal="center" vertical="center"/>
    </xf>
    <xf numFmtId="3" fontId="29" fillId="0" borderId="0" xfId="0" applyNumberFormat="1" applyFont="1" applyFill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1" fontId="32" fillId="0" borderId="11" xfId="0" applyNumberFormat="1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3" fontId="32" fillId="0" borderId="11" xfId="0" applyNumberFormat="1" applyFont="1" applyFill="1" applyBorder="1" applyAlignment="1">
      <alignment horizontal="right" vertical="center" wrapText="1"/>
    </xf>
    <xf numFmtId="3" fontId="32" fillId="25" borderId="0" xfId="0" applyNumberFormat="1" applyFont="1" applyFill="1" applyBorder="1" applyAlignment="1">
      <alignment horizontal="right" vertical="center" wrapText="1"/>
    </xf>
    <xf numFmtId="3" fontId="32" fillId="0" borderId="0" xfId="0" applyNumberFormat="1" applyFont="1" applyAlignment="1">
      <alignment vertical="center"/>
    </xf>
    <xf numFmtId="3" fontId="31" fillId="0" borderId="0" xfId="0" applyNumberFormat="1" applyFont="1" applyBorder="1" applyAlignment="1">
      <alignment horizontal="right" vertical="center"/>
    </xf>
    <xf numFmtId="1" fontId="28" fillId="24" borderId="0" xfId="0" applyNumberFormat="1" applyFont="1" applyFill="1" applyBorder="1" applyAlignment="1">
      <alignment horizontal="left" vertical="center" wrapText="1"/>
    </xf>
    <xf numFmtId="3" fontId="28" fillId="24" borderId="0" xfId="0" applyNumberFormat="1" applyFont="1" applyFill="1" applyBorder="1" applyAlignment="1">
      <alignment horizontal="center" vertical="center" wrapText="1"/>
    </xf>
    <xf numFmtId="3" fontId="28" fillId="24" borderId="0" xfId="0" applyNumberFormat="1" applyFont="1" applyFill="1" applyBorder="1" applyAlignment="1">
      <alignment horizontal="right" vertical="center" wrapText="1"/>
    </xf>
    <xf numFmtId="3" fontId="36" fillId="24" borderId="0" xfId="0" applyNumberFormat="1" applyFont="1" applyFill="1" applyBorder="1" applyAlignment="1">
      <alignment horizontal="center" vertical="center" wrapText="1"/>
    </xf>
    <xf numFmtId="1" fontId="29" fillId="24" borderId="11" xfId="0" applyNumberFormat="1" applyFont="1" applyFill="1" applyBorder="1" applyAlignment="1">
      <alignment horizontal="left" vertical="center" wrapText="1"/>
    </xf>
    <xf numFmtId="3" fontId="29" fillId="24" borderId="11" xfId="0" applyNumberFormat="1" applyFont="1" applyFill="1" applyBorder="1" applyAlignment="1">
      <alignment horizontal="center" vertical="center" wrapText="1"/>
    </xf>
    <xf numFmtId="3" fontId="29" fillId="24" borderId="11" xfId="0" applyNumberFormat="1" applyFont="1" applyFill="1" applyBorder="1" applyAlignment="1">
      <alignment horizontal="right" vertical="center" wrapText="1"/>
    </xf>
    <xf numFmtId="3" fontId="32" fillId="24" borderId="0" xfId="0" applyNumberFormat="1" applyFont="1" applyFill="1" applyBorder="1" applyAlignment="1">
      <alignment horizontal="left" vertical="center" wrapText="1"/>
    </xf>
    <xf numFmtId="1" fontId="31" fillId="0" borderId="0" xfId="0" applyNumberFormat="1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3" fontId="31" fillId="0" borderId="11" xfId="0" applyNumberFormat="1" applyFont="1" applyFill="1" applyBorder="1" applyAlignment="1">
      <alignment horizontal="center" vertical="center" wrapText="1"/>
    </xf>
    <xf numFmtId="3" fontId="31" fillId="0" borderId="11" xfId="0" applyNumberFormat="1" applyFont="1" applyFill="1" applyBorder="1" applyAlignment="1">
      <alignment horizontal="right" vertical="center"/>
    </xf>
    <xf numFmtId="1" fontId="29" fillId="0" borderId="0" xfId="0" applyNumberFormat="1" applyFont="1" applyFill="1" applyBorder="1" applyAlignment="1">
      <alignment horizontal="justify" vertical="center" wrapText="1"/>
    </xf>
    <xf numFmtId="3" fontId="31" fillId="0" borderId="12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3" fontId="31" fillId="0" borderId="0" xfId="0" applyNumberFormat="1" applyFont="1" applyBorder="1" applyAlignment="1">
      <alignment horizontal="right" vertical="center" wrapText="1"/>
    </xf>
    <xf numFmtId="1" fontId="57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3" fontId="36" fillId="25" borderId="0" xfId="0" applyNumberFormat="1" applyFont="1" applyFill="1" applyBorder="1" applyAlignment="1">
      <alignment horizontal="right" vertical="center" wrapText="1"/>
    </xf>
    <xf numFmtId="1" fontId="52" fillId="20" borderId="11" xfId="0" applyNumberFormat="1" applyFont="1" applyFill="1" applyBorder="1" applyAlignment="1">
      <alignment horizontal="left" vertical="center" wrapText="1"/>
    </xf>
    <xf numFmtId="3" fontId="52" fillId="20" borderId="11" xfId="0" applyNumberFormat="1" applyFont="1" applyFill="1" applyBorder="1" applyAlignment="1">
      <alignment horizontal="right" vertical="center" wrapText="1"/>
    </xf>
    <xf numFmtId="3" fontId="52" fillId="0" borderId="0" xfId="0" applyNumberFormat="1" applyFont="1" applyFill="1" applyBorder="1" applyAlignment="1">
      <alignment horizontal="right" vertical="center" wrapText="1"/>
    </xf>
    <xf numFmtId="1" fontId="54" fillId="0" borderId="0" xfId="0" applyNumberFormat="1" applyFont="1" applyFill="1" applyBorder="1" applyAlignment="1">
      <alignment horizontal="justify" vertical="center" wrapText="1"/>
    </xf>
    <xf numFmtId="3" fontId="54" fillId="0" borderId="0" xfId="0" applyNumberFormat="1" applyFont="1" applyFill="1" applyBorder="1" applyAlignment="1">
      <alignment horizontal="justify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vertical="top"/>
    </xf>
    <xf numFmtId="0" fontId="51" fillId="0" borderId="0" xfId="0" applyFont="1" applyFill="1" applyAlignment="1">
      <alignment vertical="top"/>
    </xf>
    <xf numFmtId="0" fontId="49" fillId="0" borderId="0" xfId="0" applyFont="1" applyFill="1" applyAlignment="1">
      <alignment horizontal="left" vertical="top"/>
    </xf>
    <xf numFmtId="0" fontId="49" fillId="0" borderId="0" xfId="0" applyFont="1" applyFill="1" applyAlignment="1">
      <alignment vertical="top"/>
    </xf>
    <xf numFmtId="0" fontId="29" fillId="0" borderId="0" xfId="0" applyFont="1" applyFill="1" applyBorder="1" applyAlignment="1">
      <alignment horizontal="left" wrapText="1"/>
    </xf>
    <xf numFmtId="1" fontId="50" fillId="0" borderId="0" xfId="0" applyNumberFormat="1" applyFont="1" applyFill="1" applyBorder="1" applyAlignment="1" quotePrefix="1">
      <alignment horizontal="left" vertical="center" wrapText="1"/>
    </xf>
    <xf numFmtId="3" fontId="49" fillId="0" borderId="0" xfId="0" applyNumberFormat="1" applyFont="1" applyFill="1" applyAlignment="1">
      <alignment vertical="top"/>
    </xf>
    <xf numFmtId="3" fontId="50" fillId="0" borderId="0" xfId="0" applyNumberFormat="1" applyFont="1" applyFill="1" applyBorder="1" applyAlignment="1" quotePrefix="1">
      <alignment horizontal="justify" vertical="center" wrapText="1"/>
    </xf>
    <xf numFmtId="3" fontId="49" fillId="0" borderId="0" xfId="0" applyNumberFormat="1" applyFont="1" applyFill="1" applyBorder="1" applyAlignment="1">
      <alignment horizontal="justify" vertical="center" wrapText="1"/>
    </xf>
    <xf numFmtId="0" fontId="59" fillId="0" borderId="0" xfId="0" applyFont="1" applyFill="1" applyBorder="1" applyAlignment="1">
      <alignment vertical="top"/>
    </xf>
    <xf numFmtId="3" fontId="49" fillId="3" borderId="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top"/>
    </xf>
    <xf numFmtId="0" fontId="48" fillId="0" borderId="0" xfId="0" applyFont="1" applyFill="1" applyAlignment="1">
      <alignment horizontal="left" vertical="top"/>
    </xf>
    <xf numFmtId="0" fontId="54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60" fillId="0" borderId="0" xfId="0" applyFont="1" applyFill="1" applyBorder="1" applyAlignment="1">
      <alignment vertical="top"/>
    </xf>
    <xf numFmtId="0" fontId="49" fillId="0" borderId="0" xfId="0" applyFont="1" applyFill="1" applyAlignment="1">
      <alignment horizontal="left"/>
    </xf>
    <xf numFmtId="4" fontId="58" fillId="0" borderId="0" xfId="0" applyNumberFormat="1" applyFont="1" applyFill="1" applyAlignment="1">
      <alignment horizontal="right" vertical="top" wrapText="1"/>
    </xf>
    <xf numFmtId="0" fontId="48" fillId="0" borderId="0" xfId="0" applyFont="1" applyFill="1" applyAlignment="1">
      <alignment vertical="top"/>
    </xf>
    <xf numFmtId="0" fontId="51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60" fillId="0" borderId="0" xfId="0" applyFont="1" applyFill="1" applyAlignment="1">
      <alignment horizontal="left" vertical="top"/>
    </xf>
    <xf numFmtId="4" fontId="61" fillId="0" borderId="0" xfId="0" applyNumberFormat="1" applyFont="1" applyFill="1" applyAlignment="1">
      <alignment horizontal="right" vertical="top" wrapText="1"/>
    </xf>
    <xf numFmtId="0" fontId="60" fillId="0" borderId="0" xfId="0" applyFont="1" applyFill="1" applyAlignment="1">
      <alignment vertical="top"/>
    </xf>
    <xf numFmtId="0" fontId="62" fillId="0" borderId="0" xfId="0" applyFont="1" applyFill="1" applyBorder="1" applyAlignment="1">
      <alignment vertical="top"/>
    </xf>
    <xf numFmtId="4" fontId="51" fillId="0" borderId="0" xfId="0" applyNumberFormat="1" applyFont="1" applyFill="1" applyAlignment="1">
      <alignment horizontal="right" vertical="top" wrapText="1"/>
    </xf>
    <xf numFmtId="0" fontId="49" fillId="0" borderId="0" xfId="0" applyFont="1" applyFill="1" applyAlignment="1">
      <alignment horizontal="left" vertical="center" wrapText="1"/>
    </xf>
    <xf numFmtId="1" fontId="49" fillId="0" borderId="0" xfId="0" applyNumberFormat="1" applyFont="1" applyFill="1" applyBorder="1" applyAlignment="1" quotePrefix="1">
      <alignment horizontal="left" vertical="center" wrapText="1"/>
    </xf>
    <xf numFmtId="4" fontId="48" fillId="0" borderId="0" xfId="0" applyNumberFormat="1" applyFont="1" applyFill="1" applyAlignment="1">
      <alignment vertical="top" wrapText="1"/>
    </xf>
    <xf numFmtId="0" fontId="50" fillId="0" borderId="0" xfId="0" applyFont="1" applyFill="1" applyBorder="1" applyAlignment="1">
      <alignment/>
    </xf>
    <xf numFmtId="1" fontId="55" fillId="0" borderId="0" xfId="0" applyNumberFormat="1" applyFont="1" applyFill="1" applyBorder="1" applyAlignment="1">
      <alignment horizontal="left" vertical="center" wrapText="1"/>
    </xf>
    <xf numFmtId="3" fontId="50" fillId="0" borderId="0" xfId="0" applyNumberFormat="1" applyFont="1" applyFill="1" applyBorder="1" applyAlignment="1" quotePrefix="1">
      <alignment horizontal="left" vertical="center" wrapText="1"/>
    </xf>
    <xf numFmtId="3" fontId="50" fillId="0" borderId="0" xfId="0" applyNumberFormat="1" applyFont="1" applyFill="1" applyBorder="1" applyAlignment="1">
      <alignment horizontal="left" vertical="center" wrapText="1"/>
    </xf>
    <xf numFmtId="3" fontId="55" fillId="0" borderId="0" xfId="0" applyNumberFormat="1" applyFont="1" applyFill="1" applyBorder="1" applyAlignment="1">
      <alignment horizontal="right" vertical="center" wrapText="1"/>
    </xf>
    <xf numFmtId="1" fontId="51" fillId="0" borderId="0" xfId="0" applyNumberFormat="1" applyFont="1" applyFill="1" applyAlignment="1">
      <alignment horizontal="left" vertical="center"/>
    </xf>
    <xf numFmtId="3" fontId="49" fillId="0" borderId="0" xfId="0" applyNumberFormat="1" applyFont="1" applyFill="1" applyAlignment="1">
      <alignment horizontal="center" vertical="center"/>
    </xf>
    <xf numFmtId="3" fontId="49" fillId="0" borderId="0" xfId="0" applyNumberFormat="1" applyFont="1" applyFill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center"/>
    </xf>
    <xf numFmtId="0" fontId="29" fillId="0" borderId="0" xfId="0" applyFont="1" applyFill="1" applyAlignment="1">
      <alignment horizontal="justify" vertical="center" wrapText="1"/>
    </xf>
    <xf numFmtId="0" fontId="28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1" fontId="28" fillId="20" borderId="11" xfId="0" applyNumberFormat="1" applyFont="1" applyFill="1" applyBorder="1" applyAlignment="1">
      <alignment horizontal="left" vertical="center" wrapText="1"/>
    </xf>
    <xf numFmtId="3" fontId="51" fillId="20" borderId="11" xfId="0" applyNumberFormat="1" applyFont="1" applyFill="1" applyBorder="1" applyAlignment="1">
      <alignment horizontal="left" vertical="center" wrapText="1"/>
    </xf>
    <xf numFmtId="3" fontId="28" fillId="20" borderId="11" xfId="0" applyNumberFormat="1" applyFont="1" applyFill="1" applyBorder="1" applyAlignment="1">
      <alignment horizontal="left" vertical="center" wrapText="1"/>
    </xf>
    <xf numFmtId="3" fontId="28" fillId="0" borderId="0" xfId="0" applyNumberFormat="1" applyFont="1" applyFill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1" fontId="51" fillId="20" borderId="11" xfId="0" applyNumberFormat="1" applyFont="1" applyFill="1" applyBorder="1" applyAlignment="1">
      <alignment horizontal="left" vertical="center" wrapText="1"/>
    </xf>
    <xf numFmtId="1" fontId="51" fillId="20" borderId="11" xfId="0" applyNumberFormat="1" applyFont="1" applyFill="1" applyBorder="1" applyAlignment="1">
      <alignment horizontal="left" vertical="center"/>
    </xf>
    <xf numFmtId="1" fontId="28" fillId="20" borderId="11" xfId="0" applyNumberFormat="1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wrapText="1"/>
    </xf>
    <xf numFmtId="0" fontId="50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justify" vertical="center" wrapText="1"/>
    </xf>
    <xf numFmtId="0" fontId="50" fillId="0" borderId="0" xfId="0" applyFont="1" applyFill="1" applyAlignment="1">
      <alignment horizontal="left" wrapText="1"/>
    </xf>
    <xf numFmtId="0" fontId="42" fillId="0" borderId="0" xfId="0" applyFont="1" applyFill="1" applyAlignment="1">
      <alignment vertical="top" wrapText="1"/>
    </xf>
    <xf numFmtId="0" fontId="46" fillId="0" borderId="0" xfId="0" applyFont="1" applyAlignment="1">
      <alignment vertical="top"/>
    </xf>
    <xf numFmtId="0" fontId="29" fillId="0" borderId="0" xfId="0" applyFont="1" applyFill="1" applyBorder="1" applyAlignment="1">
      <alignment horizontal="left" wrapText="1"/>
    </xf>
    <xf numFmtId="0" fontId="50" fillId="0" borderId="0" xfId="0" applyFont="1" applyFill="1" applyAlignment="1">
      <alignment vertical="top" wrapText="1"/>
    </xf>
    <xf numFmtId="0" fontId="63" fillId="0" borderId="0" xfId="0" applyFont="1" applyAlignment="1">
      <alignment vertical="top" wrapText="1"/>
    </xf>
    <xf numFmtId="1" fontId="29" fillId="0" borderId="0" xfId="0" applyNumberFormat="1" applyFont="1" applyFill="1" applyBorder="1" applyAlignment="1" quotePrefix="1">
      <alignment horizontal="left" vertical="center" wrapText="1"/>
    </xf>
    <xf numFmtId="0" fontId="29" fillId="0" borderId="0" xfId="0" applyFont="1" applyFill="1" applyAlignment="1" quotePrefix="1">
      <alignment vertical="center" wrapText="1"/>
    </xf>
    <xf numFmtId="0" fontId="33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/>
    </xf>
    <xf numFmtId="49" fontId="29" fillId="0" borderId="0" xfId="0" applyNumberFormat="1" applyFont="1" applyFill="1" applyBorder="1" applyAlignment="1" quotePrefix="1">
      <alignment horizontal="left" vertical="center" wrapText="1"/>
    </xf>
    <xf numFmtId="0" fontId="33" fillId="0" borderId="0" xfId="0" applyFont="1" applyAlignment="1">
      <alignment horizontal="left" vertical="top" wrapText="1"/>
    </xf>
    <xf numFmtId="0" fontId="58" fillId="0" borderId="0" xfId="0" applyFont="1" applyFill="1" applyAlignment="1">
      <alignment vertical="top" wrapText="1"/>
    </xf>
    <xf numFmtId="0" fontId="50" fillId="0" borderId="0" xfId="0" applyFont="1" applyFill="1" applyAlignment="1">
      <alignment horizontal="justify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Grey" xfId="44"/>
    <cellStyle name="Hyperlink" xfId="45"/>
    <cellStyle name="Input [yellow]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 - Style1" xfId="54"/>
    <cellStyle name="Normal_2KW96" xfId="55"/>
    <cellStyle name="Obliczenia" xfId="56"/>
    <cellStyle name="Followed Hyperlink" xfId="57"/>
    <cellStyle name="Option" xfId="58"/>
    <cellStyle name="Percent [2]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PF\WP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rsja 4 (2)"/>
      <sheetName val="wersja 2  (2)"/>
      <sheetName val="WYDATKI -r"/>
      <sheetName val="DOCHODY-r"/>
      <sheetName val="WYDATKI -st"/>
      <sheetName val="DOCHODY -st"/>
      <sheetName val="WYDATKI -st1"/>
      <sheetName val="WYDATKI -r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IV1525"/>
  <sheetViews>
    <sheetView tabSelected="1" view="pageBreakPreview" zoomScaleNormal="75" zoomScaleSheetLayoutView="100" workbookViewId="0" topLeftCell="A1313">
      <selection activeCell="C1424" sqref="C1424"/>
    </sheetView>
  </sheetViews>
  <sheetFormatPr defaultColWidth="9.00390625" defaultRowHeight="12.75"/>
  <cols>
    <col min="1" max="1" width="10.75390625" style="108" customWidth="1"/>
    <col min="2" max="2" width="21.875" style="108" customWidth="1"/>
    <col min="3" max="3" width="56.125" style="108" customWidth="1"/>
    <col min="4" max="4" width="14.75390625" style="108" customWidth="1"/>
    <col min="5" max="5" width="9.25390625" style="109" bestFit="1" customWidth="1"/>
    <col min="6" max="6" width="12.375" style="109" bestFit="1" customWidth="1"/>
    <col min="7" max="7" width="11.25390625" style="109" bestFit="1" customWidth="1"/>
    <col min="8" max="8" width="12.875" style="109" customWidth="1"/>
    <col min="9" max="9" width="13.75390625" style="109" customWidth="1"/>
    <col min="10" max="10" width="9.375" style="109" bestFit="1" customWidth="1"/>
    <col min="11" max="11" width="13.00390625" style="109" customWidth="1"/>
    <col min="12" max="16384" width="9.125" style="109" customWidth="1"/>
  </cols>
  <sheetData>
    <row r="1" spans="1:4" s="175" customFormat="1" ht="15.75">
      <c r="A1" s="298" t="s">
        <v>98</v>
      </c>
      <c r="B1" s="299"/>
      <c r="C1" s="299"/>
      <c r="D1" s="300"/>
    </row>
    <row r="2" spans="1:4" s="1" customFormat="1" ht="21.75" customHeight="1">
      <c r="A2" s="227"/>
      <c r="B2" s="228"/>
      <c r="C2" s="228"/>
      <c r="D2" s="229"/>
    </row>
    <row r="3" spans="1:4" s="175" customFormat="1" ht="31.5" customHeight="1">
      <c r="A3" s="177" t="s">
        <v>636</v>
      </c>
      <c r="B3" s="177" t="s">
        <v>637</v>
      </c>
      <c r="C3" s="177" t="s">
        <v>630</v>
      </c>
      <c r="D3" s="177" t="s">
        <v>631</v>
      </c>
    </row>
    <row r="4" spans="1:4" s="175" customFormat="1" ht="15.75">
      <c r="A4" s="191" t="s">
        <v>638</v>
      </c>
      <c r="B4" s="192"/>
      <c r="C4" s="192"/>
      <c r="D4" s="193">
        <f>D6+D766</f>
        <v>2392437</v>
      </c>
    </row>
    <row r="5" spans="1:8" s="175" customFormat="1" ht="15.75" customHeight="1">
      <c r="A5" s="194" t="s">
        <v>632</v>
      </c>
      <c r="B5" s="182"/>
      <c r="C5" s="182"/>
      <c r="D5" s="185"/>
      <c r="H5" s="195"/>
    </row>
    <row r="6" spans="1:4" s="175" customFormat="1" ht="15.75">
      <c r="A6" s="191" t="s">
        <v>639</v>
      </c>
      <c r="B6" s="192"/>
      <c r="C6" s="192"/>
      <c r="D6" s="193">
        <f>D8+D713</f>
        <v>750949</v>
      </c>
    </row>
    <row r="7" spans="1:4" s="175" customFormat="1" ht="15.75" customHeight="1">
      <c r="A7" s="194" t="s">
        <v>632</v>
      </c>
      <c r="B7" s="182"/>
      <c r="C7" s="182"/>
      <c r="D7" s="185"/>
    </row>
    <row r="8" spans="1:9" s="175" customFormat="1" ht="15.75">
      <c r="A8" s="191" t="s">
        <v>640</v>
      </c>
      <c r="B8" s="192"/>
      <c r="C8" s="192"/>
      <c r="D8" s="193">
        <f>D10+D466</f>
        <v>725445</v>
      </c>
      <c r="I8" s="273"/>
    </row>
    <row r="9" spans="1:4" s="175" customFormat="1" ht="15.75">
      <c r="A9" s="194" t="s">
        <v>632</v>
      </c>
      <c r="B9" s="182"/>
      <c r="C9" s="182"/>
      <c r="D9" s="185"/>
    </row>
    <row r="10" spans="1:4" s="175" customFormat="1" ht="13.5" customHeight="1">
      <c r="A10" s="191" t="s">
        <v>641</v>
      </c>
      <c r="B10" s="192"/>
      <c r="C10" s="192"/>
      <c r="D10" s="193">
        <f>D12+D38+D49+D64+D80+D84+D114+D118+D127+D141+D195+D226+D280+D293+D307+D380+D443+D436</f>
        <v>725445</v>
      </c>
    </row>
    <row r="11" spans="1:4" s="1" customFormat="1" ht="15.75">
      <c r="A11" s="2"/>
      <c r="B11" s="2"/>
      <c r="C11" s="2"/>
      <c r="D11" s="8"/>
    </row>
    <row r="12" spans="1:4" s="1" customFormat="1" ht="15.75" hidden="1">
      <c r="A12" s="2">
        <v>600</v>
      </c>
      <c r="B12" s="20"/>
      <c r="C12" s="51" t="s">
        <v>650</v>
      </c>
      <c r="D12" s="8">
        <f>D13+D17+D23</f>
        <v>0</v>
      </c>
    </row>
    <row r="13" spans="1:4" s="1" customFormat="1" ht="15.75" hidden="1">
      <c r="A13" s="10">
        <v>60004</v>
      </c>
      <c r="B13" s="24"/>
      <c r="C13" s="10" t="s">
        <v>651</v>
      </c>
      <c r="D13" s="11">
        <f>D14</f>
        <v>0</v>
      </c>
    </row>
    <row r="14" spans="1:4" s="4" customFormat="1" ht="15.75" hidden="1">
      <c r="A14" s="15"/>
      <c r="C14" s="15" t="s">
        <v>652</v>
      </c>
      <c r="D14" s="16"/>
    </row>
    <row r="15" spans="1:4" s="1" customFormat="1" ht="45" hidden="1">
      <c r="A15" s="13"/>
      <c r="C15" s="23" t="s">
        <v>949</v>
      </c>
      <c r="D15" s="14"/>
    </row>
    <row r="16" spans="1:4" s="1" customFormat="1" ht="7.5" customHeight="1" hidden="1">
      <c r="A16" s="13"/>
      <c r="C16" s="23"/>
      <c r="D16" s="14"/>
    </row>
    <row r="17" spans="1:4" s="1" customFormat="1" ht="15.75" hidden="1">
      <c r="A17" s="10">
        <v>60016</v>
      </c>
      <c r="B17" s="30"/>
      <c r="C17" s="31" t="s">
        <v>653</v>
      </c>
      <c r="D17" s="11">
        <f>D18+D21</f>
        <v>0</v>
      </c>
    </row>
    <row r="18" spans="1:4" s="1" customFormat="1" ht="15.75" hidden="1">
      <c r="A18" s="13"/>
      <c r="B18" s="19"/>
      <c r="C18" s="32" t="s">
        <v>654</v>
      </c>
      <c r="D18" s="16">
        <f>D19+D20</f>
        <v>0</v>
      </c>
    </row>
    <row r="19" spans="1:4" s="166" customFormat="1" ht="16.5" customHeight="1" hidden="1">
      <c r="A19" s="15"/>
      <c r="B19" s="4"/>
      <c r="C19" s="35" t="s">
        <v>306</v>
      </c>
      <c r="D19" s="6"/>
    </row>
    <row r="20" spans="1:4" s="166" customFormat="1" ht="15.75" customHeight="1" hidden="1">
      <c r="A20" s="15"/>
      <c r="B20" s="4"/>
      <c r="C20" s="35" t="s">
        <v>655</v>
      </c>
      <c r="D20" s="6"/>
    </row>
    <row r="21" spans="1:4" s="1" customFormat="1" ht="15.75" customHeight="1" hidden="1">
      <c r="A21" s="36"/>
      <c r="B21" s="37"/>
      <c r="C21" s="38" t="s">
        <v>648</v>
      </c>
      <c r="D21" s="16"/>
    </row>
    <row r="22" spans="1:4" s="1" customFormat="1" ht="30.75" customHeight="1" hidden="1">
      <c r="A22" s="36"/>
      <c r="B22" s="37"/>
      <c r="C22" s="28" t="s">
        <v>656</v>
      </c>
      <c r="D22" s="16"/>
    </row>
    <row r="23" spans="1:4" s="1" customFormat="1" ht="15.75" hidden="1">
      <c r="A23" s="10">
        <v>60017</v>
      </c>
      <c r="B23" s="30"/>
      <c r="C23" s="31" t="s">
        <v>657</v>
      </c>
      <c r="D23" s="11">
        <f>D24</f>
        <v>0</v>
      </c>
    </row>
    <row r="24" spans="1:4" s="1" customFormat="1" ht="15.75" hidden="1">
      <c r="A24" s="13"/>
      <c r="B24" s="19"/>
      <c r="C24" s="32" t="s">
        <v>654</v>
      </c>
      <c r="D24" s="16"/>
    </row>
    <row r="25" spans="1:4" s="166" customFormat="1" ht="44.25" customHeight="1" hidden="1">
      <c r="A25" s="15"/>
      <c r="B25" s="4"/>
      <c r="C25" s="25" t="s">
        <v>658</v>
      </c>
      <c r="D25" s="14"/>
    </row>
    <row r="26" spans="1:4" s="1" customFormat="1" ht="15.75" hidden="1">
      <c r="A26" s="2"/>
      <c r="B26" s="22"/>
      <c r="C26" s="23"/>
      <c r="D26" s="14"/>
    </row>
    <row r="27" spans="1:4" s="1" customFormat="1" ht="15.75" hidden="1">
      <c r="A27" s="10">
        <v>60095</v>
      </c>
      <c r="B27" s="30"/>
      <c r="C27" s="31" t="s">
        <v>619</v>
      </c>
      <c r="D27" s="11">
        <v>0</v>
      </c>
    </row>
    <row r="28" spans="1:4" s="1" customFormat="1" ht="15.75" hidden="1">
      <c r="A28" s="13"/>
      <c r="B28" s="19"/>
      <c r="C28" s="32" t="s">
        <v>659</v>
      </c>
      <c r="D28" s="16">
        <v>0</v>
      </c>
    </row>
    <row r="29" spans="1:4" s="19" customFormat="1" ht="15" hidden="1">
      <c r="A29" s="18"/>
      <c r="C29" s="33" t="s">
        <v>660</v>
      </c>
      <c r="D29" s="34">
        <v>0</v>
      </c>
    </row>
    <row r="30" spans="1:4" s="19" customFormat="1" ht="30" hidden="1">
      <c r="A30" s="18"/>
      <c r="C30" s="35" t="s">
        <v>661</v>
      </c>
      <c r="D30" s="6">
        <v>0</v>
      </c>
    </row>
    <row r="31" spans="1:4" s="19" customFormat="1" ht="30" hidden="1">
      <c r="A31" s="18"/>
      <c r="C31" s="35" t="s">
        <v>64</v>
      </c>
      <c r="D31" s="6">
        <v>0</v>
      </c>
    </row>
    <row r="32" spans="1:4" s="19" customFormat="1" ht="45" hidden="1">
      <c r="A32" s="18"/>
      <c r="C32" s="7" t="s">
        <v>326</v>
      </c>
      <c r="D32" s="6">
        <v>0</v>
      </c>
    </row>
    <row r="33" spans="1:4" s="19" customFormat="1" ht="60" hidden="1">
      <c r="A33" s="18"/>
      <c r="C33" s="7" t="s">
        <v>327</v>
      </c>
      <c r="D33" s="6">
        <v>0</v>
      </c>
    </row>
    <row r="34" spans="1:4" s="19" customFormat="1" ht="15" hidden="1">
      <c r="A34" s="18"/>
      <c r="C34" s="7" t="s">
        <v>646</v>
      </c>
      <c r="D34" s="6">
        <v>0</v>
      </c>
    </row>
    <row r="35" spans="1:4" s="1" customFormat="1" ht="15.75" hidden="1">
      <c r="A35" s="36"/>
      <c r="B35" s="37"/>
      <c r="C35" s="38" t="s">
        <v>648</v>
      </c>
      <c r="D35" s="16">
        <v>0</v>
      </c>
    </row>
    <row r="36" spans="1:4" s="19" customFormat="1" ht="15" hidden="1">
      <c r="A36" s="26"/>
      <c r="B36" s="27"/>
      <c r="C36" s="28" t="s">
        <v>656</v>
      </c>
      <c r="D36" s="29"/>
    </row>
    <row r="37" spans="1:4" s="19" customFormat="1" ht="15" hidden="1">
      <c r="A37" s="18"/>
      <c r="C37" s="7"/>
      <c r="D37" s="6"/>
    </row>
    <row r="38" spans="1:4" s="1" customFormat="1" ht="15.75" hidden="1">
      <c r="A38" s="75">
        <v>630</v>
      </c>
      <c r="B38" s="68"/>
      <c r="C38" s="81" t="s">
        <v>328</v>
      </c>
      <c r="D38" s="76">
        <f>D39+D42</f>
        <v>0</v>
      </c>
    </row>
    <row r="39" spans="1:4" s="1" customFormat="1" ht="15.75" hidden="1">
      <c r="A39" s="39">
        <v>63003</v>
      </c>
      <c r="B39" s="40"/>
      <c r="C39" s="41" t="s">
        <v>329</v>
      </c>
      <c r="D39" s="42">
        <v>0</v>
      </c>
    </row>
    <row r="40" spans="1:4" s="1" customFormat="1" ht="47.25" hidden="1">
      <c r="A40" s="36"/>
      <c r="B40" s="27"/>
      <c r="C40" s="43" t="s">
        <v>330</v>
      </c>
      <c r="D40" s="44"/>
    </row>
    <row r="41" spans="1:4" s="1" customFormat="1" ht="15.75" hidden="1">
      <c r="A41" s="36"/>
      <c r="B41" s="27"/>
      <c r="C41" s="28"/>
      <c r="D41" s="29"/>
    </row>
    <row r="42" spans="1:4" s="1" customFormat="1" ht="15.75" hidden="1">
      <c r="A42" s="39">
        <v>63095</v>
      </c>
      <c r="B42" s="40"/>
      <c r="C42" s="41" t="s">
        <v>619</v>
      </c>
      <c r="D42" s="42">
        <f>D43</f>
        <v>0</v>
      </c>
    </row>
    <row r="43" spans="1:4" s="1" customFormat="1" ht="15.75" hidden="1">
      <c r="A43" s="12"/>
      <c r="B43" s="13"/>
      <c r="C43" s="15" t="s">
        <v>331</v>
      </c>
      <c r="D43" s="16">
        <f>700000-700000</f>
        <v>0</v>
      </c>
    </row>
    <row r="44" spans="1:4" s="1" customFormat="1" ht="31.5" hidden="1">
      <c r="A44" s="36"/>
      <c r="B44" s="27"/>
      <c r="C44" s="171" t="s">
        <v>332</v>
      </c>
      <c r="D44" s="44">
        <v>0</v>
      </c>
    </row>
    <row r="45" spans="1:4" s="19" customFormat="1" ht="15" hidden="1">
      <c r="A45" s="18"/>
      <c r="C45" s="7" t="s">
        <v>646</v>
      </c>
      <c r="D45" s="6">
        <v>0</v>
      </c>
    </row>
    <row r="46" spans="1:253" s="1" customFormat="1" ht="15.75" hidden="1">
      <c r="A46" s="36"/>
      <c r="B46" s="27"/>
      <c r="C46" s="45" t="s">
        <v>648</v>
      </c>
      <c r="D46" s="29">
        <v>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</row>
    <row r="47" spans="1:4" s="19" customFormat="1" ht="15" hidden="1">
      <c r="A47" s="26"/>
      <c r="B47" s="27"/>
      <c r="C47" s="28" t="s">
        <v>656</v>
      </c>
      <c r="D47" s="29"/>
    </row>
    <row r="48" spans="1:253" s="1" customFormat="1" ht="15.75" hidden="1">
      <c r="A48" s="36"/>
      <c r="B48" s="27"/>
      <c r="C48" s="28"/>
      <c r="D48" s="2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</row>
    <row r="49" spans="1:253" s="1" customFormat="1" ht="15.75" hidden="1">
      <c r="A49" s="46">
        <v>700</v>
      </c>
      <c r="B49" s="46"/>
      <c r="C49" s="46" t="s">
        <v>634</v>
      </c>
      <c r="D49" s="8">
        <v>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</row>
    <row r="50" spans="1:253" s="1" customFormat="1" ht="15.75" customHeight="1" hidden="1">
      <c r="A50" s="10">
        <v>70005</v>
      </c>
      <c r="B50" s="10"/>
      <c r="C50" s="10" t="s">
        <v>635</v>
      </c>
      <c r="D50" s="11">
        <v>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</row>
    <row r="51" spans="1:4" s="19" customFormat="1" ht="12.75" customHeight="1" hidden="1">
      <c r="A51" s="47"/>
      <c r="B51" s="47"/>
      <c r="C51" s="47" t="s">
        <v>333</v>
      </c>
      <c r="D51" s="6"/>
    </row>
    <row r="52" spans="1:4" s="19" customFormat="1" ht="45" hidden="1">
      <c r="A52" s="47"/>
      <c r="B52" s="47"/>
      <c r="C52" s="47" t="s">
        <v>334</v>
      </c>
      <c r="D52" s="6"/>
    </row>
    <row r="53" spans="1:4" s="19" customFormat="1" ht="30.75" customHeight="1" hidden="1">
      <c r="A53" s="47"/>
      <c r="B53" s="47"/>
      <c r="C53" s="48" t="s">
        <v>741</v>
      </c>
      <c r="D53" s="6"/>
    </row>
    <row r="54" spans="1:4" s="19" customFormat="1" ht="42.75" customHeight="1" hidden="1">
      <c r="A54" s="47"/>
      <c r="B54" s="47"/>
      <c r="C54" s="49" t="s">
        <v>742</v>
      </c>
      <c r="D54" s="6"/>
    </row>
    <row r="55" spans="1:4" s="19" customFormat="1" ht="15" hidden="1">
      <c r="A55" s="47"/>
      <c r="B55" s="47"/>
      <c r="C55" s="48"/>
      <c r="D55" s="6"/>
    </row>
    <row r="56" spans="1:4" s="19" customFormat="1" ht="15" hidden="1">
      <c r="A56" s="47"/>
      <c r="B56" s="47"/>
      <c r="C56" s="47"/>
      <c r="D56" s="6"/>
    </row>
    <row r="57" spans="1:253" s="1" customFormat="1" ht="15.75" customHeight="1" hidden="1">
      <c r="A57" s="10">
        <v>70021</v>
      </c>
      <c r="B57" s="10"/>
      <c r="C57" s="10" t="s">
        <v>743</v>
      </c>
      <c r="D57" s="11">
        <v>0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</row>
    <row r="58" spans="1:4" s="19" customFormat="1" ht="45" hidden="1">
      <c r="A58" s="47"/>
      <c r="B58" s="47"/>
      <c r="C58" s="47" t="s">
        <v>744</v>
      </c>
      <c r="D58" s="6"/>
    </row>
    <row r="59" spans="1:4" s="1" customFormat="1" ht="15.75" hidden="1">
      <c r="A59" s="46"/>
      <c r="B59" s="46"/>
      <c r="C59" s="46"/>
      <c r="D59" s="14"/>
    </row>
    <row r="60" spans="1:4" s="1" customFormat="1" ht="15.75" hidden="1">
      <c r="A60" s="10" t="s">
        <v>745</v>
      </c>
      <c r="B60" s="10"/>
      <c r="C60" s="10" t="s">
        <v>619</v>
      </c>
      <c r="D60" s="11">
        <v>0</v>
      </c>
    </row>
    <row r="61" spans="1:4" s="1" customFormat="1" ht="15.75" hidden="1">
      <c r="A61" s="13"/>
      <c r="B61" s="13"/>
      <c r="C61" s="32" t="s">
        <v>746</v>
      </c>
      <c r="D61" s="16">
        <v>0</v>
      </c>
    </row>
    <row r="62" spans="1:4" s="19" customFormat="1" ht="15" hidden="1">
      <c r="A62" s="18"/>
      <c r="B62" s="18"/>
      <c r="C62" s="18" t="s">
        <v>747</v>
      </c>
      <c r="D62" s="6"/>
    </row>
    <row r="63" spans="1:4" s="1" customFormat="1" ht="10.5" customHeight="1" hidden="1">
      <c r="A63" s="2"/>
      <c r="B63" s="2"/>
      <c r="C63" s="2"/>
      <c r="D63" s="8"/>
    </row>
    <row r="64" spans="1:4" s="1" customFormat="1" ht="16.5" customHeight="1" hidden="1">
      <c r="A64" s="2">
        <v>710</v>
      </c>
      <c r="B64" s="2"/>
      <c r="C64" s="2" t="s">
        <v>748</v>
      </c>
      <c r="D64" s="8">
        <v>0</v>
      </c>
    </row>
    <row r="65" spans="1:4" s="1" customFormat="1" ht="15.75" hidden="1">
      <c r="A65" s="10">
        <v>71003</v>
      </c>
      <c r="B65" s="10"/>
      <c r="C65" s="10" t="s">
        <v>749</v>
      </c>
      <c r="D65" s="11">
        <v>0</v>
      </c>
    </row>
    <row r="66" spans="1:4" s="19" customFormat="1" ht="15" hidden="1">
      <c r="A66" s="18"/>
      <c r="B66" s="18"/>
      <c r="C66" s="18" t="s">
        <v>747</v>
      </c>
      <c r="D66" s="6"/>
    </row>
    <row r="67" spans="1:4" s="19" customFormat="1" ht="15" hidden="1">
      <c r="A67" s="18"/>
      <c r="B67" s="18"/>
      <c r="C67" s="18"/>
      <c r="D67" s="6"/>
    </row>
    <row r="68" spans="1:4" s="1" customFormat="1" ht="15.75" hidden="1">
      <c r="A68" s="10">
        <v>71004</v>
      </c>
      <c r="B68" s="10"/>
      <c r="C68" s="10" t="s">
        <v>750</v>
      </c>
      <c r="D68" s="11">
        <v>0</v>
      </c>
    </row>
    <row r="69" spans="1:4" s="19" customFormat="1" ht="15" hidden="1">
      <c r="A69" s="18"/>
      <c r="B69" s="18"/>
      <c r="C69" s="18" t="s">
        <v>747</v>
      </c>
      <c r="D69" s="6"/>
    </row>
    <row r="70" spans="1:4" s="19" customFormat="1" ht="15" hidden="1">
      <c r="A70" s="18"/>
      <c r="B70" s="18"/>
      <c r="C70" s="18"/>
      <c r="D70" s="6"/>
    </row>
    <row r="71" spans="1:4" s="4" customFormat="1" ht="15.75" hidden="1">
      <c r="A71" s="10">
        <v>71012</v>
      </c>
      <c r="B71" s="24"/>
      <c r="C71" s="10" t="s">
        <v>751</v>
      </c>
      <c r="D71" s="11"/>
    </row>
    <row r="72" spans="1:4" s="19" customFormat="1" ht="53.25" customHeight="1" hidden="1">
      <c r="A72" s="18"/>
      <c r="B72" s="50"/>
      <c r="C72" s="7" t="s">
        <v>752</v>
      </c>
      <c r="D72" s="6"/>
    </row>
    <row r="73" spans="1:4" s="19" customFormat="1" ht="15" hidden="1">
      <c r="A73" s="18"/>
      <c r="B73" s="50"/>
      <c r="C73" s="7"/>
      <c r="D73" s="34"/>
    </row>
    <row r="74" spans="1:4" s="1" customFormat="1" ht="15.75" hidden="1">
      <c r="A74" s="10">
        <v>71095</v>
      </c>
      <c r="B74" s="10"/>
      <c r="C74" s="10" t="s">
        <v>619</v>
      </c>
      <c r="D74" s="11">
        <v>0</v>
      </c>
    </row>
    <row r="75" spans="3:4" s="14" customFormat="1" ht="15.75" customHeight="1" hidden="1">
      <c r="C75" s="32" t="s">
        <v>753</v>
      </c>
      <c r="D75" s="14">
        <v>0</v>
      </c>
    </row>
    <row r="76" s="6" customFormat="1" ht="30" hidden="1">
      <c r="C76" s="7" t="s">
        <v>754</v>
      </c>
    </row>
    <row r="77" spans="3:4" s="14" customFormat="1" ht="15.75" customHeight="1" hidden="1">
      <c r="C77" s="32" t="s">
        <v>755</v>
      </c>
      <c r="D77" s="14">
        <v>0</v>
      </c>
    </row>
    <row r="78" s="6" customFormat="1" ht="15" hidden="1">
      <c r="C78" s="18" t="s">
        <v>747</v>
      </c>
    </row>
    <row r="79" spans="1:4" s="1" customFormat="1" ht="15.75" hidden="1">
      <c r="A79" s="2"/>
      <c r="B79" s="22"/>
      <c r="C79" s="51"/>
      <c r="D79" s="8"/>
    </row>
    <row r="80" spans="1:4" s="1" customFormat="1" ht="15.75" hidden="1">
      <c r="A80" s="2">
        <v>720</v>
      </c>
      <c r="B80" s="22"/>
      <c r="C80" s="51" t="s">
        <v>756</v>
      </c>
      <c r="D80" s="8">
        <v>0</v>
      </c>
    </row>
    <row r="81" spans="1:4" s="1" customFormat="1" ht="15.75" hidden="1">
      <c r="A81" s="10">
        <v>72095</v>
      </c>
      <c r="B81" s="24"/>
      <c r="C81" s="31" t="s">
        <v>619</v>
      </c>
      <c r="D81" s="11">
        <v>0</v>
      </c>
    </row>
    <row r="82" spans="1:4" s="19" customFormat="1" ht="30" hidden="1">
      <c r="A82" s="18"/>
      <c r="C82" s="7" t="s">
        <v>757</v>
      </c>
      <c r="D82" s="6"/>
    </row>
    <row r="83" spans="1:4" s="1" customFormat="1" ht="9" customHeight="1" hidden="1">
      <c r="A83" s="2"/>
      <c r="B83" s="22"/>
      <c r="C83" s="51"/>
      <c r="D83" s="8"/>
    </row>
    <row r="84" spans="1:4" s="1" customFormat="1" ht="15.75" hidden="1">
      <c r="A84" s="2">
        <v>750</v>
      </c>
      <c r="B84" s="22"/>
      <c r="C84" s="51" t="s">
        <v>625</v>
      </c>
      <c r="D84" s="8">
        <f>D102+D108</f>
        <v>0</v>
      </c>
    </row>
    <row r="85" spans="1:4" s="1" customFormat="1" ht="15.75" hidden="1">
      <c r="A85" s="10">
        <v>75023</v>
      </c>
      <c r="B85" s="24"/>
      <c r="C85" s="31" t="s">
        <v>626</v>
      </c>
      <c r="D85" s="11">
        <f>D88</f>
        <v>0</v>
      </c>
    </row>
    <row r="86" spans="1:4" s="1" customFormat="1" ht="30" hidden="1">
      <c r="A86" s="13"/>
      <c r="C86" s="18" t="s">
        <v>758</v>
      </c>
      <c r="D86" s="6"/>
    </row>
    <row r="87" spans="1:4" s="19" customFormat="1" ht="105" hidden="1">
      <c r="A87" s="18"/>
      <c r="C87" s="52" t="s">
        <v>759</v>
      </c>
      <c r="D87" s="6"/>
    </row>
    <row r="88" spans="1:4" s="1" customFormat="1" ht="15.75" hidden="1">
      <c r="A88" s="13"/>
      <c r="C88" s="32" t="s">
        <v>760</v>
      </c>
      <c r="D88" s="16">
        <f>D95</f>
        <v>0</v>
      </c>
    </row>
    <row r="89" spans="1:4" s="19" customFormat="1" ht="45" hidden="1">
      <c r="A89" s="18"/>
      <c r="C89" s="49" t="s">
        <v>761</v>
      </c>
      <c r="D89" s="6"/>
    </row>
    <row r="90" spans="1:4" s="1" customFormat="1" ht="45" hidden="1">
      <c r="A90" s="13"/>
      <c r="C90" s="49" t="s">
        <v>762</v>
      </c>
      <c r="D90" s="14"/>
    </row>
    <row r="91" spans="1:4" s="1" customFormat="1" ht="60" hidden="1">
      <c r="A91" s="13"/>
      <c r="C91" s="49" t="s">
        <v>763</v>
      </c>
      <c r="D91" s="6"/>
    </row>
    <row r="92" spans="1:4" s="1" customFormat="1" ht="11.25" customHeight="1" hidden="1">
      <c r="A92" s="13"/>
      <c r="C92" s="49"/>
      <c r="D92" s="14"/>
    </row>
    <row r="93" spans="1:4" s="1" customFormat="1" ht="30" hidden="1">
      <c r="A93" s="13"/>
      <c r="C93" s="49" t="s">
        <v>764</v>
      </c>
      <c r="D93" s="6"/>
    </row>
    <row r="94" spans="1:4" s="19" customFormat="1" ht="38.25" customHeight="1" hidden="1">
      <c r="A94" s="17"/>
      <c r="B94" s="20"/>
      <c r="C94" s="7" t="s">
        <v>765</v>
      </c>
      <c r="D94" s="6"/>
    </row>
    <row r="95" spans="1:4" s="19" customFormat="1" ht="45" hidden="1">
      <c r="A95" s="18"/>
      <c r="C95" s="7" t="s">
        <v>766</v>
      </c>
      <c r="D95" s="6"/>
    </row>
    <row r="96" spans="1:4" s="19" customFormat="1" ht="45" hidden="1">
      <c r="A96" s="17"/>
      <c r="B96" s="20"/>
      <c r="C96" s="7" t="s">
        <v>767</v>
      </c>
      <c r="D96" s="6"/>
    </row>
    <row r="97" spans="1:4" s="19" customFormat="1" ht="60" customHeight="1" hidden="1">
      <c r="A97" s="17"/>
      <c r="B97" s="20"/>
      <c r="C97" s="7" t="s">
        <v>278</v>
      </c>
      <c r="D97" s="6"/>
    </row>
    <row r="98" s="6" customFormat="1" ht="15" hidden="1">
      <c r="C98" s="18" t="s">
        <v>747</v>
      </c>
    </row>
    <row r="99" spans="1:4" s="50" customFormat="1" ht="15" hidden="1">
      <c r="A99" s="53"/>
      <c r="B99" s="54"/>
      <c r="C99" s="55" t="s">
        <v>768</v>
      </c>
      <c r="D99" s="34"/>
    </row>
    <row r="100" spans="1:4" s="19" customFormat="1" ht="60" hidden="1">
      <c r="A100" s="17"/>
      <c r="B100" s="20"/>
      <c r="C100" s="7" t="s">
        <v>193</v>
      </c>
      <c r="D100" s="6"/>
    </row>
    <row r="101" s="14" customFormat="1" ht="15" customHeight="1" hidden="1"/>
    <row r="102" spans="1:4" s="1" customFormat="1" ht="15.75" hidden="1">
      <c r="A102" s="10">
        <v>75075</v>
      </c>
      <c r="B102" s="24"/>
      <c r="C102" s="31" t="s">
        <v>194</v>
      </c>
      <c r="D102" s="11"/>
    </row>
    <row r="103" spans="1:4" s="19" customFormat="1" ht="30" hidden="1">
      <c r="A103" s="18"/>
      <c r="C103" s="7" t="s">
        <v>740</v>
      </c>
      <c r="D103" s="6"/>
    </row>
    <row r="104" spans="1:4" s="19" customFormat="1" ht="15" hidden="1">
      <c r="A104" s="18"/>
      <c r="C104" s="7" t="s">
        <v>195</v>
      </c>
      <c r="D104" s="56"/>
    </row>
    <row r="105" spans="1:4" s="19" customFormat="1" ht="60" hidden="1">
      <c r="A105" s="18"/>
      <c r="C105" s="7" t="s">
        <v>298</v>
      </c>
      <c r="D105" s="56"/>
    </row>
    <row r="106" s="36" customFormat="1" ht="9" customHeight="1" hidden="1">
      <c r="E106" s="13"/>
    </row>
    <row r="107" s="6" customFormat="1" ht="8.25" customHeight="1" hidden="1"/>
    <row r="108" spans="1:4" s="1" customFormat="1" ht="15.75" hidden="1">
      <c r="A108" s="10">
        <v>75095</v>
      </c>
      <c r="B108" s="24"/>
      <c r="C108" s="31" t="s">
        <v>619</v>
      </c>
      <c r="D108" s="11">
        <f>D109</f>
        <v>0</v>
      </c>
    </row>
    <row r="109" spans="1:4" s="4" customFormat="1" ht="15.75" hidden="1">
      <c r="A109" s="15"/>
      <c r="B109" s="50"/>
      <c r="C109" s="32" t="s">
        <v>648</v>
      </c>
      <c r="D109" s="65">
        <f>D111+D112</f>
        <v>0</v>
      </c>
    </row>
    <row r="110" spans="1:4" s="50" customFormat="1" ht="30" hidden="1">
      <c r="A110" s="58"/>
      <c r="B110" s="59"/>
      <c r="C110" s="7" t="s">
        <v>230</v>
      </c>
      <c r="D110" s="60"/>
    </row>
    <row r="111" spans="1:4" s="50" customFormat="1" ht="30" hidden="1">
      <c r="A111" s="58"/>
      <c r="B111" s="59"/>
      <c r="C111" s="28" t="s">
        <v>215</v>
      </c>
      <c r="D111" s="60"/>
    </row>
    <row r="112" spans="1:4" s="50" customFormat="1" ht="15" hidden="1">
      <c r="A112" s="58"/>
      <c r="B112" s="59"/>
      <c r="C112" s="28" t="s">
        <v>656</v>
      </c>
      <c r="D112" s="60"/>
    </row>
    <row r="113" spans="1:4" s="50" customFormat="1" ht="8.25" customHeight="1" hidden="1">
      <c r="A113" s="61"/>
      <c r="C113" s="23"/>
      <c r="D113" s="62"/>
    </row>
    <row r="114" spans="1:4" s="50" customFormat="1" ht="20.25" customHeight="1" hidden="1">
      <c r="A114" s="51">
        <v>752</v>
      </c>
      <c r="B114" s="51"/>
      <c r="C114" s="51" t="s">
        <v>231</v>
      </c>
      <c r="D114" s="63">
        <v>0</v>
      </c>
    </row>
    <row r="115" spans="1:4" s="1" customFormat="1" ht="15.75" hidden="1">
      <c r="A115" s="13">
        <v>75201</v>
      </c>
      <c r="C115" s="73" t="s">
        <v>232</v>
      </c>
      <c r="D115" s="72">
        <v>0</v>
      </c>
    </row>
    <row r="116" spans="1:4" s="19" customFormat="1" ht="15" hidden="1">
      <c r="A116" s="18"/>
      <c r="C116" s="18" t="s">
        <v>747</v>
      </c>
      <c r="D116" s="56"/>
    </row>
    <row r="117" s="36" customFormat="1" ht="15.75" hidden="1">
      <c r="E117" s="13"/>
    </row>
    <row r="118" spans="1:4" s="92" customFormat="1" ht="15.75" hidden="1">
      <c r="A118" s="2">
        <v>754</v>
      </c>
      <c r="B118" s="22"/>
      <c r="C118" s="51" t="s">
        <v>627</v>
      </c>
      <c r="D118" s="8">
        <f>D122</f>
        <v>0</v>
      </c>
    </row>
    <row r="119" spans="1:4" s="4" customFormat="1" ht="15.75" hidden="1">
      <c r="A119" s="13">
        <v>75414</v>
      </c>
      <c r="B119" s="1"/>
      <c r="C119" s="73" t="s">
        <v>233</v>
      </c>
      <c r="D119" s="14"/>
    </row>
    <row r="120" spans="1:4" s="4" customFormat="1" ht="30" hidden="1">
      <c r="A120" s="13"/>
      <c r="B120" s="1"/>
      <c r="C120" s="7" t="s">
        <v>234</v>
      </c>
      <c r="D120" s="14"/>
    </row>
    <row r="121" spans="1:4" s="19" customFormat="1" ht="15" hidden="1">
      <c r="A121" s="18"/>
      <c r="C121" s="23"/>
      <c r="D121" s="6"/>
    </row>
    <row r="122" spans="1:4" s="24" customFormat="1" ht="15.75" hidden="1">
      <c r="A122" s="10">
        <v>75416</v>
      </c>
      <c r="C122" s="230" t="s">
        <v>235</v>
      </c>
      <c r="D122" s="11">
        <f>SUM(D123:D125)</f>
        <v>0</v>
      </c>
    </row>
    <row r="123" spans="1:4" s="19" customFormat="1" ht="30" hidden="1">
      <c r="A123" s="18"/>
      <c r="C123" s="7" t="s">
        <v>198</v>
      </c>
      <c r="D123" s="6"/>
    </row>
    <row r="124" spans="1:4" s="19" customFormat="1" ht="27.75" customHeight="1" hidden="1">
      <c r="A124" s="18"/>
      <c r="C124" s="7" t="s">
        <v>199</v>
      </c>
      <c r="D124" s="6"/>
    </row>
    <row r="125" spans="1:4" s="19" customFormat="1" ht="75" hidden="1">
      <c r="A125" s="18"/>
      <c r="C125" s="7" t="s">
        <v>279</v>
      </c>
      <c r="D125" s="6"/>
    </row>
    <row r="126" s="14" customFormat="1" ht="10.5" customHeight="1" hidden="1"/>
    <row r="127" spans="1:4" s="175" customFormat="1" ht="15.75">
      <c r="A127" s="182">
        <v>758</v>
      </c>
      <c r="B127" s="183"/>
      <c r="C127" s="182" t="s">
        <v>237</v>
      </c>
      <c r="D127" s="185">
        <f>D128</f>
        <v>-8000</v>
      </c>
    </row>
    <row r="128" spans="1:4" s="175" customFormat="1" ht="15.75">
      <c r="A128" s="176">
        <v>75818</v>
      </c>
      <c r="B128" s="195"/>
      <c r="C128" s="176" t="s">
        <v>238</v>
      </c>
      <c r="D128" s="179">
        <f>D129+D132</f>
        <v>-8000</v>
      </c>
    </row>
    <row r="129" spans="1:4" s="4" customFormat="1" ht="15.75" hidden="1">
      <c r="A129" s="15"/>
      <c r="C129" s="32" t="s">
        <v>239</v>
      </c>
      <c r="D129" s="16"/>
    </row>
    <row r="130" spans="1:4" s="19" customFormat="1" ht="15" hidden="1">
      <c r="A130" s="18"/>
      <c r="C130" s="49" t="s">
        <v>662</v>
      </c>
      <c r="D130" s="6"/>
    </row>
    <row r="131" s="36" customFormat="1" ht="15.75" hidden="1">
      <c r="E131" s="13"/>
    </row>
    <row r="132" spans="1:4" s="4" customFormat="1" ht="15.75">
      <c r="A132" s="15"/>
      <c r="C132" s="196" t="s">
        <v>240</v>
      </c>
      <c r="D132" s="188">
        <f>D133+D134</f>
        <v>-8000</v>
      </c>
    </row>
    <row r="133" spans="1:4" s="274" customFormat="1" ht="18.75" customHeight="1">
      <c r="A133" s="294"/>
      <c r="C133" s="295" t="s">
        <v>94</v>
      </c>
      <c r="D133" s="197">
        <v>-8000</v>
      </c>
    </row>
    <row r="134" spans="1:4" s="274" customFormat="1" ht="48" customHeight="1">
      <c r="A134" s="294"/>
      <c r="C134" s="296" t="s">
        <v>93</v>
      </c>
      <c r="D134" s="197"/>
    </row>
    <row r="135" spans="1:4" s="50" customFormat="1" ht="17.25" customHeight="1" hidden="1">
      <c r="A135" s="61"/>
      <c r="C135" s="49" t="s">
        <v>243</v>
      </c>
      <c r="D135" s="6"/>
    </row>
    <row r="136" spans="1:4" s="50" customFormat="1" ht="17.25" customHeight="1" hidden="1">
      <c r="A136" s="61"/>
      <c r="C136" s="49" t="s">
        <v>244</v>
      </c>
      <c r="D136" s="6"/>
    </row>
    <row r="137" spans="1:4" s="50" customFormat="1" ht="16.5" customHeight="1" hidden="1">
      <c r="A137" s="61"/>
      <c r="C137" s="49"/>
      <c r="D137" s="6"/>
    </row>
    <row r="138" spans="1:4" s="50" customFormat="1" ht="18.75" customHeight="1" hidden="1">
      <c r="A138" s="61"/>
      <c r="C138" s="67" t="s">
        <v>245</v>
      </c>
      <c r="D138" s="6"/>
    </row>
    <row r="139" spans="1:4" s="50" customFormat="1" ht="45" customHeight="1" hidden="1">
      <c r="A139" s="61"/>
      <c r="C139" s="7" t="s">
        <v>246</v>
      </c>
      <c r="D139" s="6"/>
    </row>
    <row r="140" s="36" customFormat="1" ht="15.75">
      <c r="E140" s="13"/>
    </row>
    <row r="141" spans="1:4" s="175" customFormat="1" ht="15.75">
      <c r="A141" s="182">
        <v>801</v>
      </c>
      <c r="B141" s="183"/>
      <c r="C141" s="184" t="s">
        <v>618</v>
      </c>
      <c r="D141" s="185">
        <f>D142+D153+D158+D165+D170+D175+D182</f>
        <v>-450</v>
      </c>
    </row>
    <row r="142" spans="1:4" s="24" customFormat="1" ht="15.75" hidden="1">
      <c r="A142" s="10">
        <v>80101</v>
      </c>
      <c r="C142" s="31" t="s">
        <v>108</v>
      </c>
      <c r="D142" s="11">
        <f>D143+D150</f>
        <v>0</v>
      </c>
    </row>
    <row r="143" spans="1:4" s="4" customFormat="1" ht="12.75" customHeight="1" hidden="1">
      <c r="A143" s="15"/>
      <c r="C143" s="57" t="s">
        <v>247</v>
      </c>
      <c r="D143" s="65">
        <f>D149+D148+D147</f>
        <v>0</v>
      </c>
    </row>
    <row r="144" spans="1:4" s="4" customFormat="1" ht="12.75" customHeight="1" hidden="1">
      <c r="A144" s="15"/>
      <c r="C144" s="57" t="s">
        <v>248</v>
      </c>
      <c r="D144" s="65"/>
    </row>
    <row r="145" spans="1:4" s="4" customFormat="1" ht="36" customHeight="1" hidden="1">
      <c r="A145" s="15"/>
      <c r="C145" s="71" t="s">
        <v>249</v>
      </c>
      <c r="D145" s="72"/>
    </row>
    <row r="146" spans="1:4" s="4" customFormat="1" ht="66" customHeight="1" hidden="1">
      <c r="A146" s="15"/>
      <c r="C146" s="71" t="s">
        <v>250</v>
      </c>
      <c r="D146" s="14"/>
    </row>
    <row r="147" spans="1:4" s="4" customFormat="1" ht="47.25" customHeight="1" hidden="1">
      <c r="A147" s="15"/>
      <c r="C147" s="18" t="s">
        <v>950</v>
      </c>
      <c r="D147" s="14"/>
    </row>
    <row r="148" spans="1:4" s="4" customFormat="1" ht="32.25" customHeight="1" hidden="1">
      <c r="A148" s="15"/>
      <c r="C148" s="23" t="s">
        <v>197</v>
      </c>
      <c r="D148" s="14"/>
    </row>
    <row r="149" spans="1:4" s="4" customFormat="1" ht="37.5" customHeight="1" hidden="1">
      <c r="A149" s="15"/>
      <c r="C149" s="35" t="s">
        <v>251</v>
      </c>
      <c r="D149" s="14"/>
    </row>
    <row r="150" spans="1:4" s="4" customFormat="1" ht="12.75" customHeight="1" hidden="1">
      <c r="A150" s="15"/>
      <c r="C150" s="57" t="s">
        <v>663</v>
      </c>
      <c r="D150" s="65">
        <f>D151</f>
        <v>0</v>
      </c>
    </row>
    <row r="151" spans="1:4" s="4" customFormat="1" ht="53.25" customHeight="1" hidden="1">
      <c r="A151" s="15"/>
      <c r="C151" s="7" t="s">
        <v>3</v>
      </c>
      <c r="D151" s="14"/>
    </row>
    <row r="152" spans="1:4" s="19" customFormat="1" ht="15" hidden="1">
      <c r="A152" s="18"/>
      <c r="C152" s="74"/>
      <c r="D152" s="6"/>
    </row>
    <row r="153" spans="1:4" s="1" customFormat="1" ht="15.75" hidden="1">
      <c r="A153" s="10">
        <v>80103</v>
      </c>
      <c r="B153" s="24"/>
      <c r="C153" s="31" t="s">
        <v>665</v>
      </c>
      <c r="D153" s="11">
        <f>D154+D156</f>
        <v>0</v>
      </c>
    </row>
    <row r="154" spans="1:4" s="4" customFormat="1" ht="15.75" hidden="1">
      <c r="A154" s="15"/>
      <c r="C154" s="57" t="s">
        <v>663</v>
      </c>
      <c r="D154" s="16">
        <f>D155</f>
        <v>0</v>
      </c>
    </row>
    <row r="155" spans="1:4" s="1" customFormat="1" ht="45" hidden="1">
      <c r="A155" s="13"/>
      <c r="C155" s="7" t="s">
        <v>3</v>
      </c>
      <c r="D155" s="14"/>
    </row>
    <row r="156" spans="1:4" s="1" customFormat="1" ht="15.75" hidden="1">
      <c r="A156" s="13"/>
      <c r="C156" s="7" t="s">
        <v>458</v>
      </c>
      <c r="D156" s="14"/>
    </row>
    <row r="157" s="36" customFormat="1" ht="15.75" hidden="1">
      <c r="E157" s="13"/>
    </row>
    <row r="158" spans="1:4" s="1" customFormat="1" ht="15.75" hidden="1">
      <c r="A158" s="10">
        <v>80104</v>
      </c>
      <c r="B158" s="24"/>
      <c r="C158" s="31" t="s">
        <v>800</v>
      </c>
      <c r="D158" s="11">
        <f>D159+D163</f>
        <v>0</v>
      </c>
    </row>
    <row r="159" spans="1:4" s="4" customFormat="1" ht="15.75" hidden="1">
      <c r="A159" s="15"/>
      <c r="C159" s="32" t="s">
        <v>801</v>
      </c>
      <c r="D159" s="16">
        <f>D160+D161+D162</f>
        <v>0</v>
      </c>
    </row>
    <row r="160" spans="1:4" s="50" customFormat="1" ht="30" hidden="1">
      <c r="A160" s="61"/>
      <c r="C160" s="7" t="s">
        <v>2</v>
      </c>
      <c r="D160" s="6"/>
    </row>
    <row r="161" spans="1:4" s="19" customFormat="1" ht="15" hidden="1">
      <c r="A161" s="18"/>
      <c r="C161" s="7" t="s">
        <v>277</v>
      </c>
      <c r="D161" s="6"/>
    </row>
    <row r="162" spans="1:4" s="19" customFormat="1" ht="24.75" customHeight="1" hidden="1">
      <c r="A162" s="18"/>
      <c r="C162" s="35" t="s">
        <v>251</v>
      </c>
      <c r="D162" s="6"/>
    </row>
    <row r="163" spans="1:4" s="19" customFormat="1" ht="51" customHeight="1" hidden="1">
      <c r="A163" s="18"/>
      <c r="C163" s="55" t="s">
        <v>459</v>
      </c>
      <c r="D163" s="34"/>
    </row>
    <row r="164" s="36" customFormat="1" ht="10.5" customHeight="1" hidden="1">
      <c r="E164" s="13"/>
    </row>
    <row r="165" spans="1:4" s="19" customFormat="1" ht="15" hidden="1">
      <c r="A165" s="231">
        <v>80105</v>
      </c>
      <c r="B165" s="30"/>
      <c r="C165" s="232" t="s">
        <v>4</v>
      </c>
      <c r="D165" s="233">
        <f>D167+D168</f>
        <v>0</v>
      </c>
    </row>
    <row r="166" spans="1:4" s="19" customFormat="1" ht="15.75" hidden="1">
      <c r="A166" s="18"/>
      <c r="C166" s="57" t="s">
        <v>663</v>
      </c>
      <c r="D166" s="34">
        <f>D167</f>
        <v>0</v>
      </c>
    </row>
    <row r="167" spans="1:4" s="4" customFormat="1" ht="45" hidden="1">
      <c r="A167" s="15"/>
      <c r="C167" s="7" t="s">
        <v>3</v>
      </c>
      <c r="D167" s="6"/>
    </row>
    <row r="168" spans="1:4" s="4" customFormat="1" ht="15.75" hidden="1">
      <c r="A168" s="15"/>
      <c r="C168" s="7" t="s">
        <v>458</v>
      </c>
      <c r="D168" s="6"/>
    </row>
    <row r="169" s="36" customFormat="1" ht="10.5" customHeight="1" hidden="1">
      <c r="E169" s="13"/>
    </row>
    <row r="170" spans="1:4" s="1" customFormat="1" ht="15.75" hidden="1">
      <c r="A170" s="10">
        <v>80106</v>
      </c>
      <c r="B170" s="24"/>
      <c r="C170" s="79" t="s">
        <v>802</v>
      </c>
      <c r="D170" s="11">
        <f>D171</f>
        <v>0</v>
      </c>
    </row>
    <row r="171" spans="1:4" s="4" customFormat="1" ht="15.75" hidden="1">
      <c r="A171" s="15"/>
      <c r="C171" s="57" t="s">
        <v>663</v>
      </c>
      <c r="D171" s="16">
        <f>D172+D173</f>
        <v>0</v>
      </c>
    </row>
    <row r="172" spans="1:4" s="4" customFormat="1" ht="45" hidden="1">
      <c r="A172" s="15"/>
      <c r="C172" s="55" t="s">
        <v>459</v>
      </c>
      <c r="D172" s="16"/>
    </row>
    <row r="173" s="14" customFormat="1" ht="54" customHeight="1" hidden="1">
      <c r="C173" s="7" t="s">
        <v>3</v>
      </c>
    </row>
    <row r="174" s="36" customFormat="1" ht="10.5" customHeight="1" hidden="1">
      <c r="E174" s="13"/>
    </row>
    <row r="175" spans="1:4" s="1" customFormat="1" ht="15.75" hidden="1">
      <c r="A175" s="10">
        <v>80110</v>
      </c>
      <c r="B175" s="24"/>
      <c r="C175" s="31" t="s">
        <v>942</v>
      </c>
      <c r="D175" s="11">
        <f>D176+D180</f>
        <v>0</v>
      </c>
    </row>
    <row r="176" spans="1:4" s="4" customFormat="1" ht="15.75" hidden="1">
      <c r="A176" s="15"/>
      <c r="C176" s="57" t="s">
        <v>247</v>
      </c>
      <c r="D176" s="16">
        <f>D177+D178</f>
        <v>0</v>
      </c>
    </row>
    <row r="177" spans="1:4" s="50" customFormat="1" ht="36" customHeight="1" hidden="1">
      <c r="A177" s="61"/>
      <c r="C177" s="23" t="s">
        <v>197</v>
      </c>
      <c r="D177" s="6"/>
    </row>
    <row r="178" spans="1:5" s="19" customFormat="1" ht="27.75" customHeight="1" hidden="1">
      <c r="A178" s="18"/>
      <c r="C178" s="35" t="s">
        <v>251</v>
      </c>
      <c r="D178" s="6"/>
      <c r="E178" s="4"/>
    </row>
    <row r="179" spans="1:4" s="19" customFormat="1" ht="12.75" customHeight="1" hidden="1">
      <c r="A179" s="18"/>
      <c r="C179" s="57" t="s">
        <v>663</v>
      </c>
      <c r="D179" s="34">
        <f>D180</f>
        <v>0</v>
      </c>
    </row>
    <row r="180" spans="1:4" s="4" customFormat="1" ht="52.5" customHeight="1" hidden="1">
      <c r="A180" s="15"/>
      <c r="C180" s="7" t="s">
        <v>3</v>
      </c>
      <c r="D180" s="6"/>
    </row>
    <row r="181" s="36" customFormat="1" ht="15.75" hidden="1">
      <c r="E181" s="13"/>
    </row>
    <row r="182" spans="1:4" s="175" customFormat="1" ht="15.75">
      <c r="A182" s="176">
        <v>80195</v>
      </c>
      <c r="B182" s="195"/>
      <c r="C182" s="178" t="s">
        <v>619</v>
      </c>
      <c r="D182" s="179">
        <f>D183+D185+D187</f>
        <v>-450</v>
      </c>
    </row>
    <row r="183" spans="1:6" s="198" customFormat="1" ht="12.75" customHeight="1" hidden="1">
      <c r="A183" s="189"/>
      <c r="C183" s="57" t="s">
        <v>575</v>
      </c>
      <c r="D183" s="6">
        <f>D184</f>
        <v>0</v>
      </c>
      <c r="F183" s="198" t="s">
        <v>11</v>
      </c>
    </row>
    <row r="184" spans="1:4" s="19" customFormat="1" ht="15" hidden="1">
      <c r="A184" s="18"/>
      <c r="C184" s="35" t="s">
        <v>96</v>
      </c>
      <c r="D184" s="6"/>
    </row>
    <row r="185" spans="1:4" s="274" customFormat="1" ht="15">
      <c r="A185" s="294"/>
      <c r="C185" s="202" t="s">
        <v>944</v>
      </c>
      <c r="D185" s="297">
        <v>-450</v>
      </c>
    </row>
    <row r="186" spans="3:4" s="188" customFormat="1" ht="13.5" customHeight="1">
      <c r="C186" s="190" t="s">
        <v>96</v>
      </c>
      <c r="D186" s="197"/>
    </row>
    <row r="187" s="16" customFormat="1" ht="15" customHeight="1" hidden="1">
      <c r="C187" s="32" t="s">
        <v>648</v>
      </c>
    </row>
    <row r="188" s="16" customFormat="1" ht="15" customHeight="1" hidden="1">
      <c r="C188" s="73" t="s">
        <v>656</v>
      </c>
    </row>
    <row r="189" s="14" customFormat="1" ht="11.25" customHeight="1" hidden="1">
      <c r="C189" s="7"/>
    </row>
    <row r="190" spans="1:4" s="1" customFormat="1" ht="15.75" hidden="1">
      <c r="A190" s="75">
        <v>803</v>
      </c>
      <c r="B190" s="68"/>
      <c r="C190" s="81" t="s">
        <v>176</v>
      </c>
      <c r="D190" s="76">
        <v>0</v>
      </c>
    </row>
    <row r="191" spans="1:4" s="1" customFormat="1" ht="15.75" hidden="1">
      <c r="A191" s="39">
        <v>80395</v>
      </c>
      <c r="B191" s="40"/>
      <c r="C191" s="41" t="s">
        <v>619</v>
      </c>
      <c r="D191" s="42">
        <f>D192+D193</f>
        <v>0</v>
      </c>
    </row>
    <row r="192" spans="1:4" s="19" customFormat="1" ht="60" customHeight="1" hidden="1">
      <c r="A192" s="26"/>
      <c r="B192" s="27"/>
      <c r="C192" s="7" t="s">
        <v>303</v>
      </c>
      <c r="D192" s="29"/>
    </row>
    <row r="193" spans="1:4" s="19" customFormat="1" ht="15" hidden="1">
      <c r="A193" s="26"/>
      <c r="B193" s="27"/>
      <c r="C193" s="21" t="s">
        <v>177</v>
      </c>
      <c r="D193" s="29"/>
    </row>
    <row r="194" spans="1:4" s="19" customFormat="1" ht="8.25" customHeight="1" hidden="1">
      <c r="A194" s="26"/>
      <c r="B194" s="27"/>
      <c r="C194" s="21"/>
      <c r="D194" s="29"/>
    </row>
    <row r="195" spans="1:4" s="1" customFormat="1" ht="15.75" hidden="1">
      <c r="A195" s="2">
        <v>851</v>
      </c>
      <c r="B195" s="22"/>
      <c r="C195" s="51" t="s">
        <v>178</v>
      </c>
      <c r="D195" s="8">
        <f>D199+D202+D213</f>
        <v>0</v>
      </c>
    </row>
    <row r="196" spans="1:4" s="1" customFormat="1" ht="15.75" hidden="1">
      <c r="A196" s="10">
        <v>85111</v>
      </c>
      <c r="B196" s="82"/>
      <c r="C196" s="31" t="s">
        <v>179</v>
      </c>
      <c r="D196" s="11">
        <v>0</v>
      </c>
    </row>
    <row r="197" spans="1:4" s="19" customFormat="1" ht="60" hidden="1">
      <c r="A197" s="83"/>
      <c r="B197" s="84"/>
      <c r="C197" s="85" t="s">
        <v>181</v>
      </c>
      <c r="D197" s="86"/>
    </row>
    <row r="198" spans="1:4" s="19" customFormat="1" ht="15" hidden="1">
      <c r="A198" s="18"/>
      <c r="B198" s="20"/>
      <c r="C198" s="7"/>
      <c r="D198" s="6"/>
    </row>
    <row r="199" spans="1:4" s="1" customFormat="1" ht="15.75" hidden="1">
      <c r="A199" s="10">
        <v>85149</v>
      </c>
      <c r="B199" s="82"/>
      <c r="C199" s="31" t="s">
        <v>182</v>
      </c>
      <c r="D199" s="11"/>
    </row>
    <row r="200" spans="1:4" s="19" customFormat="1" ht="30" hidden="1">
      <c r="A200" s="83"/>
      <c r="B200" s="84"/>
      <c r="C200" s="85" t="s">
        <v>183</v>
      </c>
      <c r="D200" s="86"/>
    </row>
    <row r="201" spans="1:4" s="19" customFormat="1" ht="15" hidden="1">
      <c r="A201" s="18"/>
      <c r="B201" s="20"/>
      <c r="C201" s="7"/>
      <c r="D201" s="6"/>
    </row>
    <row r="202" spans="1:4" s="1" customFormat="1" ht="15.75" hidden="1">
      <c r="A202" s="10">
        <v>85154</v>
      </c>
      <c r="B202" s="82"/>
      <c r="C202" s="31" t="s">
        <v>184</v>
      </c>
      <c r="D202" s="11"/>
    </row>
    <row r="203" spans="1:4" s="19" customFormat="1" ht="45" hidden="1">
      <c r="A203" s="83"/>
      <c r="B203" s="84"/>
      <c r="C203" s="87" t="s">
        <v>185</v>
      </c>
      <c r="D203" s="86"/>
    </row>
    <row r="204" spans="1:4" s="19" customFormat="1" ht="15" hidden="1">
      <c r="A204" s="18"/>
      <c r="B204" s="20"/>
      <c r="C204" s="7"/>
      <c r="D204" s="6"/>
    </row>
    <row r="205" spans="1:4" s="1" customFormat="1" ht="15.75" hidden="1">
      <c r="A205" s="10">
        <v>85149</v>
      </c>
      <c r="B205" s="82"/>
      <c r="C205" s="31" t="s">
        <v>186</v>
      </c>
      <c r="D205" s="11">
        <v>0</v>
      </c>
    </row>
    <row r="206" spans="1:4" s="19" customFormat="1" ht="45" hidden="1">
      <c r="A206" s="83"/>
      <c r="B206" s="84"/>
      <c r="C206" s="85" t="s">
        <v>187</v>
      </c>
      <c r="D206" s="86"/>
    </row>
    <row r="207" spans="1:4" s="19" customFormat="1" ht="45" hidden="1">
      <c r="A207" s="18"/>
      <c r="C207" s="25" t="s">
        <v>188</v>
      </c>
      <c r="D207" s="56"/>
    </row>
    <row r="208" spans="1:4" s="19" customFormat="1" ht="60" hidden="1">
      <c r="A208" s="18"/>
      <c r="C208" s="25" t="s">
        <v>181</v>
      </c>
      <c r="D208" s="56"/>
    </row>
    <row r="209" spans="1:4" s="19" customFormat="1" ht="15" hidden="1">
      <c r="A209" s="18"/>
      <c r="C209" s="18"/>
      <c r="D209" s="56"/>
    </row>
    <row r="210" spans="1:4" s="1" customFormat="1" ht="15.75" hidden="1">
      <c r="A210" s="10">
        <v>85153</v>
      </c>
      <c r="B210" s="82"/>
      <c r="C210" s="31" t="s">
        <v>189</v>
      </c>
      <c r="D210" s="11">
        <v>0</v>
      </c>
    </row>
    <row r="211" spans="1:4" s="19" customFormat="1" ht="15" hidden="1">
      <c r="A211" s="83"/>
      <c r="B211" s="84"/>
      <c r="C211" s="18" t="s">
        <v>747</v>
      </c>
      <c r="D211" s="86"/>
    </row>
    <row r="212" spans="1:4" s="19" customFormat="1" ht="14.25" customHeight="1" hidden="1">
      <c r="A212" s="18"/>
      <c r="B212" s="20"/>
      <c r="C212" s="7"/>
      <c r="D212" s="6"/>
    </row>
    <row r="213" spans="1:4" s="19" customFormat="1" ht="15.75" hidden="1">
      <c r="A213" s="10">
        <v>85195</v>
      </c>
      <c r="B213" s="24"/>
      <c r="C213" s="10" t="s">
        <v>619</v>
      </c>
      <c r="D213" s="11">
        <f>D214</f>
        <v>0</v>
      </c>
    </row>
    <row r="214" spans="1:4" s="50" customFormat="1" ht="15.75" hidden="1">
      <c r="A214" s="15"/>
      <c r="B214" s="4"/>
      <c r="C214" s="15" t="s">
        <v>190</v>
      </c>
      <c r="D214" s="34"/>
    </row>
    <row r="215" spans="1:4" s="19" customFormat="1" ht="30" hidden="1">
      <c r="A215" s="17"/>
      <c r="B215" s="20"/>
      <c r="C215" s="25" t="s">
        <v>191</v>
      </c>
      <c r="D215" s="6"/>
    </row>
    <row r="216" spans="1:4" s="19" customFormat="1" ht="75" hidden="1">
      <c r="A216" s="17"/>
      <c r="B216" s="20"/>
      <c r="C216" s="18" t="s">
        <v>280</v>
      </c>
      <c r="D216" s="6">
        <v>0</v>
      </c>
    </row>
    <row r="217" spans="1:4" s="19" customFormat="1" ht="15" hidden="1">
      <c r="A217" s="18"/>
      <c r="C217" s="18" t="s">
        <v>747</v>
      </c>
      <c r="D217" s="56">
        <v>0</v>
      </c>
    </row>
    <row r="218" spans="1:4" s="50" customFormat="1" ht="15.75" hidden="1">
      <c r="A218" s="15"/>
      <c r="B218" s="4"/>
      <c r="C218" s="15" t="s">
        <v>192</v>
      </c>
      <c r="D218" s="34">
        <v>0</v>
      </c>
    </row>
    <row r="219" spans="1:4" s="19" customFormat="1" ht="60" hidden="1">
      <c r="A219" s="17"/>
      <c r="B219" s="20"/>
      <c r="C219" s="18" t="s">
        <v>436</v>
      </c>
      <c r="D219" s="6"/>
    </row>
    <row r="220" spans="1:4" s="50" customFormat="1" ht="15.75" hidden="1">
      <c r="A220" s="15"/>
      <c r="B220" s="4"/>
      <c r="C220" s="15" t="s">
        <v>437</v>
      </c>
      <c r="D220" s="34">
        <v>0</v>
      </c>
    </row>
    <row r="221" spans="1:4" s="19" customFormat="1" ht="45" hidden="1">
      <c r="A221" s="17"/>
      <c r="B221" s="20"/>
      <c r="C221" s="18" t="s">
        <v>438</v>
      </c>
      <c r="D221" s="6">
        <v>0</v>
      </c>
    </row>
    <row r="222" spans="1:4" s="19" customFormat="1" ht="15" hidden="1">
      <c r="A222" s="17"/>
      <c r="B222" s="20"/>
      <c r="C222" s="18" t="s">
        <v>747</v>
      </c>
      <c r="D222" s="6">
        <v>0</v>
      </c>
    </row>
    <row r="223" spans="1:4" s="1" customFormat="1" ht="15.75" hidden="1">
      <c r="A223" s="36"/>
      <c r="B223" s="37"/>
      <c r="C223" s="38" t="s">
        <v>648</v>
      </c>
      <c r="D223" s="16">
        <v>0</v>
      </c>
    </row>
    <row r="224" spans="1:4" s="1" customFormat="1" ht="15.75" hidden="1">
      <c r="A224" s="75"/>
      <c r="B224" s="68"/>
      <c r="C224" s="28" t="s">
        <v>656</v>
      </c>
      <c r="D224" s="88"/>
    </row>
    <row r="225" s="36" customFormat="1" ht="15.75">
      <c r="E225" s="13"/>
    </row>
    <row r="226" spans="1:4" s="183" customFormat="1" ht="15.75">
      <c r="A226" s="182">
        <v>852</v>
      </c>
      <c r="C226" s="184" t="s">
        <v>624</v>
      </c>
      <c r="D226" s="185">
        <f>D230+D227+D237+D234</f>
        <v>263305</v>
      </c>
    </row>
    <row r="227" spans="1:4" s="22" customFormat="1" ht="15.75" hidden="1">
      <c r="A227" s="10">
        <v>85202</v>
      </c>
      <c r="B227" s="24"/>
      <c r="C227" s="31" t="s">
        <v>439</v>
      </c>
      <c r="D227" s="11">
        <f>D228</f>
        <v>0</v>
      </c>
    </row>
    <row r="228" spans="1:4" s="19" customFormat="1" ht="30" hidden="1">
      <c r="A228" s="18"/>
      <c r="C228" s="18" t="s">
        <v>951</v>
      </c>
      <c r="D228" s="6"/>
    </row>
    <row r="229" spans="1:4" s="19" customFormat="1" ht="15" hidden="1">
      <c r="A229" s="18"/>
      <c r="C229" s="18"/>
      <c r="D229" s="6"/>
    </row>
    <row r="230" spans="1:4" s="175" customFormat="1" ht="15.75">
      <c r="A230" s="176">
        <v>85203</v>
      </c>
      <c r="B230" s="195"/>
      <c r="C230" s="178" t="s">
        <v>440</v>
      </c>
      <c r="D230" s="179">
        <f>D231</f>
        <v>8000</v>
      </c>
    </row>
    <row r="231" spans="1:4" s="199" customFormat="1" ht="18" customHeight="1">
      <c r="A231" s="200"/>
      <c r="C231" s="196" t="s">
        <v>440</v>
      </c>
      <c r="D231" s="188">
        <v>8000</v>
      </c>
    </row>
    <row r="232" spans="1:4" s="199" customFormat="1" ht="31.5" customHeight="1">
      <c r="A232" s="200"/>
      <c r="C232" s="203" t="s">
        <v>95</v>
      </c>
      <c r="D232" s="186"/>
    </row>
    <row r="233" spans="1:4" s="19" customFormat="1" ht="15">
      <c r="A233" s="18"/>
      <c r="C233" s="18"/>
      <c r="D233" s="6"/>
    </row>
    <row r="234" spans="1:4" s="4" customFormat="1" ht="67.5" customHeight="1" hidden="1">
      <c r="A234" s="10">
        <v>85213</v>
      </c>
      <c r="B234" s="24"/>
      <c r="C234" s="79" t="s">
        <v>952</v>
      </c>
      <c r="D234" s="11">
        <f>D235</f>
        <v>0</v>
      </c>
    </row>
    <row r="235" spans="1:4" s="4" customFormat="1" ht="76.5" customHeight="1" hidden="1">
      <c r="A235" s="2"/>
      <c r="B235" s="1"/>
      <c r="C235" s="7" t="s">
        <v>953</v>
      </c>
      <c r="D235" s="234"/>
    </row>
    <row r="236" spans="1:4" s="19" customFormat="1" ht="15" hidden="1">
      <c r="A236" s="18"/>
      <c r="C236" s="18"/>
      <c r="D236" s="6"/>
    </row>
    <row r="237" spans="1:4" s="175" customFormat="1" ht="15.75">
      <c r="A237" s="176">
        <v>85219</v>
      </c>
      <c r="B237" s="195"/>
      <c r="C237" s="178" t="s">
        <v>446</v>
      </c>
      <c r="D237" s="179">
        <v>255305</v>
      </c>
    </row>
    <row r="238" spans="1:3" s="203" customFormat="1" ht="63" customHeight="1">
      <c r="A238" s="260"/>
      <c r="B238" s="261"/>
      <c r="C238" s="208" t="s">
        <v>862</v>
      </c>
    </row>
    <row r="239" spans="1:4" s="19" customFormat="1" ht="15" hidden="1">
      <c r="A239" s="17"/>
      <c r="B239" s="20"/>
      <c r="C239" s="7" t="s">
        <v>447</v>
      </c>
      <c r="D239" s="6"/>
    </row>
    <row r="240" spans="1:4" s="19" customFormat="1" ht="30" hidden="1">
      <c r="A240" s="17"/>
      <c r="B240" s="20"/>
      <c r="C240" s="7" t="s">
        <v>448</v>
      </c>
      <c r="D240" s="6"/>
    </row>
    <row r="241" spans="1:4" s="19" customFormat="1" ht="15" hidden="1">
      <c r="A241" s="17"/>
      <c r="B241" s="20"/>
      <c r="C241" s="7"/>
      <c r="D241" s="6"/>
    </row>
    <row r="242" spans="1:4" s="166" customFormat="1" ht="15.75" hidden="1">
      <c r="A242" s="10">
        <v>85228</v>
      </c>
      <c r="B242" s="90"/>
      <c r="C242" s="31" t="s">
        <v>620</v>
      </c>
      <c r="D242" s="11">
        <v>0</v>
      </c>
    </row>
    <row r="243" spans="1:4" s="166" customFormat="1" ht="45.75" customHeight="1" hidden="1">
      <c r="A243" s="13"/>
      <c r="B243" s="1"/>
      <c r="C243" s="7" t="s">
        <v>449</v>
      </c>
      <c r="D243" s="72"/>
    </row>
    <row r="244" spans="1:4" s="166" customFormat="1" ht="30" hidden="1">
      <c r="A244" s="13"/>
      <c r="B244" s="1"/>
      <c r="C244" s="7" t="s">
        <v>450</v>
      </c>
      <c r="D244" s="72"/>
    </row>
    <row r="245" s="14" customFormat="1" ht="18" customHeight="1" hidden="1"/>
    <row r="246" spans="1:4" s="1" customFormat="1" ht="15.75" hidden="1">
      <c r="A246" s="10">
        <v>85295</v>
      </c>
      <c r="B246" s="82"/>
      <c r="C246" s="31" t="s">
        <v>619</v>
      </c>
      <c r="D246" s="11">
        <f>D249+D265</f>
        <v>0</v>
      </c>
    </row>
    <row r="247" spans="1:4" s="19" customFormat="1" ht="30" customHeight="1" hidden="1">
      <c r="A247" s="17"/>
      <c r="B247" s="20"/>
      <c r="C247" s="7" t="s">
        <v>445</v>
      </c>
      <c r="D247" s="16"/>
    </row>
    <row r="248" spans="1:4" s="19" customFormat="1" ht="8.25" customHeight="1" hidden="1">
      <c r="A248" s="17"/>
      <c r="B248" s="20"/>
      <c r="C248" s="7"/>
      <c r="D248" s="16"/>
    </row>
    <row r="249" spans="1:4" s="4" customFormat="1" ht="34.5" customHeight="1" hidden="1">
      <c r="A249" s="15"/>
      <c r="B249" s="92"/>
      <c r="C249" s="32" t="s">
        <v>451</v>
      </c>
      <c r="D249" s="16">
        <f>D250+D251</f>
        <v>0</v>
      </c>
    </row>
    <row r="250" spans="1:4" s="4" customFormat="1" ht="24" customHeight="1" hidden="1">
      <c r="A250" s="15"/>
      <c r="B250" s="92"/>
      <c r="C250" s="49" t="s">
        <v>452</v>
      </c>
      <c r="D250" s="6"/>
    </row>
    <row r="251" spans="1:4" s="19" customFormat="1" ht="18.75" customHeight="1" hidden="1">
      <c r="A251" s="17"/>
      <c r="B251" s="20"/>
      <c r="C251" s="172" t="s">
        <v>453</v>
      </c>
      <c r="D251" s="6"/>
    </row>
    <row r="252" spans="1:4" s="19" customFormat="1" ht="28.5" customHeight="1" hidden="1">
      <c r="A252" s="17"/>
      <c r="B252" s="20"/>
      <c r="C252" s="49" t="s">
        <v>454</v>
      </c>
      <c r="D252" s="6"/>
    </row>
    <row r="253" spans="1:4" s="19" customFormat="1" ht="10.5" customHeight="1" hidden="1">
      <c r="A253" s="17"/>
      <c r="B253" s="20"/>
      <c r="C253" s="91"/>
      <c r="D253" s="6"/>
    </row>
    <row r="254" spans="1:4" s="19" customFormat="1" ht="27" customHeight="1" hidden="1">
      <c r="A254" s="17"/>
      <c r="B254" s="20"/>
      <c r="C254" s="7" t="s">
        <v>444</v>
      </c>
      <c r="D254" s="6"/>
    </row>
    <row r="255" spans="1:2" s="19" customFormat="1" ht="15.75" customHeight="1" hidden="1">
      <c r="A255" s="17"/>
      <c r="B255" s="20"/>
    </row>
    <row r="256" spans="1:3" s="4" customFormat="1" ht="15" customHeight="1" hidden="1">
      <c r="A256" s="3"/>
      <c r="B256" s="92"/>
      <c r="C256" s="32"/>
    </row>
    <row r="257" spans="1:4" s="19" customFormat="1" ht="15" customHeight="1" hidden="1">
      <c r="A257" s="17"/>
      <c r="B257" s="20"/>
      <c r="C257" s="7"/>
      <c r="D257" s="6"/>
    </row>
    <row r="258" spans="1:4" s="19" customFormat="1" ht="15" customHeight="1" hidden="1">
      <c r="A258" s="17"/>
      <c r="B258" s="20"/>
      <c r="C258" s="7"/>
      <c r="D258" s="6"/>
    </row>
    <row r="259" spans="1:4" s="19" customFormat="1" ht="15" hidden="1">
      <c r="A259" s="17"/>
      <c r="B259" s="20"/>
      <c r="C259" s="7" t="s">
        <v>455</v>
      </c>
      <c r="D259" s="6"/>
    </row>
    <row r="260" spans="1:4" s="4" customFormat="1" ht="15.75" hidden="1">
      <c r="A260" s="3"/>
      <c r="B260" s="92"/>
      <c r="C260" s="32" t="s">
        <v>456</v>
      </c>
      <c r="D260" s="16">
        <v>0</v>
      </c>
    </row>
    <row r="261" spans="1:4" s="19" customFormat="1" ht="45" hidden="1">
      <c r="A261" s="17"/>
      <c r="B261" s="20"/>
      <c r="C261" s="18" t="s">
        <v>938</v>
      </c>
      <c r="D261" s="6"/>
    </row>
    <row r="262" spans="1:4" s="4" customFormat="1" ht="31.5" hidden="1">
      <c r="A262" s="3"/>
      <c r="B262" s="92"/>
      <c r="C262" s="32" t="s">
        <v>939</v>
      </c>
      <c r="D262" s="16"/>
    </row>
    <row r="263" spans="1:4" s="19" customFormat="1" ht="45" hidden="1">
      <c r="A263" s="17"/>
      <c r="B263" s="20"/>
      <c r="C263" s="18" t="s">
        <v>940</v>
      </c>
      <c r="D263" s="6"/>
    </row>
    <row r="264" spans="1:4" s="19" customFormat="1" ht="15" hidden="1">
      <c r="A264" s="17"/>
      <c r="B264" s="20"/>
      <c r="C264" s="18"/>
      <c r="D264" s="6"/>
    </row>
    <row r="265" spans="1:4" s="4" customFormat="1" ht="15.75" hidden="1">
      <c r="A265" s="3"/>
      <c r="B265" s="92"/>
      <c r="C265" s="32" t="s">
        <v>68</v>
      </c>
      <c r="D265" s="16"/>
    </row>
    <row r="266" spans="1:4" s="19" customFormat="1" ht="60" hidden="1">
      <c r="A266" s="17"/>
      <c r="B266" s="20"/>
      <c r="C266" s="18" t="s">
        <v>358</v>
      </c>
      <c r="D266" s="6"/>
    </row>
    <row r="267" spans="1:4" s="19" customFormat="1" ht="15" hidden="1">
      <c r="A267" s="17"/>
      <c r="B267" s="20"/>
      <c r="C267" s="18"/>
      <c r="D267" s="6"/>
    </row>
    <row r="268" spans="1:4" s="1" customFormat="1" ht="15.75" hidden="1">
      <c r="A268" s="2">
        <v>853</v>
      </c>
      <c r="B268" s="22"/>
      <c r="C268" s="51" t="s">
        <v>621</v>
      </c>
      <c r="D268" s="93">
        <f>D269</f>
        <v>0</v>
      </c>
    </row>
    <row r="269" spans="1:4" s="1" customFormat="1" ht="15.75" hidden="1">
      <c r="A269" s="10">
        <v>85305</v>
      </c>
      <c r="B269" s="24"/>
      <c r="C269" s="31" t="s">
        <v>629</v>
      </c>
      <c r="D269" s="64"/>
    </row>
    <row r="270" spans="1:4" s="19" customFormat="1" ht="38.25" customHeight="1" hidden="1">
      <c r="A270" s="18"/>
      <c r="C270" s="35" t="s">
        <v>359</v>
      </c>
      <c r="D270" s="56"/>
    </row>
    <row r="271" spans="1:4" s="50" customFormat="1" ht="30.75" customHeight="1" hidden="1">
      <c r="A271" s="61"/>
      <c r="C271" s="74" t="s">
        <v>360</v>
      </c>
      <c r="D271" s="6"/>
    </row>
    <row r="272" spans="1:4" s="19" customFormat="1" ht="15" hidden="1">
      <c r="A272" s="17"/>
      <c r="B272" s="20"/>
      <c r="C272" s="18"/>
      <c r="D272" s="6"/>
    </row>
    <row r="273" spans="1:4" s="1" customFormat="1" ht="15.75" hidden="1">
      <c r="A273" s="10">
        <v>85395</v>
      </c>
      <c r="B273" s="24"/>
      <c r="C273" s="31" t="s">
        <v>619</v>
      </c>
      <c r="D273" s="64">
        <v>0</v>
      </c>
    </row>
    <row r="274" spans="1:4" s="4" customFormat="1" ht="15.75" hidden="1">
      <c r="A274" s="15"/>
      <c r="C274" s="32" t="s">
        <v>760</v>
      </c>
      <c r="D274" s="62">
        <v>0</v>
      </c>
    </row>
    <row r="275" spans="1:4" s="4" customFormat="1" ht="47.25" hidden="1">
      <c r="A275" s="15"/>
      <c r="C275" s="73" t="s">
        <v>361</v>
      </c>
      <c r="D275" s="62"/>
    </row>
    <row r="276" spans="1:4" s="50" customFormat="1" ht="29.25" customHeight="1" hidden="1">
      <c r="A276" s="61"/>
      <c r="C276" s="52" t="s">
        <v>362</v>
      </c>
      <c r="D276" s="56"/>
    </row>
    <row r="277" spans="1:4" s="50" customFormat="1" ht="29.25" customHeight="1" hidden="1">
      <c r="A277" s="61"/>
      <c r="C277" s="52" t="s">
        <v>363</v>
      </c>
      <c r="D277" s="56"/>
    </row>
    <row r="278" spans="1:4" s="50" customFormat="1" ht="15" customHeight="1" hidden="1">
      <c r="A278" s="61"/>
      <c r="C278" s="52" t="s">
        <v>364</v>
      </c>
      <c r="D278" s="56"/>
    </row>
    <row r="279" s="14" customFormat="1" ht="13.5" customHeight="1" hidden="1"/>
    <row r="280" spans="1:4" s="1" customFormat="1" ht="15.75" hidden="1">
      <c r="A280" s="2">
        <v>853</v>
      </c>
      <c r="B280" s="22"/>
      <c r="C280" s="51" t="s">
        <v>621</v>
      </c>
      <c r="D280" s="93">
        <v>0</v>
      </c>
    </row>
    <row r="281" spans="1:4" s="1" customFormat="1" ht="15.75" hidden="1">
      <c r="A281" s="10">
        <v>85305</v>
      </c>
      <c r="B281" s="24"/>
      <c r="C281" s="31" t="s">
        <v>629</v>
      </c>
      <c r="D281" s="64">
        <v>0</v>
      </c>
    </row>
    <row r="282" spans="1:4" s="19" customFormat="1" ht="45" hidden="1">
      <c r="A282" s="18"/>
      <c r="C282" s="7" t="s">
        <v>365</v>
      </c>
      <c r="D282" s="56">
        <v>0</v>
      </c>
    </row>
    <row r="283" spans="1:4" s="19" customFormat="1" ht="15" hidden="1">
      <c r="A283" s="18"/>
      <c r="C283" s="7" t="s">
        <v>366</v>
      </c>
      <c r="D283" s="56"/>
    </row>
    <row r="284" spans="1:4" s="19" customFormat="1" ht="45" hidden="1">
      <c r="A284" s="18"/>
      <c r="C284" s="67" t="s">
        <v>367</v>
      </c>
      <c r="D284" s="56">
        <v>0</v>
      </c>
    </row>
    <row r="285" spans="1:4" s="50" customFormat="1" ht="30.75" customHeight="1" hidden="1">
      <c r="A285" s="61"/>
      <c r="C285" s="74" t="s">
        <v>360</v>
      </c>
      <c r="D285" s="6">
        <v>0</v>
      </c>
    </row>
    <row r="286" spans="1:4" s="19" customFormat="1" ht="15" hidden="1">
      <c r="A286" s="17"/>
      <c r="B286" s="20"/>
      <c r="C286" s="18"/>
      <c r="D286" s="6"/>
    </row>
    <row r="287" spans="1:4" s="1" customFormat="1" ht="15.75" hidden="1">
      <c r="A287" s="10">
        <v>85395</v>
      </c>
      <c r="B287" s="24"/>
      <c r="C287" s="31" t="s">
        <v>619</v>
      </c>
      <c r="D287" s="64">
        <v>0</v>
      </c>
    </row>
    <row r="288" spans="1:4" s="4" customFormat="1" ht="15.75" hidden="1">
      <c r="A288" s="15"/>
      <c r="C288" s="32" t="s">
        <v>746</v>
      </c>
      <c r="D288" s="65">
        <v>0</v>
      </c>
    </row>
    <row r="289" spans="1:4" s="50" customFormat="1" ht="15" hidden="1">
      <c r="A289" s="61"/>
      <c r="C289" s="7" t="s">
        <v>368</v>
      </c>
      <c r="D289" s="62"/>
    </row>
    <row r="290" spans="1:4" s="50" customFormat="1" ht="45" hidden="1">
      <c r="A290" s="61"/>
      <c r="C290" s="74" t="s">
        <v>369</v>
      </c>
      <c r="D290" s="6">
        <v>0</v>
      </c>
    </row>
    <row r="291" spans="1:4" s="50" customFormat="1" ht="30" hidden="1">
      <c r="A291" s="61"/>
      <c r="C291" s="74" t="s">
        <v>370</v>
      </c>
      <c r="D291" s="6">
        <v>0</v>
      </c>
    </row>
    <row r="292" s="14" customFormat="1" ht="13.5" customHeight="1"/>
    <row r="293" spans="1:4" s="175" customFormat="1" ht="15.75">
      <c r="A293" s="182">
        <v>854</v>
      </c>
      <c r="B293" s="183"/>
      <c r="C293" s="184" t="s">
        <v>371</v>
      </c>
      <c r="D293" s="212">
        <f>D298+D304</f>
        <v>470590</v>
      </c>
    </row>
    <row r="294" spans="1:4" s="1" customFormat="1" ht="15.75" hidden="1">
      <c r="A294" s="10">
        <v>85401</v>
      </c>
      <c r="B294" s="24"/>
      <c r="C294" s="31" t="s">
        <v>372</v>
      </c>
      <c r="D294" s="64">
        <v>0</v>
      </c>
    </row>
    <row r="295" spans="1:4" s="4" customFormat="1" ht="15.75" hidden="1">
      <c r="A295" s="15"/>
      <c r="C295" s="32" t="s">
        <v>247</v>
      </c>
      <c r="D295" s="65"/>
    </row>
    <row r="296" spans="1:4" s="50" customFormat="1" ht="15" hidden="1">
      <c r="A296" s="61"/>
      <c r="C296" s="7"/>
      <c r="D296" s="6"/>
    </row>
    <row r="297" s="14" customFormat="1" ht="15" customHeight="1" hidden="1"/>
    <row r="298" spans="1:4" s="1" customFormat="1" ht="15.75" hidden="1">
      <c r="A298" s="10">
        <v>85404</v>
      </c>
      <c r="B298" s="24"/>
      <c r="C298" s="31" t="s">
        <v>373</v>
      </c>
      <c r="D298" s="64">
        <f>D299</f>
        <v>0</v>
      </c>
    </row>
    <row r="299" spans="1:4" s="4" customFormat="1" ht="15.75" hidden="1">
      <c r="A299" s="15"/>
      <c r="C299" s="57" t="s">
        <v>663</v>
      </c>
      <c r="D299" s="65"/>
    </row>
    <row r="300" spans="1:4" s="50" customFormat="1" ht="45" hidden="1">
      <c r="A300" s="61"/>
      <c r="C300" s="7" t="s">
        <v>3</v>
      </c>
      <c r="D300" s="6"/>
    </row>
    <row r="301" spans="1:4" s="4" customFormat="1" ht="15.75" hidden="1">
      <c r="A301" s="15"/>
      <c r="C301" s="32" t="s">
        <v>663</v>
      </c>
      <c r="D301" s="16"/>
    </row>
    <row r="302" spans="1:4" s="50" customFormat="1" ht="15" hidden="1">
      <c r="A302" s="61"/>
      <c r="C302" s="35" t="s">
        <v>374</v>
      </c>
      <c r="D302" s="6"/>
    </row>
    <row r="303" s="14" customFormat="1" ht="13.5" customHeight="1" hidden="1"/>
    <row r="304" spans="1:4" s="210" customFormat="1" ht="15.75">
      <c r="A304" s="176">
        <v>85415</v>
      </c>
      <c r="B304" s="195"/>
      <c r="C304" s="176" t="s">
        <v>375</v>
      </c>
      <c r="D304" s="204">
        <v>470590</v>
      </c>
    </row>
    <row r="305" spans="1:4" s="210" customFormat="1" ht="62.25" customHeight="1">
      <c r="A305" s="186"/>
      <c r="B305" s="186"/>
      <c r="C305" s="208" t="s">
        <v>99</v>
      </c>
      <c r="D305" s="186"/>
    </row>
    <row r="306" s="36" customFormat="1" ht="15.75">
      <c r="E306" s="13"/>
    </row>
    <row r="307" spans="1:4" s="1" customFormat="1" ht="15.75" customHeight="1" hidden="1">
      <c r="A307" s="2">
        <v>900</v>
      </c>
      <c r="B307" s="22"/>
      <c r="C307" s="51" t="s">
        <v>633</v>
      </c>
      <c r="D307" s="8">
        <f>D308+D321+D330+D338+D351+D356</f>
        <v>0</v>
      </c>
    </row>
    <row r="308" spans="1:4" s="1" customFormat="1" ht="20.25" customHeight="1" hidden="1">
      <c r="A308" s="10">
        <v>90001</v>
      </c>
      <c r="B308" s="30"/>
      <c r="C308" s="31" t="s">
        <v>376</v>
      </c>
      <c r="D308" s="11"/>
    </row>
    <row r="309" spans="1:4" s="1" customFormat="1" ht="15.75" customHeight="1" hidden="1">
      <c r="A309" s="2"/>
      <c r="B309" s="22"/>
      <c r="C309" s="32" t="s">
        <v>377</v>
      </c>
      <c r="D309" s="16"/>
    </row>
    <row r="310" spans="1:4" s="1" customFormat="1" ht="22.5" customHeight="1" hidden="1">
      <c r="A310" s="2"/>
      <c r="B310" s="22"/>
      <c r="C310" s="66" t="s">
        <v>378</v>
      </c>
      <c r="D310" s="14"/>
    </row>
    <row r="311" spans="1:4" s="1" customFormat="1" ht="14.25" customHeight="1" hidden="1">
      <c r="A311" s="2"/>
      <c r="B311" s="22"/>
      <c r="C311" s="94" t="s">
        <v>379</v>
      </c>
      <c r="D311" s="14"/>
    </row>
    <row r="312" spans="1:4" s="1" customFormat="1" ht="15" customHeight="1" hidden="1">
      <c r="A312" s="2"/>
      <c r="B312" s="22"/>
      <c r="C312" s="94" t="s">
        <v>380</v>
      </c>
      <c r="D312" s="14"/>
    </row>
    <row r="313" spans="1:4" s="1" customFormat="1" ht="12.75" customHeight="1" hidden="1">
      <c r="A313" s="2"/>
      <c r="B313" s="22"/>
      <c r="C313" s="94"/>
      <c r="D313" s="14"/>
    </row>
    <row r="314" spans="1:4" s="1" customFormat="1" ht="27" customHeight="1" hidden="1">
      <c r="A314" s="2"/>
      <c r="B314" s="22"/>
      <c r="C314" s="66" t="s">
        <v>381</v>
      </c>
      <c r="D314" s="14"/>
    </row>
    <row r="315" spans="1:4" s="1" customFormat="1" ht="15" customHeight="1" hidden="1">
      <c r="A315" s="2"/>
      <c r="B315" s="22"/>
      <c r="C315" s="94" t="s">
        <v>382</v>
      </c>
      <c r="D315" s="14"/>
    </row>
    <row r="316" spans="1:4" s="1" customFormat="1" ht="15" customHeight="1" hidden="1">
      <c r="A316" s="2"/>
      <c r="B316" s="22"/>
      <c r="C316" s="94" t="s">
        <v>383</v>
      </c>
      <c r="D316" s="14"/>
    </row>
    <row r="317" spans="1:4" s="1" customFormat="1" ht="15" customHeight="1" hidden="1">
      <c r="A317" s="2"/>
      <c r="B317" s="22"/>
      <c r="C317" s="94" t="s">
        <v>384</v>
      </c>
      <c r="D317" s="14"/>
    </row>
    <row r="318" spans="1:4" s="1" customFormat="1" ht="43.5" customHeight="1" hidden="1">
      <c r="A318" s="2"/>
      <c r="B318" s="22"/>
      <c r="C318" s="66" t="s">
        <v>20</v>
      </c>
      <c r="D318" s="14"/>
    </row>
    <row r="319" spans="1:4" s="1" customFormat="1" ht="32.25" customHeight="1" hidden="1">
      <c r="A319" s="2"/>
      <c r="B319" s="22"/>
      <c r="C319" s="66"/>
      <c r="D319" s="14"/>
    </row>
    <row r="320" spans="1:4" s="1" customFormat="1" ht="14.25" customHeight="1" hidden="1">
      <c r="A320" s="2"/>
      <c r="B320" s="22"/>
      <c r="C320" s="23"/>
      <c r="D320" s="14"/>
    </row>
    <row r="321" spans="1:4" s="1" customFormat="1" ht="15.75" customHeight="1" hidden="1">
      <c r="A321" s="10">
        <v>90002</v>
      </c>
      <c r="B321" s="30"/>
      <c r="C321" s="31" t="s">
        <v>21</v>
      </c>
      <c r="D321" s="11">
        <f>D322</f>
        <v>0</v>
      </c>
    </row>
    <row r="322" spans="1:4" s="4" customFormat="1" ht="15.75" customHeight="1" hidden="1">
      <c r="A322" s="15"/>
      <c r="C322" s="32" t="s">
        <v>13</v>
      </c>
      <c r="D322" s="16">
        <f>D323</f>
        <v>0</v>
      </c>
    </row>
    <row r="323" spans="1:4" s="4" customFormat="1" ht="42" customHeight="1" hidden="1">
      <c r="A323" s="15"/>
      <c r="C323" s="49" t="s">
        <v>954</v>
      </c>
      <c r="D323" s="16"/>
    </row>
    <row r="324" spans="1:4" s="50" customFormat="1" ht="36" customHeight="1" hidden="1">
      <c r="A324" s="61"/>
      <c r="C324" s="49" t="s">
        <v>22</v>
      </c>
      <c r="D324" s="6"/>
    </row>
    <row r="325" spans="1:4" s="50" customFormat="1" ht="60" customHeight="1" hidden="1">
      <c r="A325" s="61"/>
      <c r="C325" s="66" t="s">
        <v>23</v>
      </c>
      <c r="D325" s="6"/>
    </row>
    <row r="326" spans="1:4" s="1" customFormat="1" ht="15.75" customHeight="1" hidden="1">
      <c r="A326" s="2"/>
      <c r="B326" s="22"/>
      <c r="C326" s="32" t="s">
        <v>659</v>
      </c>
      <c r="D326" s="16">
        <v>0</v>
      </c>
    </row>
    <row r="327" spans="1:4" s="1" customFormat="1" ht="15.75" customHeight="1" hidden="1">
      <c r="A327" s="2"/>
      <c r="B327" s="22"/>
      <c r="C327" s="32" t="s">
        <v>746</v>
      </c>
      <c r="D327" s="16"/>
    </row>
    <row r="328" spans="1:4" s="1" customFormat="1" ht="26.25" customHeight="1" hidden="1">
      <c r="A328" s="2"/>
      <c r="B328" s="22"/>
      <c r="C328" s="23" t="s">
        <v>24</v>
      </c>
      <c r="D328" s="14"/>
    </row>
    <row r="329" s="14" customFormat="1" ht="8.25" customHeight="1" hidden="1"/>
    <row r="330" spans="1:4" s="1" customFormat="1" ht="15.75" customHeight="1" hidden="1">
      <c r="A330" s="10">
        <v>90003</v>
      </c>
      <c r="B330" s="30"/>
      <c r="C330" s="31" t="s">
        <v>25</v>
      </c>
      <c r="D330" s="11">
        <v>0</v>
      </c>
    </row>
    <row r="331" spans="1:4" s="1" customFormat="1" ht="47.25" customHeight="1" hidden="1">
      <c r="A331" s="13"/>
      <c r="B331" s="19"/>
      <c r="C331" s="73" t="s">
        <v>26</v>
      </c>
      <c r="D331" s="14">
        <v>0</v>
      </c>
    </row>
    <row r="332" spans="1:4" s="1" customFormat="1" ht="15.75" customHeight="1" hidden="1">
      <c r="A332" s="2"/>
      <c r="B332" s="22"/>
      <c r="C332" s="32" t="s">
        <v>659</v>
      </c>
      <c r="D332" s="16">
        <v>0</v>
      </c>
    </row>
    <row r="333" spans="1:4" s="1" customFormat="1" ht="30" customHeight="1" hidden="1">
      <c r="A333" s="2"/>
      <c r="B333" s="22"/>
      <c r="C333" s="23" t="s">
        <v>27</v>
      </c>
      <c r="D333" s="14">
        <v>0</v>
      </c>
    </row>
    <row r="334" spans="1:4" s="19" customFormat="1" ht="15" customHeight="1" hidden="1">
      <c r="A334" s="17"/>
      <c r="B334" s="20"/>
      <c r="C334" s="23" t="s">
        <v>747</v>
      </c>
      <c r="D334" s="6">
        <v>0</v>
      </c>
    </row>
    <row r="335" s="16" customFormat="1" ht="15" customHeight="1" hidden="1">
      <c r="C335" s="32" t="s">
        <v>648</v>
      </c>
    </row>
    <row r="336" s="14" customFormat="1" ht="15.75" customHeight="1" hidden="1">
      <c r="C336" s="7" t="s">
        <v>649</v>
      </c>
    </row>
    <row r="337" s="14" customFormat="1" ht="13.5" customHeight="1" hidden="1"/>
    <row r="338" spans="1:4" s="1" customFormat="1" ht="15.75" hidden="1">
      <c r="A338" s="10">
        <v>90004</v>
      </c>
      <c r="B338" s="24"/>
      <c r="C338" s="31" t="s">
        <v>28</v>
      </c>
      <c r="D338" s="11">
        <f>D348</f>
        <v>0</v>
      </c>
    </row>
    <row r="339" spans="1:4" s="4" customFormat="1" ht="15.75" hidden="1">
      <c r="A339" s="15"/>
      <c r="C339" s="32" t="s">
        <v>29</v>
      </c>
      <c r="D339" s="16">
        <v>0</v>
      </c>
    </row>
    <row r="340" spans="1:4" s="50" customFormat="1" ht="15" hidden="1">
      <c r="A340" s="61"/>
      <c r="C340" s="23" t="s">
        <v>747</v>
      </c>
      <c r="D340" s="6">
        <v>0</v>
      </c>
    </row>
    <row r="341" spans="1:4" s="50" customFormat="1" ht="30" hidden="1">
      <c r="A341" s="61"/>
      <c r="C341" s="7" t="s">
        <v>30</v>
      </c>
      <c r="D341" s="6"/>
    </row>
    <row r="342" spans="1:4" s="50" customFormat="1" ht="16.5" customHeight="1" hidden="1">
      <c r="A342" s="61"/>
      <c r="C342" s="23" t="s">
        <v>854</v>
      </c>
      <c r="D342" s="6"/>
    </row>
    <row r="343" spans="1:4" s="50" customFormat="1" ht="45" hidden="1">
      <c r="A343" s="61"/>
      <c r="C343" s="7" t="s">
        <v>855</v>
      </c>
      <c r="D343" s="6"/>
    </row>
    <row r="344" spans="1:4" s="50" customFormat="1" ht="45" hidden="1">
      <c r="A344" s="61"/>
      <c r="C344" s="49" t="s">
        <v>347</v>
      </c>
      <c r="D344" s="6"/>
    </row>
    <row r="345" spans="1:4" s="50" customFormat="1" ht="45" hidden="1">
      <c r="A345" s="61"/>
      <c r="C345" s="49" t="s">
        <v>348</v>
      </c>
      <c r="D345" s="6"/>
    </row>
    <row r="346" spans="1:4" s="50" customFormat="1" ht="45" hidden="1">
      <c r="A346" s="61"/>
      <c r="C346" s="66" t="s">
        <v>349</v>
      </c>
      <c r="D346" s="6"/>
    </row>
    <row r="347" spans="1:4" s="50" customFormat="1" ht="30" hidden="1">
      <c r="A347" s="61"/>
      <c r="C347" s="66" t="s">
        <v>350</v>
      </c>
      <c r="D347" s="6"/>
    </row>
    <row r="348" spans="1:4" s="1" customFormat="1" ht="15.75" hidden="1">
      <c r="A348" s="13"/>
      <c r="B348" s="96"/>
      <c r="C348" s="32" t="s">
        <v>648</v>
      </c>
      <c r="D348" s="62"/>
    </row>
    <row r="349" spans="1:4" s="1" customFormat="1" ht="26.25" customHeight="1" hidden="1">
      <c r="A349" s="36"/>
      <c r="B349" s="27"/>
      <c r="C349" s="28" t="s">
        <v>656</v>
      </c>
      <c r="D349" s="29"/>
    </row>
    <row r="350" spans="1:4" s="19" customFormat="1" ht="15" hidden="1">
      <c r="A350" s="18"/>
      <c r="B350" s="96"/>
      <c r="C350" s="23"/>
      <c r="D350" s="62"/>
    </row>
    <row r="351" spans="1:4" s="1" customFormat="1" ht="15.75" hidden="1">
      <c r="A351" s="10">
        <v>90013</v>
      </c>
      <c r="B351" s="24"/>
      <c r="C351" s="31" t="s">
        <v>351</v>
      </c>
      <c r="D351" s="11">
        <v>0</v>
      </c>
    </row>
    <row r="352" spans="1:4" s="4" customFormat="1" ht="15.75" hidden="1">
      <c r="A352" s="15"/>
      <c r="C352" s="32" t="s">
        <v>352</v>
      </c>
      <c r="D352" s="16">
        <v>0</v>
      </c>
    </row>
    <row r="353" spans="1:4" s="50" customFormat="1" ht="30" hidden="1">
      <c r="A353" s="61"/>
      <c r="C353" s="7" t="s">
        <v>353</v>
      </c>
      <c r="D353" s="6">
        <v>0</v>
      </c>
    </row>
    <row r="354" spans="1:4" s="50" customFormat="1" ht="15" hidden="1">
      <c r="A354" s="61"/>
      <c r="C354" s="23" t="s">
        <v>747</v>
      </c>
      <c r="D354" s="6">
        <v>0</v>
      </c>
    </row>
    <row r="355" spans="1:4" s="50" customFormat="1" ht="15" hidden="1">
      <c r="A355" s="61"/>
      <c r="C355" s="7"/>
      <c r="D355" s="6"/>
    </row>
    <row r="356" spans="1:4" s="14" customFormat="1" ht="15.75" hidden="1">
      <c r="A356" s="10">
        <v>90015</v>
      </c>
      <c r="B356" s="97"/>
      <c r="C356" s="31" t="s">
        <v>354</v>
      </c>
      <c r="D356" s="11">
        <v>0</v>
      </c>
    </row>
    <row r="357" spans="1:4" s="14" customFormat="1" ht="16.5" customHeight="1" hidden="1">
      <c r="A357" s="13"/>
      <c r="B357" s="98"/>
      <c r="C357" s="99" t="s">
        <v>654</v>
      </c>
      <c r="D357" s="16">
        <v>0</v>
      </c>
    </row>
    <row r="358" spans="1:4" s="6" customFormat="1" ht="15" hidden="1">
      <c r="A358" s="18"/>
      <c r="B358" s="96"/>
      <c r="C358" s="23" t="s">
        <v>747</v>
      </c>
      <c r="D358" s="34"/>
    </row>
    <row r="359" spans="1:4" s="6" customFormat="1" ht="15" hidden="1">
      <c r="A359" s="18"/>
      <c r="B359" s="96"/>
      <c r="C359" s="23"/>
      <c r="D359" s="34"/>
    </row>
    <row r="360" spans="1:4" s="1" customFormat="1" ht="15.75" hidden="1">
      <c r="A360" s="10">
        <v>90095</v>
      </c>
      <c r="B360" s="24"/>
      <c r="C360" s="31" t="s">
        <v>619</v>
      </c>
      <c r="D360" s="11"/>
    </row>
    <row r="361" spans="1:4" s="1" customFormat="1" ht="15.75" hidden="1">
      <c r="A361" s="13"/>
      <c r="C361" s="57" t="s">
        <v>355</v>
      </c>
      <c r="D361" s="16">
        <v>0</v>
      </c>
    </row>
    <row r="362" spans="1:4" s="19" customFormat="1" ht="15" customHeight="1" hidden="1">
      <c r="A362" s="18"/>
      <c r="C362" s="7" t="s">
        <v>356</v>
      </c>
      <c r="D362" s="6">
        <v>0</v>
      </c>
    </row>
    <row r="363" spans="1:4" s="19" customFormat="1" ht="15" customHeight="1" hidden="1">
      <c r="A363" s="17"/>
      <c r="B363" s="20"/>
      <c r="C363" s="23" t="s">
        <v>747</v>
      </c>
      <c r="D363" s="6">
        <v>0</v>
      </c>
    </row>
    <row r="364" spans="1:4" s="1" customFormat="1" ht="15.75" hidden="1">
      <c r="A364" s="13"/>
      <c r="C364" s="57" t="s">
        <v>659</v>
      </c>
      <c r="D364" s="16"/>
    </row>
    <row r="365" spans="1:4" s="19" customFormat="1" ht="45" hidden="1">
      <c r="A365" s="18"/>
      <c r="C365" s="35" t="s">
        <v>357</v>
      </c>
      <c r="D365" s="6"/>
    </row>
    <row r="366" spans="1:4" s="19" customFormat="1" ht="15" customHeight="1" hidden="1">
      <c r="A366" s="17"/>
      <c r="B366" s="20"/>
      <c r="C366" s="23" t="s">
        <v>747</v>
      </c>
      <c r="D366" s="6">
        <v>0</v>
      </c>
    </row>
    <row r="367" spans="1:4" s="4" customFormat="1" ht="15" customHeight="1" hidden="1">
      <c r="A367" s="3"/>
      <c r="B367" s="92"/>
      <c r="C367" s="100" t="s">
        <v>377</v>
      </c>
      <c r="D367" s="16"/>
    </row>
    <row r="368" spans="1:4" s="4" customFormat="1" ht="15" customHeight="1" hidden="1">
      <c r="A368" s="3"/>
      <c r="B368" s="92"/>
      <c r="C368" s="32" t="s">
        <v>746</v>
      </c>
      <c r="D368" s="16">
        <v>0</v>
      </c>
    </row>
    <row r="369" spans="1:4" s="19" customFormat="1" ht="15" customHeight="1" hidden="1">
      <c r="A369" s="17"/>
      <c r="B369" s="20"/>
      <c r="C369" s="23" t="s">
        <v>879</v>
      </c>
      <c r="D369" s="6"/>
    </row>
    <row r="370" spans="1:4" s="19" customFormat="1" ht="28.5" customHeight="1" hidden="1">
      <c r="A370" s="17"/>
      <c r="B370" s="20"/>
      <c r="C370" s="23" t="s">
        <v>880</v>
      </c>
      <c r="D370" s="6"/>
    </row>
    <row r="371" spans="1:4" s="19" customFormat="1" ht="50.25" customHeight="1" hidden="1">
      <c r="A371" s="17"/>
      <c r="B371" s="20"/>
      <c r="C371" s="66" t="s">
        <v>881</v>
      </c>
      <c r="D371" s="6"/>
    </row>
    <row r="372" spans="1:4" s="19" customFormat="1" ht="74.25" customHeight="1" hidden="1">
      <c r="A372" s="17"/>
      <c r="B372" s="20"/>
      <c r="C372" s="66" t="s">
        <v>281</v>
      </c>
      <c r="D372" s="6"/>
    </row>
    <row r="373" spans="1:4" s="19" customFormat="1" ht="28.5" customHeight="1" hidden="1">
      <c r="A373" s="17"/>
      <c r="B373" s="20"/>
      <c r="C373" s="66" t="s">
        <v>882</v>
      </c>
      <c r="D373" s="6"/>
    </row>
    <row r="374" spans="1:4" s="19" customFormat="1" ht="16.5" customHeight="1" hidden="1">
      <c r="A374" s="17"/>
      <c r="B374" s="20"/>
      <c r="C374" s="94"/>
      <c r="D374" s="6"/>
    </row>
    <row r="375" spans="1:4" s="19" customFormat="1" ht="15.75" customHeight="1" hidden="1">
      <c r="A375" s="17"/>
      <c r="B375" s="20"/>
      <c r="C375" s="94"/>
      <c r="D375" s="6"/>
    </row>
    <row r="376" spans="1:4" s="19" customFormat="1" ht="15" customHeight="1" hidden="1">
      <c r="A376" s="17"/>
      <c r="B376" s="20"/>
      <c r="C376" s="23"/>
      <c r="D376" s="6"/>
    </row>
    <row r="377" spans="1:4" s="1" customFormat="1" ht="15.75" hidden="1">
      <c r="A377" s="13"/>
      <c r="C377" s="32" t="s">
        <v>648</v>
      </c>
      <c r="D377" s="16"/>
    </row>
    <row r="378" spans="1:4" s="19" customFormat="1" ht="15" hidden="1">
      <c r="A378" s="18"/>
      <c r="C378" s="7" t="s">
        <v>656</v>
      </c>
      <c r="D378" s="56"/>
    </row>
    <row r="379" s="36" customFormat="1" ht="15.75" hidden="1">
      <c r="E379" s="13"/>
    </row>
    <row r="380" spans="1:4" s="1" customFormat="1" ht="18.75" customHeight="1" hidden="1">
      <c r="A380" s="2">
        <v>921</v>
      </c>
      <c r="B380" s="22"/>
      <c r="C380" s="51" t="s">
        <v>622</v>
      </c>
      <c r="D380" s="8">
        <f>D381+D385+D390+D394+D398+D402+D408+D414+D417</f>
        <v>0</v>
      </c>
    </row>
    <row r="381" spans="1:256" s="1" customFormat="1" ht="18.75" customHeight="1" hidden="1">
      <c r="A381" s="10">
        <v>92105</v>
      </c>
      <c r="B381" s="24"/>
      <c r="C381" s="31" t="s">
        <v>883</v>
      </c>
      <c r="D381" s="11">
        <f>D383</f>
        <v>0</v>
      </c>
      <c r="E381" s="13"/>
      <c r="G381" s="73"/>
      <c r="H381" s="14"/>
      <c r="I381" s="13"/>
      <c r="K381" s="73"/>
      <c r="L381" s="14"/>
      <c r="M381" s="13"/>
      <c r="O381" s="73"/>
      <c r="P381" s="14"/>
      <c r="Q381" s="13"/>
      <c r="S381" s="73"/>
      <c r="T381" s="14"/>
      <c r="U381" s="13"/>
      <c r="W381" s="73"/>
      <c r="X381" s="14"/>
      <c r="Y381" s="13"/>
      <c r="AA381" s="73"/>
      <c r="AB381" s="14"/>
      <c r="AC381" s="13"/>
      <c r="AE381" s="73"/>
      <c r="AF381" s="14"/>
      <c r="AG381" s="13"/>
      <c r="AI381" s="73"/>
      <c r="AJ381" s="14"/>
      <c r="AK381" s="13"/>
      <c r="AM381" s="73"/>
      <c r="AN381" s="14"/>
      <c r="AO381" s="13"/>
      <c r="AQ381" s="73"/>
      <c r="AR381" s="14"/>
      <c r="AS381" s="13"/>
      <c r="AU381" s="73"/>
      <c r="AV381" s="14"/>
      <c r="AW381" s="13"/>
      <c r="AY381" s="73"/>
      <c r="AZ381" s="14"/>
      <c r="BA381" s="13"/>
      <c r="BC381" s="73"/>
      <c r="BD381" s="14"/>
      <c r="BE381" s="13"/>
      <c r="BG381" s="73"/>
      <c r="BH381" s="14"/>
      <c r="BI381" s="13"/>
      <c r="BK381" s="73"/>
      <c r="BL381" s="14"/>
      <c r="BM381" s="13"/>
      <c r="BO381" s="73"/>
      <c r="BP381" s="14"/>
      <c r="BQ381" s="13"/>
      <c r="BS381" s="73"/>
      <c r="BT381" s="14"/>
      <c r="BU381" s="13"/>
      <c r="BW381" s="73"/>
      <c r="BX381" s="14"/>
      <c r="BY381" s="13"/>
      <c r="CA381" s="73"/>
      <c r="CB381" s="14"/>
      <c r="CC381" s="13"/>
      <c r="CE381" s="73"/>
      <c r="CF381" s="14"/>
      <c r="CG381" s="13"/>
      <c r="CI381" s="73"/>
      <c r="CJ381" s="14"/>
      <c r="CK381" s="13"/>
      <c r="CM381" s="73"/>
      <c r="CN381" s="14"/>
      <c r="CO381" s="13"/>
      <c r="CQ381" s="73"/>
      <c r="CR381" s="14"/>
      <c r="CS381" s="13"/>
      <c r="CU381" s="73"/>
      <c r="CV381" s="14"/>
      <c r="CW381" s="13"/>
      <c r="CY381" s="73"/>
      <c r="CZ381" s="14"/>
      <c r="DA381" s="13"/>
      <c r="DC381" s="73"/>
      <c r="DD381" s="14"/>
      <c r="DE381" s="13"/>
      <c r="DG381" s="73"/>
      <c r="DH381" s="14"/>
      <c r="DI381" s="13"/>
      <c r="DK381" s="73"/>
      <c r="DL381" s="14"/>
      <c r="DM381" s="13"/>
      <c r="DO381" s="73"/>
      <c r="DP381" s="14"/>
      <c r="DQ381" s="13"/>
      <c r="DS381" s="73"/>
      <c r="DT381" s="14"/>
      <c r="DU381" s="13"/>
      <c r="DW381" s="73"/>
      <c r="DX381" s="14"/>
      <c r="DY381" s="13"/>
      <c r="EA381" s="73"/>
      <c r="EB381" s="14"/>
      <c r="EC381" s="13"/>
      <c r="EE381" s="73"/>
      <c r="EF381" s="14"/>
      <c r="EG381" s="13"/>
      <c r="EI381" s="73"/>
      <c r="EJ381" s="14"/>
      <c r="EK381" s="13"/>
      <c r="EM381" s="73"/>
      <c r="EN381" s="14"/>
      <c r="EO381" s="13"/>
      <c r="EQ381" s="73"/>
      <c r="ER381" s="14"/>
      <c r="ES381" s="13"/>
      <c r="EU381" s="73"/>
      <c r="EV381" s="14"/>
      <c r="EW381" s="13"/>
      <c r="EY381" s="73"/>
      <c r="EZ381" s="14"/>
      <c r="FA381" s="13"/>
      <c r="FC381" s="73"/>
      <c r="FD381" s="14"/>
      <c r="FE381" s="13"/>
      <c r="FG381" s="73"/>
      <c r="FH381" s="14"/>
      <c r="FI381" s="13"/>
      <c r="FK381" s="73"/>
      <c r="FL381" s="14"/>
      <c r="FM381" s="13"/>
      <c r="FO381" s="73"/>
      <c r="FP381" s="14"/>
      <c r="FQ381" s="13"/>
      <c r="FS381" s="73"/>
      <c r="FT381" s="14"/>
      <c r="FU381" s="13"/>
      <c r="FW381" s="73"/>
      <c r="FX381" s="14"/>
      <c r="FY381" s="13"/>
      <c r="GA381" s="73"/>
      <c r="GB381" s="14"/>
      <c r="GC381" s="13"/>
      <c r="GE381" s="73"/>
      <c r="GF381" s="14"/>
      <c r="GG381" s="13"/>
      <c r="GI381" s="73"/>
      <c r="GJ381" s="14"/>
      <c r="GK381" s="13"/>
      <c r="GM381" s="73"/>
      <c r="GN381" s="14"/>
      <c r="GO381" s="13"/>
      <c r="GQ381" s="73"/>
      <c r="GR381" s="14"/>
      <c r="GS381" s="13"/>
      <c r="GU381" s="73"/>
      <c r="GV381" s="14"/>
      <c r="GW381" s="13"/>
      <c r="GY381" s="73"/>
      <c r="GZ381" s="14"/>
      <c r="HA381" s="13"/>
      <c r="HC381" s="73"/>
      <c r="HD381" s="14"/>
      <c r="HE381" s="13"/>
      <c r="HG381" s="73"/>
      <c r="HH381" s="14"/>
      <c r="HI381" s="13"/>
      <c r="HK381" s="73"/>
      <c r="HL381" s="14"/>
      <c r="HM381" s="13"/>
      <c r="HO381" s="73"/>
      <c r="HP381" s="14"/>
      <c r="HQ381" s="13"/>
      <c r="HS381" s="73"/>
      <c r="HT381" s="14"/>
      <c r="HU381" s="13"/>
      <c r="HW381" s="73"/>
      <c r="HX381" s="14"/>
      <c r="HY381" s="13"/>
      <c r="IA381" s="73"/>
      <c r="IB381" s="14"/>
      <c r="IC381" s="13"/>
      <c r="IE381" s="73"/>
      <c r="IF381" s="14"/>
      <c r="IG381" s="13"/>
      <c r="II381" s="73"/>
      <c r="IJ381" s="14"/>
      <c r="IK381" s="13"/>
      <c r="IM381" s="73"/>
      <c r="IN381" s="14"/>
      <c r="IO381" s="13"/>
      <c r="IQ381" s="73"/>
      <c r="IR381" s="14"/>
      <c r="IS381" s="13"/>
      <c r="IU381" s="73"/>
      <c r="IV381" s="14"/>
    </row>
    <row r="382" spans="1:256" s="1" customFormat="1" ht="18.75" customHeight="1" hidden="1">
      <c r="A382" s="13"/>
      <c r="C382" s="32" t="s">
        <v>884</v>
      </c>
      <c r="D382" s="16">
        <f>D383</f>
        <v>0</v>
      </c>
      <c r="E382" s="13"/>
      <c r="G382" s="32"/>
      <c r="H382" s="16"/>
      <c r="I382" s="13"/>
      <c r="K382" s="32"/>
      <c r="L382" s="16"/>
      <c r="M382" s="13"/>
      <c r="O382" s="32"/>
      <c r="P382" s="16"/>
      <c r="Q382" s="13"/>
      <c r="S382" s="32"/>
      <c r="T382" s="16"/>
      <c r="U382" s="13"/>
      <c r="W382" s="32"/>
      <c r="X382" s="16"/>
      <c r="Y382" s="13"/>
      <c r="AA382" s="32"/>
      <c r="AB382" s="16"/>
      <c r="AC382" s="13"/>
      <c r="AE382" s="32"/>
      <c r="AF382" s="16"/>
      <c r="AG382" s="13"/>
      <c r="AI382" s="32"/>
      <c r="AJ382" s="16"/>
      <c r="AK382" s="13"/>
      <c r="AM382" s="32"/>
      <c r="AN382" s="16"/>
      <c r="AO382" s="13"/>
      <c r="AQ382" s="32"/>
      <c r="AR382" s="16"/>
      <c r="AS382" s="13"/>
      <c r="AU382" s="32"/>
      <c r="AV382" s="16"/>
      <c r="AW382" s="13"/>
      <c r="AY382" s="32"/>
      <c r="AZ382" s="16"/>
      <c r="BA382" s="13"/>
      <c r="BC382" s="32"/>
      <c r="BD382" s="16"/>
      <c r="BE382" s="13"/>
      <c r="BG382" s="32"/>
      <c r="BH382" s="16"/>
      <c r="BI382" s="13"/>
      <c r="BK382" s="32"/>
      <c r="BL382" s="16"/>
      <c r="BM382" s="13"/>
      <c r="BO382" s="32"/>
      <c r="BP382" s="16"/>
      <c r="BQ382" s="13"/>
      <c r="BS382" s="32"/>
      <c r="BT382" s="16"/>
      <c r="BU382" s="13"/>
      <c r="BW382" s="32"/>
      <c r="BX382" s="16"/>
      <c r="BY382" s="13"/>
      <c r="CA382" s="32"/>
      <c r="CB382" s="16"/>
      <c r="CC382" s="13"/>
      <c r="CE382" s="32"/>
      <c r="CF382" s="16"/>
      <c r="CG382" s="13"/>
      <c r="CI382" s="32"/>
      <c r="CJ382" s="16"/>
      <c r="CK382" s="13"/>
      <c r="CM382" s="32"/>
      <c r="CN382" s="16"/>
      <c r="CO382" s="13"/>
      <c r="CQ382" s="32"/>
      <c r="CR382" s="16"/>
      <c r="CS382" s="13"/>
      <c r="CU382" s="32"/>
      <c r="CV382" s="16"/>
      <c r="CW382" s="13"/>
      <c r="CY382" s="32"/>
      <c r="CZ382" s="16"/>
      <c r="DA382" s="13"/>
      <c r="DC382" s="32"/>
      <c r="DD382" s="16"/>
      <c r="DE382" s="13"/>
      <c r="DG382" s="32"/>
      <c r="DH382" s="16"/>
      <c r="DI382" s="13"/>
      <c r="DK382" s="32"/>
      <c r="DL382" s="16"/>
      <c r="DM382" s="13"/>
      <c r="DO382" s="32"/>
      <c r="DP382" s="16"/>
      <c r="DQ382" s="13"/>
      <c r="DS382" s="32"/>
      <c r="DT382" s="16"/>
      <c r="DU382" s="13"/>
      <c r="DW382" s="32"/>
      <c r="DX382" s="16"/>
      <c r="DY382" s="13"/>
      <c r="EA382" s="32"/>
      <c r="EB382" s="16"/>
      <c r="EC382" s="13"/>
      <c r="EE382" s="32"/>
      <c r="EF382" s="16"/>
      <c r="EG382" s="13"/>
      <c r="EI382" s="32"/>
      <c r="EJ382" s="16"/>
      <c r="EK382" s="13"/>
      <c r="EM382" s="32"/>
      <c r="EN382" s="16"/>
      <c r="EO382" s="13"/>
      <c r="EQ382" s="32"/>
      <c r="ER382" s="16"/>
      <c r="ES382" s="13"/>
      <c r="EU382" s="32"/>
      <c r="EV382" s="16"/>
      <c r="EW382" s="13"/>
      <c r="EY382" s="32"/>
      <c r="EZ382" s="16"/>
      <c r="FA382" s="13"/>
      <c r="FC382" s="32"/>
      <c r="FD382" s="16"/>
      <c r="FE382" s="13"/>
      <c r="FG382" s="32"/>
      <c r="FH382" s="16"/>
      <c r="FI382" s="13"/>
      <c r="FK382" s="32"/>
      <c r="FL382" s="16"/>
      <c r="FM382" s="13"/>
      <c r="FO382" s="32"/>
      <c r="FP382" s="16"/>
      <c r="FQ382" s="13"/>
      <c r="FS382" s="32"/>
      <c r="FT382" s="16"/>
      <c r="FU382" s="13"/>
      <c r="FW382" s="32"/>
      <c r="FX382" s="16"/>
      <c r="FY382" s="13"/>
      <c r="GA382" s="32"/>
      <c r="GB382" s="16"/>
      <c r="GC382" s="13"/>
      <c r="GE382" s="32"/>
      <c r="GF382" s="16"/>
      <c r="GG382" s="13"/>
      <c r="GI382" s="32"/>
      <c r="GJ382" s="16"/>
      <c r="GK382" s="13"/>
      <c r="GM382" s="32"/>
      <c r="GN382" s="16"/>
      <c r="GO382" s="13"/>
      <c r="GQ382" s="32"/>
      <c r="GR382" s="16"/>
      <c r="GS382" s="13"/>
      <c r="GU382" s="32"/>
      <c r="GV382" s="16"/>
      <c r="GW382" s="13"/>
      <c r="GY382" s="32"/>
      <c r="GZ382" s="16"/>
      <c r="HA382" s="13"/>
      <c r="HC382" s="32"/>
      <c r="HD382" s="16"/>
      <c r="HE382" s="13"/>
      <c r="HG382" s="32"/>
      <c r="HH382" s="16"/>
      <c r="HI382" s="13"/>
      <c r="HK382" s="32"/>
      <c r="HL382" s="16"/>
      <c r="HM382" s="13"/>
      <c r="HO382" s="32"/>
      <c r="HP382" s="16"/>
      <c r="HQ382" s="13"/>
      <c r="HS382" s="32"/>
      <c r="HT382" s="16"/>
      <c r="HU382" s="13"/>
      <c r="HW382" s="32"/>
      <c r="HX382" s="16"/>
      <c r="HY382" s="13"/>
      <c r="IA382" s="32"/>
      <c r="IB382" s="16"/>
      <c r="IC382" s="13"/>
      <c r="IE382" s="32"/>
      <c r="IF382" s="16"/>
      <c r="IG382" s="13"/>
      <c r="II382" s="32"/>
      <c r="IJ382" s="16"/>
      <c r="IK382" s="13"/>
      <c r="IM382" s="32"/>
      <c r="IN382" s="16"/>
      <c r="IO382" s="13"/>
      <c r="IQ382" s="32"/>
      <c r="IR382" s="16"/>
      <c r="IS382" s="13"/>
      <c r="IU382" s="32"/>
      <c r="IV382" s="16"/>
    </row>
    <row r="383" spans="1:4" s="1" customFormat="1" ht="31.5" hidden="1">
      <c r="A383" s="2"/>
      <c r="B383" s="22"/>
      <c r="C383" s="70" t="s">
        <v>955</v>
      </c>
      <c r="D383" s="14"/>
    </row>
    <row r="384" spans="1:4" s="1" customFormat="1" ht="18.75" customHeight="1" hidden="1">
      <c r="A384" s="2"/>
      <c r="B384" s="22"/>
      <c r="C384" s="51"/>
      <c r="D384" s="8"/>
    </row>
    <row r="385" spans="1:4" s="1" customFormat="1" ht="15.75" hidden="1">
      <c r="A385" s="10">
        <v>92109</v>
      </c>
      <c r="B385" s="24"/>
      <c r="C385" s="31" t="s">
        <v>885</v>
      </c>
      <c r="D385" s="11">
        <v>0</v>
      </c>
    </row>
    <row r="386" spans="1:4" s="1" customFormat="1" ht="15.75" hidden="1">
      <c r="A386" s="13"/>
      <c r="C386" s="32" t="s">
        <v>886</v>
      </c>
      <c r="D386" s="16">
        <v>0</v>
      </c>
    </row>
    <row r="387" spans="1:4" s="19" customFormat="1" ht="15" hidden="1">
      <c r="A387" s="18"/>
      <c r="C387" s="23" t="s">
        <v>236</v>
      </c>
      <c r="D387" s="6"/>
    </row>
    <row r="388" spans="1:4" s="19" customFormat="1" ht="15" hidden="1">
      <c r="A388" s="18"/>
      <c r="C388" s="23" t="s">
        <v>747</v>
      </c>
      <c r="D388" s="6">
        <v>0</v>
      </c>
    </row>
    <row r="389" s="14" customFormat="1" ht="8.25" customHeight="1" hidden="1"/>
    <row r="390" spans="1:4" s="1" customFormat="1" ht="15.75" hidden="1">
      <c r="A390" s="10">
        <v>92110</v>
      </c>
      <c r="B390" s="24"/>
      <c r="C390" s="31" t="s">
        <v>887</v>
      </c>
      <c r="D390" s="11">
        <v>0</v>
      </c>
    </row>
    <row r="391" spans="1:4" s="4" customFormat="1" ht="15.75" hidden="1">
      <c r="A391" s="15"/>
      <c r="C391" s="101" t="s">
        <v>888</v>
      </c>
      <c r="D391" s="16">
        <v>0</v>
      </c>
    </row>
    <row r="392" spans="1:4" s="19" customFormat="1" ht="30" hidden="1">
      <c r="A392" s="18"/>
      <c r="C392" s="7" t="s">
        <v>889</v>
      </c>
      <c r="D392" s="6"/>
    </row>
    <row r="393" s="14" customFormat="1" ht="14.25" customHeight="1" hidden="1"/>
    <row r="394" spans="1:4" s="1" customFormat="1" ht="15.75" hidden="1">
      <c r="A394" s="10">
        <v>92113</v>
      </c>
      <c r="B394" s="24"/>
      <c r="C394" s="31" t="s">
        <v>890</v>
      </c>
      <c r="D394" s="11">
        <f>D395</f>
        <v>0</v>
      </c>
    </row>
    <row r="395" spans="1:4" s="1" customFormat="1" ht="15.75" hidden="1">
      <c r="A395" s="13"/>
      <c r="C395" s="32" t="s">
        <v>891</v>
      </c>
      <c r="D395" s="16"/>
    </row>
    <row r="396" spans="1:4" s="19" customFormat="1" ht="15" hidden="1">
      <c r="A396" s="18"/>
      <c r="C396" s="35" t="s">
        <v>892</v>
      </c>
      <c r="D396" s="6"/>
    </row>
    <row r="397" spans="1:4" s="19" customFormat="1" ht="15" hidden="1">
      <c r="A397" s="18"/>
      <c r="C397" s="7"/>
      <c r="D397" s="6"/>
    </row>
    <row r="398" spans="1:4" s="1" customFormat="1" ht="15.75" hidden="1">
      <c r="A398" s="10">
        <v>92114</v>
      </c>
      <c r="B398" s="24"/>
      <c r="C398" s="31" t="s">
        <v>893</v>
      </c>
      <c r="D398" s="11">
        <v>0</v>
      </c>
    </row>
    <row r="399" spans="1:4" s="1" customFormat="1" ht="15.75" hidden="1">
      <c r="A399" s="13"/>
      <c r="C399" s="32" t="s">
        <v>894</v>
      </c>
      <c r="D399" s="16"/>
    </row>
    <row r="400" spans="1:4" s="19" customFormat="1" ht="30" hidden="1">
      <c r="A400" s="18"/>
      <c r="C400" s="7" t="s">
        <v>895</v>
      </c>
      <c r="D400" s="6"/>
    </row>
    <row r="401" s="14" customFormat="1" ht="8.25" customHeight="1" hidden="1"/>
    <row r="402" spans="1:4" s="1" customFormat="1" ht="15.75" hidden="1">
      <c r="A402" s="10">
        <v>92116</v>
      </c>
      <c r="B402" s="24"/>
      <c r="C402" s="31" t="s">
        <v>896</v>
      </c>
      <c r="D402" s="11">
        <v>0</v>
      </c>
    </row>
    <row r="403" spans="1:4" s="1" customFormat="1" ht="15.75" hidden="1">
      <c r="A403" s="13"/>
      <c r="C403" s="32" t="s">
        <v>897</v>
      </c>
      <c r="D403" s="16">
        <v>0</v>
      </c>
    </row>
    <row r="404" spans="1:4" s="19" customFormat="1" ht="45" hidden="1">
      <c r="A404" s="18"/>
      <c r="C404" s="7" t="s">
        <v>898</v>
      </c>
      <c r="D404" s="6"/>
    </row>
    <row r="405" spans="1:4" s="19" customFormat="1" ht="15" hidden="1">
      <c r="A405" s="18"/>
      <c r="C405" s="23" t="s">
        <v>236</v>
      </c>
      <c r="D405" s="6">
        <v>0</v>
      </c>
    </row>
    <row r="406" spans="1:4" s="19" customFormat="1" ht="15" hidden="1">
      <c r="A406" s="18"/>
      <c r="C406" s="23" t="s">
        <v>747</v>
      </c>
      <c r="D406" s="6">
        <v>0</v>
      </c>
    </row>
    <row r="407" s="14" customFormat="1" ht="15" customHeight="1" hidden="1"/>
    <row r="408" spans="1:4" s="1" customFormat="1" ht="15.75" hidden="1">
      <c r="A408" s="10">
        <v>92118</v>
      </c>
      <c r="B408" s="24"/>
      <c r="C408" s="31" t="s">
        <v>899</v>
      </c>
      <c r="D408" s="11">
        <f>D409</f>
        <v>0</v>
      </c>
    </row>
    <row r="409" spans="1:4" s="1" customFormat="1" ht="15.75" hidden="1">
      <c r="A409" s="13"/>
      <c r="C409" s="32" t="s">
        <v>203</v>
      </c>
      <c r="D409" s="16">
        <f>SUM(D411:D412)</f>
        <v>0</v>
      </c>
    </row>
    <row r="410" spans="1:4" s="19" customFormat="1" ht="15" hidden="1">
      <c r="A410" s="18"/>
      <c r="C410" s="23" t="s">
        <v>900</v>
      </c>
      <c r="D410" s="6"/>
    </row>
    <row r="411" spans="1:4" s="19" customFormat="1" ht="15" hidden="1">
      <c r="A411" s="18"/>
      <c r="C411" s="102" t="s">
        <v>204</v>
      </c>
      <c r="D411" s="6"/>
    </row>
    <row r="412" spans="3:4" s="14" customFormat="1" ht="31.5" customHeight="1" hidden="1">
      <c r="C412" s="102" t="s">
        <v>205</v>
      </c>
      <c r="D412" s="6"/>
    </row>
    <row r="413" spans="1:4" s="19" customFormat="1" ht="9.75" customHeight="1" hidden="1">
      <c r="A413" s="18"/>
      <c r="C413" s="23"/>
      <c r="D413" s="6"/>
    </row>
    <row r="414" spans="1:4" s="1" customFormat="1" ht="15.75" hidden="1">
      <c r="A414" s="10">
        <v>92120</v>
      </c>
      <c r="B414" s="24"/>
      <c r="C414" s="31" t="s">
        <v>901</v>
      </c>
      <c r="D414" s="11">
        <v>0</v>
      </c>
    </row>
    <row r="415" spans="1:4" s="19" customFormat="1" ht="15" hidden="1">
      <c r="A415" s="18"/>
      <c r="C415" s="23" t="s">
        <v>747</v>
      </c>
      <c r="D415" s="6"/>
    </row>
    <row r="416" s="36" customFormat="1" ht="15.75" hidden="1">
      <c r="E416" s="13"/>
    </row>
    <row r="417" spans="1:4" s="1" customFormat="1" ht="16.5" customHeight="1" hidden="1">
      <c r="A417" s="10">
        <v>92195</v>
      </c>
      <c r="B417" s="24"/>
      <c r="C417" s="31" t="s">
        <v>619</v>
      </c>
      <c r="D417" s="11">
        <f>D433+D431</f>
        <v>0</v>
      </c>
    </row>
    <row r="418" spans="1:4" s="4" customFormat="1" ht="18" customHeight="1" hidden="1">
      <c r="A418" s="15"/>
      <c r="B418" s="1"/>
      <c r="C418" s="57" t="s">
        <v>902</v>
      </c>
      <c r="D418" s="65">
        <v>0</v>
      </c>
    </row>
    <row r="419" spans="1:4" s="50" customFormat="1" ht="15" hidden="1">
      <c r="A419" s="61"/>
      <c r="B419" s="19"/>
      <c r="C419" s="23" t="s">
        <v>747</v>
      </c>
      <c r="D419" s="56"/>
    </row>
    <row r="420" spans="1:4" s="50" customFormat="1" ht="30" hidden="1">
      <c r="A420" s="61"/>
      <c r="B420" s="19"/>
      <c r="C420" s="35" t="s">
        <v>903</v>
      </c>
      <c r="D420" s="56"/>
    </row>
    <row r="421" spans="1:4" s="50" customFormat="1" ht="75" hidden="1">
      <c r="A421" s="61"/>
      <c r="B421" s="19"/>
      <c r="C421" s="66" t="s">
        <v>282</v>
      </c>
      <c r="D421" s="56"/>
    </row>
    <row r="422" spans="1:4" s="50" customFormat="1" ht="45" hidden="1">
      <c r="A422" s="61"/>
      <c r="B422" s="19"/>
      <c r="C422" s="66" t="s">
        <v>904</v>
      </c>
      <c r="D422" s="56"/>
    </row>
    <row r="423" spans="1:4" s="4" customFormat="1" ht="18" customHeight="1" hidden="1">
      <c r="A423" s="15"/>
      <c r="B423" s="1"/>
      <c r="C423" s="57" t="s">
        <v>905</v>
      </c>
      <c r="D423" s="65">
        <v>0</v>
      </c>
    </row>
    <row r="424" spans="1:4" s="50" customFormat="1" ht="15" hidden="1">
      <c r="A424" s="61"/>
      <c r="B424" s="19"/>
      <c r="C424" s="23" t="s">
        <v>747</v>
      </c>
      <c r="D424" s="56"/>
    </row>
    <row r="425" spans="1:4" s="50" customFormat="1" ht="15" hidden="1">
      <c r="A425" s="61"/>
      <c r="C425" s="104" t="s">
        <v>906</v>
      </c>
      <c r="D425" s="62">
        <v>0</v>
      </c>
    </row>
    <row r="426" spans="1:4" s="19" customFormat="1" ht="60" hidden="1">
      <c r="A426" s="18"/>
      <c r="C426" s="66" t="s">
        <v>907</v>
      </c>
      <c r="D426" s="56"/>
    </row>
    <row r="427" spans="1:4" s="4" customFormat="1" ht="18.75" customHeight="1" hidden="1">
      <c r="A427" s="15"/>
      <c r="C427" s="57" t="s">
        <v>908</v>
      </c>
      <c r="D427" s="65"/>
    </row>
    <row r="428" spans="1:4" s="50" customFormat="1" ht="15" hidden="1">
      <c r="A428" s="61"/>
      <c r="C428" s="35" t="s">
        <v>909</v>
      </c>
      <c r="D428" s="56"/>
    </row>
    <row r="429" spans="1:4" s="4" customFormat="1" ht="18" customHeight="1" hidden="1">
      <c r="A429" s="15"/>
      <c r="B429" s="1"/>
      <c r="C429" s="57" t="s">
        <v>910</v>
      </c>
      <c r="D429" s="65">
        <v>0</v>
      </c>
    </row>
    <row r="430" spans="1:4" s="50" customFormat="1" ht="15" hidden="1">
      <c r="A430" s="61"/>
      <c r="B430" s="19"/>
      <c r="C430" s="23" t="s">
        <v>747</v>
      </c>
      <c r="D430" s="56"/>
    </row>
    <row r="431" spans="1:4" s="50" customFormat="1" ht="15.75" hidden="1">
      <c r="A431" s="61"/>
      <c r="B431" s="19"/>
      <c r="C431" s="32" t="s">
        <v>884</v>
      </c>
      <c r="D431" s="56">
        <f>D432</f>
        <v>0</v>
      </c>
    </row>
    <row r="432" spans="1:4" s="50" customFormat="1" ht="30" hidden="1">
      <c r="A432" s="61"/>
      <c r="B432" s="19"/>
      <c r="C432" s="23" t="s">
        <v>111</v>
      </c>
      <c r="D432" s="56"/>
    </row>
    <row r="433" spans="1:4" s="1" customFormat="1" ht="15.75" hidden="1">
      <c r="A433" s="13"/>
      <c r="C433" s="32" t="s">
        <v>648</v>
      </c>
      <c r="D433" s="16"/>
    </row>
    <row r="434" spans="1:4" s="19" customFormat="1" ht="13.5" customHeight="1" hidden="1">
      <c r="A434" s="26"/>
      <c r="B434" s="27"/>
      <c r="C434" s="28" t="s">
        <v>656</v>
      </c>
      <c r="D434" s="235"/>
    </row>
    <row r="435" spans="1:3" s="6" customFormat="1" ht="10.5" customHeight="1" hidden="1">
      <c r="A435" s="18"/>
      <c r="B435" s="19"/>
      <c r="C435" s="23"/>
    </row>
    <row r="436" spans="1:4" s="14" customFormat="1" ht="31.5" customHeight="1" hidden="1">
      <c r="A436" s="2">
        <v>925</v>
      </c>
      <c r="B436" s="22"/>
      <c r="C436" s="51" t="s">
        <v>911</v>
      </c>
      <c r="D436" s="8">
        <f>D437+D440</f>
        <v>0</v>
      </c>
    </row>
    <row r="437" spans="1:4" s="14" customFormat="1" ht="16.5" customHeight="1" hidden="1">
      <c r="A437" s="10">
        <v>92504</v>
      </c>
      <c r="B437" s="24"/>
      <c r="C437" s="31" t="s">
        <v>912</v>
      </c>
      <c r="D437" s="11">
        <f>D438</f>
        <v>0</v>
      </c>
    </row>
    <row r="438" spans="1:4" s="16" customFormat="1" ht="16.5" customHeight="1" hidden="1">
      <c r="A438" s="15"/>
      <c r="B438" s="4"/>
      <c r="C438" s="32" t="s">
        <v>913</v>
      </c>
      <c r="D438" s="16">
        <f>D439</f>
        <v>0</v>
      </c>
    </row>
    <row r="439" spans="1:3" s="14" customFormat="1" ht="29.25" customHeight="1" hidden="1">
      <c r="A439" s="13"/>
      <c r="B439" s="1"/>
      <c r="C439" s="23" t="s">
        <v>112</v>
      </c>
    </row>
    <row r="440" spans="1:4" s="16" customFormat="1" ht="16.5" customHeight="1" hidden="1">
      <c r="A440" s="15"/>
      <c r="B440" s="4"/>
      <c r="C440" s="32" t="s">
        <v>914</v>
      </c>
      <c r="D440" s="16">
        <f>D441</f>
        <v>0</v>
      </c>
    </row>
    <row r="441" spans="1:4" s="14" customFormat="1" ht="16.5" customHeight="1" hidden="1">
      <c r="A441" s="13"/>
      <c r="B441" s="1"/>
      <c r="C441" s="7" t="s">
        <v>460</v>
      </c>
      <c r="D441" s="6"/>
    </row>
    <row r="442" s="36" customFormat="1" ht="15.75" hidden="1">
      <c r="E442" s="13"/>
    </row>
    <row r="443" spans="1:4" s="14" customFormat="1" ht="18.75" customHeight="1" hidden="1">
      <c r="A443" s="2">
        <v>926</v>
      </c>
      <c r="B443" s="22"/>
      <c r="C443" s="51" t="s">
        <v>628</v>
      </c>
      <c r="D443" s="8">
        <f>D444+D448+D451+D458</f>
        <v>0</v>
      </c>
    </row>
    <row r="444" spans="1:4" s="1" customFormat="1" ht="15.75" hidden="1">
      <c r="A444" s="39">
        <v>92601</v>
      </c>
      <c r="B444" s="40"/>
      <c r="C444" s="41" t="s">
        <v>915</v>
      </c>
      <c r="D444" s="42">
        <f>D445</f>
        <v>0</v>
      </c>
    </row>
    <row r="445" spans="1:4" s="1" customFormat="1" ht="15.75" hidden="1">
      <c r="A445" s="36"/>
      <c r="B445" s="37"/>
      <c r="C445" s="38" t="s">
        <v>648</v>
      </c>
      <c r="D445" s="236"/>
    </row>
    <row r="446" spans="1:4" s="19" customFormat="1" ht="15" hidden="1">
      <c r="A446" s="26"/>
      <c r="B446" s="27"/>
      <c r="C446" s="28" t="s">
        <v>656</v>
      </c>
      <c r="D446" s="29"/>
    </row>
    <row r="447" spans="1:4" s="1" customFormat="1" ht="15.75" hidden="1">
      <c r="A447" s="36"/>
      <c r="B447" s="27"/>
      <c r="C447" s="28"/>
      <c r="D447" s="44"/>
    </row>
    <row r="448" spans="1:4" s="1" customFormat="1" ht="15.75" hidden="1">
      <c r="A448" s="10">
        <v>92604</v>
      </c>
      <c r="B448" s="24"/>
      <c r="C448" s="31" t="s">
        <v>916</v>
      </c>
      <c r="D448" s="11">
        <v>0</v>
      </c>
    </row>
    <row r="449" spans="1:4" s="19" customFormat="1" ht="54.75" customHeight="1" hidden="1">
      <c r="A449" s="18"/>
      <c r="C449" s="7" t="s">
        <v>917</v>
      </c>
      <c r="D449" s="6"/>
    </row>
    <row r="450" spans="1:4" s="19" customFormat="1" ht="8.25" customHeight="1" hidden="1">
      <c r="A450" s="18"/>
      <c r="C450" s="73"/>
      <c r="D450" s="6"/>
    </row>
    <row r="451" spans="1:4" s="1" customFormat="1" ht="16.5" customHeight="1" hidden="1">
      <c r="A451" s="10">
        <v>92605</v>
      </c>
      <c r="B451" s="24"/>
      <c r="C451" s="31" t="s">
        <v>918</v>
      </c>
      <c r="D451" s="11">
        <v>0</v>
      </c>
    </row>
    <row r="452" spans="1:4" s="1" customFormat="1" ht="16.5" customHeight="1" hidden="1">
      <c r="A452" s="13"/>
      <c r="C452" s="32" t="s">
        <v>919</v>
      </c>
      <c r="D452" s="16">
        <v>0</v>
      </c>
    </row>
    <row r="453" spans="1:4" s="19" customFormat="1" ht="30" hidden="1">
      <c r="A453" s="18"/>
      <c r="C453" s="7" t="s">
        <v>920</v>
      </c>
      <c r="D453" s="6"/>
    </row>
    <row r="454" spans="1:4" s="19" customFormat="1" ht="15" hidden="1">
      <c r="A454" s="18"/>
      <c r="C454" s="7" t="s">
        <v>921</v>
      </c>
      <c r="D454" s="6"/>
    </row>
    <row r="455" spans="1:4" s="19" customFormat="1" ht="60.75" customHeight="1" hidden="1">
      <c r="A455" s="18"/>
      <c r="C455" s="49" t="s">
        <v>922</v>
      </c>
      <c r="D455" s="6"/>
    </row>
    <row r="456" spans="1:4" s="19" customFormat="1" ht="15" customHeight="1" hidden="1">
      <c r="A456" s="18"/>
      <c r="C456" s="7" t="s">
        <v>923</v>
      </c>
      <c r="D456" s="6"/>
    </row>
    <row r="457" s="36" customFormat="1" ht="15.75" hidden="1">
      <c r="E457" s="13"/>
    </row>
    <row r="458" spans="1:4" s="1" customFormat="1" ht="16.5" customHeight="1" hidden="1">
      <c r="A458" s="10">
        <v>92695</v>
      </c>
      <c r="B458" s="24"/>
      <c r="C458" s="31" t="s">
        <v>619</v>
      </c>
      <c r="D458" s="11">
        <f>D459+D462</f>
        <v>0</v>
      </c>
    </row>
    <row r="459" spans="1:4" s="1" customFormat="1" ht="16.5" customHeight="1" hidden="1">
      <c r="A459" s="13"/>
      <c r="C459" s="32" t="s">
        <v>919</v>
      </c>
      <c r="D459" s="16">
        <f>D460+D461</f>
        <v>0</v>
      </c>
    </row>
    <row r="460" spans="1:4" s="19" customFormat="1" ht="33.75" customHeight="1" hidden="1">
      <c r="A460" s="26"/>
      <c r="B460" s="27"/>
      <c r="C460" s="28" t="s">
        <v>200</v>
      </c>
      <c r="D460" s="6"/>
    </row>
    <row r="461" spans="1:4" s="19" customFormat="1" ht="30" hidden="1">
      <c r="A461" s="18"/>
      <c r="C461" s="7" t="s">
        <v>113</v>
      </c>
      <c r="D461" s="6"/>
    </row>
    <row r="462" spans="1:4" s="1" customFormat="1" ht="15.75" hidden="1">
      <c r="A462" s="13"/>
      <c r="C462" s="112" t="s">
        <v>648</v>
      </c>
      <c r="D462" s="65">
        <f>D463+D464</f>
        <v>0</v>
      </c>
    </row>
    <row r="463" spans="1:4" s="19" customFormat="1" ht="47.25" hidden="1">
      <c r="A463" s="26"/>
      <c r="B463" s="27"/>
      <c r="C463" s="171" t="s">
        <v>216</v>
      </c>
      <c r="D463" s="44"/>
    </row>
    <row r="464" spans="1:4" s="19" customFormat="1" ht="15.75" hidden="1">
      <c r="A464" s="26"/>
      <c r="B464" s="27"/>
      <c r="C464" s="28" t="s">
        <v>649</v>
      </c>
      <c r="D464" s="44"/>
    </row>
    <row r="465" spans="1:5" s="36" customFormat="1" ht="6.75" customHeight="1" hidden="1">
      <c r="A465" s="39"/>
      <c r="B465" s="39"/>
      <c r="C465" s="39"/>
      <c r="D465" s="39"/>
      <c r="E465" s="13"/>
    </row>
    <row r="466" spans="1:4" s="1" customFormat="1" ht="15.75" hidden="1">
      <c r="A466" s="306" t="s">
        <v>924</v>
      </c>
      <c r="B466" s="306"/>
      <c r="C466" s="306"/>
      <c r="D466" s="121">
        <f>D472+D513+D581+D605+D671</f>
        <v>0</v>
      </c>
    </row>
    <row r="467" spans="1:4" s="1" customFormat="1" ht="9.75" customHeight="1" hidden="1">
      <c r="A467" s="2"/>
      <c r="B467" s="2"/>
      <c r="C467" s="2"/>
      <c r="D467" s="8"/>
    </row>
    <row r="468" spans="1:4" s="1" customFormat="1" ht="15.75" hidden="1">
      <c r="A468" s="105" t="s">
        <v>642</v>
      </c>
      <c r="B468" s="2"/>
      <c r="C468" s="2" t="s">
        <v>643</v>
      </c>
      <c r="D468" s="8">
        <v>0</v>
      </c>
    </row>
    <row r="469" spans="1:4" s="1" customFormat="1" ht="15.75" hidden="1">
      <c r="A469" s="9" t="s">
        <v>644</v>
      </c>
      <c r="B469" s="24"/>
      <c r="C469" s="31" t="s">
        <v>645</v>
      </c>
      <c r="D469" s="11">
        <v>0</v>
      </c>
    </row>
    <row r="470" spans="1:4" s="1" customFormat="1" ht="15.75" hidden="1">
      <c r="A470" s="13"/>
      <c r="B470" s="1" t="s">
        <v>925</v>
      </c>
      <c r="C470" s="32" t="s">
        <v>926</v>
      </c>
      <c r="D470" s="16"/>
    </row>
    <row r="471" spans="1:4" s="19" customFormat="1" ht="15" hidden="1">
      <c r="A471" s="18"/>
      <c r="C471" s="7" t="s">
        <v>927</v>
      </c>
      <c r="D471" s="6"/>
    </row>
    <row r="472" spans="1:4" s="1" customFormat="1" ht="15.75" hidden="1">
      <c r="A472" s="2">
        <v>600</v>
      </c>
      <c r="B472" s="2"/>
      <c r="C472" s="2" t="s">
        <v>650</v>
      </c>
      <c r="D472" s="8">
        <f>D473+D478+D493</f>
        <v>0</v>
      </c>
    </row>
    <row r="473" spans="1:4" s="1" customFormat="1" ht="15.75" hidden="1">
      <c r="A473" s="10">
        <v>60004</v>
      </c>
      <c r="B473" s="24"/>
      <c r="C473" s="10" t="s">
        <v>651</v>
      </c>
      <c r="D473" s="11">
        <f>D474</f>
        <v>0</v>
      </c>
    </row>
    <row r="474" spans="1:4" s="4" customFormat="1" ht="15.75" hidden="1">
      <c r="A474" s="15"/>
      <c r="C474" s="15" t="s">
        <v>652</v>
      </c>
      <c r="D474" s="16">
        <f>D475</f>
        <v>0</v>
      </c>
    </row>
    <row r="475" spans="1:4" s="1" customFormat="1" ht="21.75" customHeight="1" hidden="1">
      <c r="A475" s="13"/>
      <c r="B475" s="4" t="s">
        <v>103</v>
      </c>
      <c r="C475" s="15" t="s">
        <v>104</v>
      </c>
      <c r="D475" s="16"/>
    </row>
    <row r="476" spans="1:4" s="1" customFormat="1" ht="16.5" customHeight="1" hidden="1">
      <c r="A476" s="13"/>
      <c r="B476" s="4"/>
      <c r="C476" s="18" t="s">
        <v>305</v>
      </c>
      <c r="D476" s="16"/>
    </row>
    <row r="477" spans="1:4" s="1" customFormat="1" ht="15" customHeight="1" hidden="1">
      <c r="A477" s="14"/>
      <c r="B477" s="14"/>
      <c r="C477" s="14"/>
      <c r="D477" s="14"/>
    </row>
    <row r="478" spans="1:4" s="1" customFormat="1" ht="15.75" hidden="1">
      <c r="A478" s="10">
        <v>60016</v>
      </c>
      <c r="B478" s="24"/>
      <c r="C478" s="31" t="s">
        <v>653</v>
      </c>
      <c r="D478" s="11">
        <f>D479</f>
        <v>0</v>
      </c>
    </row>
    <row r="479" spans="1:4" s="1" customFormat="1" ht="15.75" hidden="1">
      <c r="A479" s="13"/>
      <c r="C479" s="32" t="s">
        <v>654</v>
      </c>
      <c r="D479" s="16">
        <f>D480</f>
        <v>0</v>
      </c>
    </row>
    <row r="480" spans="1:4" s="1" customFormat="1" ht="15.75" hidden="1">
      <c r="A480" s="13"/>
      <c r="B480" s="4" t="s">
        <v>307</v>
      </c>
      <c r="C480" s="32" t="s">
        <v>114</v>
      </c>
      <c r="D480" s="16"/>
    </row>
    <row r="481" spans="1:4" s="19" customFormat="1" ht="30" hidden="1">
      <c r="A481" s="18"/>
      <c r="C481" s="7" t="s">
        <v>308</v>
      </c>
      <c r="D481" s="34"/>
    </row>
    <row r="482" spans="1:4" s="19" customFormat="1" ht="15.75" hidden="1">
      <c r="A482" s="18"/>
      <c r="B482" s="4" t="s">
        <v>396</v>
      </c>
      <c r="C482" s="15" t="s">
        <v>397</v>
      </c>
      <c r="D482" s="16"/>
    </row>
    <row r="483" spans="1:4" s="19" customFormat="1" ht="45" hidden="1">
      <c r="A483" s="18"/>
      <c r="B483" s="2"/>
      <c r="C483" s="23" t="s">
        <v>254</v>
      </c>
      <c r="D483" s="8"/>
    </row>
    <row r="484" spans="1:4" s="4" customFormat="1" ht="15.75" hidden="1">
      <c r="A484" s="15"/>
      <c r="C484" s="32" t="s">
        <v>255</v>
      </c>
      <c r="D484" s="16">
        <f>D485</f>
        <v>0</v>
      </c>
    </row>
    <row r="485" spans="1:4" s="4" customFormat="1" ht="15.75" hidden="1">
      <c r="A485" s="15"/>
      <c r="C485" s="32" t="s">
        <v>494</v>
      </c>
      <c r="D485" s="16">
        <f>D486</f>
        <v>0</v>
      </c>
    </row>
    <row r="486" spans="1:4" s="1" customFormat="1" ht="15.75" hidden="1">
      <c r="A486" s="13"/>
      <c r="B486" s="4" t="s">
        <v>495</v>
      </c>
      <c r="C486" s="32" t="s">
        <v>496</v>
      </c>
      <c r="D486" s="16"/>
    </row>
    <row r="487" spans="1:4" s="50" customFormat="1" ht="15" hidden="1">
      <c r="A487" s="61"/>
      <c r="C487" s="18" t="s">
        <v>928</v>
      </c>
      <c r="D487" s="34"/>
    </row>
    <row r="488" spans="1:4" s="1" customFormat="1" ht="16.5" customHeight="1" hidden="1">
      <c r="A488" s="36"/>
      <c r="B488" s="27"/>
      <c r="C488" s="45" t="s">
        <v>648</v>
      </c>
      <c r="D488" s="16">
        <v>0</v>
      </c>
    </row>
    <row r="489" spans="1:4" s="1" customFormat="1" ht="16.5" customHeight="1" hidden="1">
      <c r="A489" s="36"/>
      <c r="B489" s="27"/>
      <c r="C489" s="21" t="s">
        <v>497</v>
      </c>
      <c r="D489" s="16"/>
    </row>
    <row r="490" spans="1:4" s="1" customFormat="1" ht="16.5" customHeight="1" hidden="1">
      <c r="A490" s="2"/>
      <c r="B490" s="15" t="s">
        <v>498</v>
      </c>
      <c r="C490" s="15" t="s">
        <v>499</v>
      </c>
      <c r="D490" s="16"/>
    </row>
    <row r="491" spans="1:4" s="1" customFormat="1" ht="16.5" customHeight="1" hidden="1">
      <c r="A491" s="2"/>
      <c r="B491" s="15"/>
      <c r="C491" s="15"/>
      <c r="D491" s="16"/>
    </row>
    <row r="492" s="50" customFormat="1" ht="15" hidden="1">
      <c r="A492" s="61"/>
    </row>
    <row r="493" spans="1:4" s="1" customFormat="1" ht="15.75" hidden="1">
      <c r="A493" s="10">
        <v>60017</v>
      </c>
      <c r="B493" s="24"/>
      <c r="C493" s="31" t="s">
        <v>657</v>
      </c>
      <c r="D493" s="11">
        <f>D494</f>
        <v>0</v>
      </c>
    </row>
    <row r="494" spans="1:4" s="1" customFormat="1" ht="15.75" hidden="1">
      <c r="A494" s="13"/>
      <c r="C494" s="32" t="s">
        <v>654</v>
      </c>
      <c r="D494" s="16">
        <f>D495</f>
        <v>0</v>
      </c>
    </row>
    <row r="495" spans="1:4" s="1" customFormat="1" ht="15.75" hidden="1">
      <c r="A495" s="13"/>
      <c r="B495" s="4" t="s">
        <v>500</v>
      </c>
      <c r="C495" s="32" t="s">
        <v>501</v>
      </c>
      <c r="D495" s="16"/>
    </row>
    <row r="496" spans="1:4" s="19" customFormat="1" ht="15" hidden="1">
      <c r="A496" s="18"/>
      <c r="C496" s="18" t="s">
        <v>502</v>
      </c>
      <c r="D496" s="34"/>
    </row>
    <row r="497" spans="1:4" s="1" customFormat="1" ht="15.75" hidden="1">
      <c r="A497" s="13"/>
      <c r="C497" s="73" t="s">
        <v>497</v>
      </c>
      <c r="D497" s="14"/>
    </row>
    <row r="498" spans="1:4" s="1" customFormat="1" ht="15.75" hidden="1">
      <c r="A498" s="13"/>
      <c r="B498" s="4" t="s">
        <v>503</v>
      </c>
      <c r="C498" s="32" t="s">
        <v>504</v>
      </c>
      <c r="D498" s="16">
        <v>0</v>
      </c>
    </row>
    <row r="499" spans="1:4" s="19" customFormat="1" ht="45" hidden="1">
      <c r="A499" s="18"/>
      <c r="C499" s="7" t="s">
        <v>505</v>
      </c>
      <c r="D499" s="34"/>
    </row>
    <row r="500" spans="1:4" s="19" customFormat="1" ht="8.25" customHeight="1" hidden="1">
      <c r="A500" s="18"/>
      <c r="C500" s="7"/>
      <c r="D500" s="34"/>
    </row>
    <row r="501" spans="1:4" s="1" customFormat="1" ht="15.75" hidden="1">
      <c r="A501" s="13"/>
      <c r="B501" s="4" t="s">
        <v>506</v>
      </c>
      <c r="C501" s="32" t="s">
        <v>507</v>
      </c>
      <c r="D501" s="16">
        <v>0</v>
      </c>
    </row>
    <row r="502" spans="1:4" s="19" customFormat="1" ht="30" hidden="1">
      <c r="A502" s="18"/>
      <c r="C502" s="7" t="s">
        <v>508</v>
      </c>
      <c r="D502" s="34"/>
    </row>
    <row r="503" spans="1:4" s="19" customFormat="1" ht="15" hidden="1">
      <c r="A503" s="18"/>
      <c r="C503" s="7"/>
      <c r="D503" s="34"/>
    </row>
    <row r="504" spans="1:4" s="4" customFormat="1" ht="15.75" hidden="1">
      <c r="A504" s="10">
        <v>60095</v>
      </c>
      <c r="B504" s="24"/>
      <c r="C504" s="10" t="s">
        <v>619</v>
      </c>
      <c r="D504" s="11">
        <v>0</v>
      </c>
    </row>
    <row r="505" spans="1:4" s="19" customFormat="1" ht="15" hidden="1">
      <c r="A505" s="18"/>
      <c r="C505" s="33" t="s">
        <v>746</v>
      </c>
      <c r="D505" s="34">
        <v>0</v>
      </c>
    </row>
    <row r="506" spans="1:4" s="4" customFormat="1" ht="15.75" hidden="1">
      <c r="A506" s="13"/>
      <c r="B506" s="1"/>
      <c r="C506" s="15" t="s">
        <v>659</v>
      </c>
      <c r="D506" s="16">
        <v>0</v>
      </c>
    </row>
    <row r="507" spans="1:4" s="19" customFormat="1" ht="32.25" customHeight="1" hidden="1">
      <c r="A507" s="18"/>
      <c r="B507" s="4" t="s">
        <v>509</v>
      </c>
      <c r="C507" s="61" t="s">
        <v>102</v>
      </c>
      <c r="D507" s="16">
        <v>0</v>
      </c>
    </row>
    <row r="508" spans="1:3" s="6" customFormat="1" ht="30" hidden="1">
      <c r="A508" s="18"/>
      <c r="B508" s="19"/>
      <c r="C508" s="18" t="s">
        <v>510</v>
      </c>
    </row>
    <row r="509" spans="1:3" s="6" customFormat="1" ht="15" hidden="1">
      <c r="A509" s="18"/>
      <c r="B509" s="19"/>
      <c r="C509" s="18" t="s">
        <v>497</v>
      </c>
    </row>
    <row r="510" spans="1:4" s="14" customFormat="1" ht="15.75" hidden="1">
      <c r="A510" s="13"/>
      <c r="B510" s="4" t="s">
        <v>511</v>
      </c>
      <c r="C510" s="15" t="s">
        <v>512</v>
      </c>
      <c r="D510" s="16">
        <v>0</v>
      </c>
    </row>
    <row r="511" spans="1:4" s="6" customFormat="1" ht="45" hidden="1">
      <c r="A511" s="18"/>
      <c r="B511" s="50"/>
      <c r="C511" s="18" t="s">
        <v>513</v>
      </c>
      <c r="D511" s="34"/>
    </row>
    <row r="512" spans="1:4" s="1" customFormat="1" ht="15" customHeight="1" hidden="1">
      <c r="A512" s="14"/>
      <c r="B512" s="14"/>
      <c r="C512" s="14"/>
      <c r="D512" s="14"/>
    </row>
    <row r="513" spans="1:4" s="240" customFormat="1" ht="15.75" hidden="1">
      <c r="A513" s="237">
        <v>700</v>
      </c>
      <c r="B513" s="238"/>
      <c r="C513" s="237" t="s">
        <v>634</v>
      </c>
      <c r="D513" s="239">
        <f>D514</f>
        <v>0</v>
      </c>
    </row>
    <row r="514" spans="1:4" s="217" customFormat="1" ht="15.75" hidden="1">
      <c r="A514" s="241">
        <v>70001</v>
      </c>
      <c r="B514" s="242"/>
      <c r="C514" s="241" t="s">
        <v>514</v>
      </c>
      <c r="D514" s="243">
        <f>D515+D517+D519</f>
        <v>0</v>
      </c>
    </row>
    <row r="515" spans="1:4" s="217" customFormat="1" ht="15.75" hidden="1">
      <c r="A515" s="216"/>
      <c r="B515" s="217" t="s">
        <v>515</v>
      </c>
      <c r="C515" s="216" t="s">
        <v>516</v>
      </c>
      <c r="D515" s="218">
        <f>5200000-5200000</f>
        <v>0</v>
      </c>
    </row>
    <row r="516" spans="1:4" s="217" customFormat="1" ht="45" hidden="1">
      <c r="A516" s="216"/>
      <c r="C516" s="244" t="s">
        <v>304</v>
      </c>
      <c r="D516" s="218"/>
    </row>
    <row r="517" spans="1:4" s="4" customFormat="1" ht="15.75" hidden="1">
      <c r="A517" s="13"/>
      <c r="B517" s="4" t="s">
        <v>517</v>
      </c>
      <c r="C517" s="32" t="s">
        <v>518</v>
      </c>
      <c r="D517" s="14"/>
    </row>
    <row r="518" spans="1:4" s="4" customFormat="1" ht="30" hidden="1">
      <c r="A518" s="13"/>
      <c r="C518" s="7" t="s">
        <v>519</v>
      </c>
      <c r="D518" s="14"/>
    </row>
    <row r="519" spans="1:4" s="1" customFormat="1" ht="31.5" hidden="1">
      <c r="A519" s="13"/>
      <c r="B519" s="4" t="s">
        <v>520</v>
      </c>
      <c r="C519" s="32" t="s">
        <v>521</v>
      </c>
      <c r="D519" s="16"/>
    </row>
    <row r="520" spans="1:4" s="19" customFormat="1" ht="75" hidden="1">
      <c r="A520" s="18"/>
      <c r="B520" s="50"/>
      <c r="C520" s="7" t="s">
        <v>283</v>
      </c>
      <c r="D520" s="34"/>
    </row>
    <row r="521" spans="1:4" s="19" customFormat="1" ht="15" hidden="1">
      <c r="A521" s="18"/>
      <c r="B521" s="50"/>
      <c r="C521" s="7"/>
      <c r="D521" s="34"/>
    </row>
    <row r="522" spans="1:4" s="4" customFormat="1" ht="15.75" hidden="1">
      <c r="A522" s="10">
        <v>70005</v>
      </c>
      <c r="B522" s="24"/>
      <c r="C522" s="10" t="s">
        <v>635</v>
      </c>
      <c r="D522" s="11">
        <v>0</v>
      </c>
    </row>
    <row r="523" spans="1:4" s="1" customFormat="1" ht="15.75" hidden="1">
      <c r="A523" s="13"/>
      <c r="B523" s="4" t="s">
        <v>522</v>
      </c>
      <c r="C523" s="32" t="s">
        <v>523</v>
      </c>
      <c r="D523" s="16">
        <v>0</v>
      </c>
    </row>
    <row r="524" spans="1:4" s="1" customFormat="1" ht="30" hidden="1">
      <c r="A524" s="13"/>
      <c r="B524" s="4"/>
      <c r="C524" s="7" t="s">
        <v>524</v>
      </c>
      <c r="D524" s="16"/>
    </row>
    <row r="525" spans="1:4" s="1" customFormat="1" ht="15.75" hidden="1">
      <c r="A525" s="13"/>
      <c r="B525" s="4"/>
      <c r="C525" s="32"/>
      <c r="D525" s="16"/>
    </row>
    <row r="526" spans="1:4" s="4" customFormat="1" ht="15.75" hidden="1">
      <c r="A526" s="10">
        <v>70021</v>
      </c>
      <c r="B526" s="24"/>
      <c r="C526" s="10" t="s">
        <v>743</v>
      </c>
      <c r="D526" s="11">
        <v>0</v>
      </c>
    </row>
    <row r="527" spans="1:4" s="1" customFormat="1" ht="31.5" hidden="1">
      <c r="A527" s="13"/>
      <c r="B527" s="4" t="s">
        <v>525</v>
      </c>
      <c r="C527" s="32" t="s">
        <v>526</v>
      </c>
      <c r="D527" s="16">
        <v>0</v>
      </c>
    </row>
    <row r="528" spans="1:4" s="19" customFormat="1" ht="45" hidden="1">
      <c r="A528" s="18"/>
      <c r="B528" s="50"/>
      <c r="C528" s="47" t="s">
        <v>744</v>
      </c>
      <c r="D528" s="34"/>
    </row>
    <row r="529" spans="1:4" s="19" customFormat="1" ht="15" hidden="1">
      <c r="A529" s="18"/>
      <c r="B529" s="50"/>
      <c r="C529" s="7"/>
      <c r="D529" s="34"/>
    </row>
    <row r="530" spans="1:4" s="50" customFormat="1" ht="15.75" hidden="1">
      <c r="A530" s="2">
        <v>710</v>
      </c>
      <c r="B530" s="22"/>
      <c r="C530" s="2" t="s">
        <v>748</v>
      </c>
      <c r="D530" s="8">
        <f>D535</f>
        <v>0</v>
      </c>
    </row>
    <row r="531" spans="1:4" s="4" customFormat="1" ht="15.75" hidden="1">
      <c r="A531" s="10">
        <v>71003</v>
      </c>
      <c r="B531" s="24"/>
      <c r="C531" s="10" t="s">
        <v>749</v>
      </c>
      <c r="D531" s="11">
        <v>0</v>
      </c>
    </row>
    <row r="532" spans="1:4" s="1" customFormat="1" ht="31.5" hidden="1">
      <c r="A532" s="13"/>
      <c r="B532" s="4" t="s">
        <v>527</v>
      </c>
      <c r="C532" s="32" t="s">
        <v>528</v>
      </c>
      <c r="D532" s="16"/>
    </row>
    <row r="533" spans="1:4" s="19" customFormat="1" ht="45" hidden="1">
      <c r="A533" s="18"/>
      <c r="B533" s="50"/>
      <c r="C533" s="7" t="s">
        <v>529</v>
      </c>
      <c r="D533" s="34"/>
    </row>
    <row r="534" spans="1:4" s="19" customFormat="1" ht="15" hidden="1">
      <c r="A534" s="18"/>
      <c r="B534" s="50"/>
      <c r="C534" s="7"/>
      <c r="D534" s="34"/>
    </row>
    <row r="535" spans="1:4" s="4" customFormat="1" ht="15.75" hidden="1">
      <c r="A535" s="10">
        <v>71012</v>
      </c>
      <c r="B535" s="24"/>
      <c r="C535" s="10" t="s">
        <v>751</v>
      </c>
      <c r="D535" s="11">
        <f>D537</f>
        <v>0</v>
      </c>
    </row>
    <row r="536" spans="1:4" s="4" customFormat="1" ht="15.75" hidden="1">
      <c r="A536" s="13"/>
      <c r="B536" s="1"/>
      <c r="C536" s="13" t="s">
        <v>530</v>
      </c>
      <c r="D536" s="14"/>
    </row>
    <row r="537" spans="1:4" s="19" customFormat="1" ht="31.5" customHeight="1" hidden="1">
      <c r="A537" s="18"/>
      <c r="B537" s="50" t="s">
        <v>531</v>
      </c>
      <c r="C537" s="32" t="s">
        <v>532</v>
      </c>
      <c r="D537" s="34"/>
    </row>
    <row r="538" spans="1:4" s="19" customFormat="1" ht="30" hidden="1">
      <c r="A538" s="18"/>
      <c r="B538" s="50"/>
      <c r="C538" s="7" t="s">
        <v>533</v>
      </c>
      <c r="D538" s="34"/>
    </row>
    <row r="539" spans="1:4" s="19" customFormat="1" ht="15" hidden="1">
      <c r="A539" s="18"/>
      <c r="B539" s="50"/>
      <c r="C539" s="7"/>
      <c r="D539" s="34"/>
    </row>
    <row r="540" spans="1:4" s="4" customFormat="1" ht="15.75" hidden="1">
      <c r="A540" s="10">
        <v>71035</v>
      </c>
      <c r="B540" s="24"/>
      <c r="C540" s="10" t="s">
        <v>534</v>
      </c>
      <c r="D540" s="11">
        <v>0</v>
      </c>
    </row>
    <row r="541" spans="1:4" s="4" customFormat="1" ht="15.75" hidden="1">
      <c r="A541" s="13"/>
      <c r="B541" s="1"/>
      <c r="C541" s="13" t="s">
        <v>530</v>
      </c>
      <c r="D541" s="14"/>
    </row>
    <row r="542" spans="1:4" s="19" customFormat="1" ht="34.5" customHeight="1" hidden="1">
      <c r="A542" s="18"/>
      <c r="B542" s="50" t="s">
        <v>535</v>
      </c>
      <c r="C542" s="77" t="s">
        <v>536</v>
      </c>
      <c r="D542" s="34">
        <v>0</v>
      </c>
    </row>
    <row r="543" spans="1:4" s="19" customFormat="1" ht="30" hidden="1">
      <c r="A543" s="18"/>
      <c r="B543" s="50"/>
      <c r="C543" s="7" t="s">
        <v>537</v>
      </c>
      <c r="D543" s="34"/>
    </row>
    <row r="544" spans="1:4" s="19" customFormat="1" ht="15" hidden="1">
      <c r="A544" s="18"/>
      <c r="B544" s="50"/>
      <c r="C544" s="7"/>
      <c r="D544" s="34"/>
    </row>
    <row r="545" spans="1:4" s="14" customFormat="1" ht="17.25" customHeight="1" hidden="1">
      <c r="A545" s="2">
        <v>720</v>
      </c>
      <c r="B545" s="22"/>
      <c r="C545" s="51" t="s">
        <v>756</v>
      </c>
      <c r="D545" s="8">
        <v>0</v>
      </c>
    </row>
    <row r="546" spans="1:4" s="1" customFormat="1" ht="15.75" hidden="1">
      <c r="A546" s="10">
        <v>72095</v>
      </c>
      <c r="B546" s="24"/>
      <c r="C546" s="31" t="s">
        <v>619</v>
      </c>
      <c r="D546" s="11">
        <v>0</v>
      </c>
    </row>
    <row r="547" spans="1:4" s="1" customFormat="1" ht="15.75" hidden="1">
      <c r="A547" s="15"/>
      <c r="B547" s="4" t="s">
        <v>538</v>
      </c>
      <c r="C547" s="15" t="s">
        <v>539</v>
      </c>
      <c r="D547" s="16"/>
    </row>
    <row r="548" spans="1:4" s="1" customFormat="1" ht="27.75" customHeight="1" hidden="1">
      <c r="A548" s="14"/>
      <c r="B548" s="14"/>
      <c r="C548" s="23" t="s">
        <v>540</v>
      </c>
      <c r="D548" s="14"/>
    </row>
    <row r="549" spans="1:4" s="1" customFormat="1" ht="12" customHeight="1" hidden="1">
      <c r="A549" s="14"/>
      <c r="B549" s="14"/>
      <c r="C549" s="23"/>
      <c r="D549" s="14"/>
    </row>
    <row r="550" spans="1:4" s="1" customFormat="1" ht="12" customHeight="1" hidden="1">
      <c r="A550" s="14"/>
      <c r="B550" s="14"/>
      <c r="C550" s="23" t="s">
        <v>497</v>
      </c>
      <c r="D550" s="14"/>
    </row>
    <row r="551" spans="1:4" s="1" customFormat="1" ht="15.75" hidden="1">
      <c r="A551" s="15"/>
      <c r="B551" s="4" t="s">
        <v>541</v>
      </c>
      <c r="C551" s="15" t="s">
        <v>542</v>
      </c>
      <c r="D551" s="16"/>
    </row>
    <row r="552" spans="1:4" s="1" customFormat="1" ht="30" hidden="1">
      <c r="A552" s="14"/>
      <c r="B552" s="14"/>
      <c r="C552" s="23" t="s">
        <v>543</v>
      </c>
      <c r="D552" s="14"/>
    </row>
    <row r="553" spans="1:4" s="1" customFormat="1" ht="8.25" customHeight="1" hidden="1">
      <c r="A553" s="14"/>
      <c r="B553" s="14"/>
      <c r="C553" s="23"/>
      <c r="D553" s="14"/>
    </row>
    <row r="554" spans="1:4" s="1" customFormat="1" ht="15.75" hidden="1">
      <c r="A554" s="2">
        <v>750</v>
      </c>
      <c r="B554" s="22"/>
      <c r="C554" s="51" t="s">
        <v>625</v>
      </c>
      <c r="D554" s="8">
        <v>0</v>
      </c>
    </row>
    <row r="555" spans="1:4" s="1" customFormat="1" ht="15.75" hidden="1">
      <c r="A555" s="10">
        <v>75023</v>
      </c>
      <c r="B555" s="24"/>
      <c r="C555" s="31" t="s">
        <v>544</v>
      </c>
      <c r="D555" s="11">
        <v>0</v>
      </c>
    </row>
    <row r="556" spans="1:4" s="4" customFormat="1" ht="18.75" customHeight="1" hidden="1">
      <c r="A556" s="13"/>
      <c r="C556" s="15"/>
      <c r="D556" s="16"/>
    </row>
    <row r="557" spans="1:4" s="1" customFormat="1" ht="15.75" hidden="1">
      <c r="A557" s="10">
        <v>75095</v>
      </c>
      <c r="B557" s="24"/>
      <c r="C557" s="31" t="s">
        <v>619</v>
      </c>
      <c r="D557" s="11">
        <v>0</v>
      </c>
    </row>
    <row r="558" spans="1:4" s="4" customFormat="1" ht="21" customHeight="1" hidden="1">
      <c r="A558" s="13"/>
      <c r="B558" s="4" t="s">
        <v>545</v>
      </c>
      <c r="C558" s="15" t="s">
        <v>546</v>
      </c>
      <c r="D558" s="65">
        <v>0</v>
      </c>
    </row>
    <row r="559" spans="1:4" s="50" customFormat="1" ht="60" hidden="1">
      <c r="A559" s="18"/>
      <c r="B559" s="19"/>
      <c r="C559" s="7" t="s">
        <v>547</v>
      </c>
      <c r="D559" s="6"/>
    </row>
    <row r="560" spans="1:4" s="4" customFormat="1" ht="15.75" hidden="1">
      <c r="A560" s="14"/>
      <c r="B560" s="14"/>
      <c r="C560" s="14"/>
      <c r="D560" s="14"/>
    </row>
    <row r="561" spans="1:4" s="1" customFormat="1" ht="15.75" hidden="1">
      <c r="A561" s="2">
        <v>754</v>
      </c>
      <c r="B561" s="22"/>
      <c r="C561" s="51" t="s">
        <v>627</v>
      </c>
      <c r="D561" s="8">
        <v>0</v>
      </c>
    </row>
    <row r="562" spans="1:4" s="1" customFormat="1" ht="15.75" hidden="1">
      <c r="A562" s="10">
        <v>75416</v>
      </c>
      <c r="B562" s="30"/>
      <c r="C562" s="31" t="s">
        <v>548</v>
      </c>
      <c r="D562" s="11">
        <v>0</v>
      </c>
    </row>
    <row r="563" spans="1:4" s="1" customFormat="1" ht="15.75" hidden="1">
      <c r="A563" s="13"/>
      <c r="B563" s="4" t="s">
        <v>549</v>
      </c>
      <c r="C563" s="32" t="s">
        <v>104</v>
      </c>
      <c r="D563" s="16"/>
    </row>
    <row r="564" spans="1:4" s="19" customFormat="1" ht="45" hidden="1">
      <c r="A564" s="18"/>
      <c r="B564" s="50"/>
      <c r="C564" s="7" t="s">
        <v>69</v>
      </c>
      <c r="D564" s="34"/>
    </row>
    <row r="565" spans="1:4" s="19" customFormat="1" ht="15" hidden="1">
      <c r="A565" s="18"/>
      <c r="B565" s="50"/>
      <c r="C565" s="7"/>
      <c r="D565" s="34"/>
    </row>
    <row r="566" spans="1:4" s="1" customFormat="1" ht="15.75" hidden="1">
      <c r="A566" s="10">
        <v>75495</v>
      </c>
      <c r="B566" s="30"/>
      <c r="C566" s="31" t="s">
        <v>619</v>
      </c>
      <c r="D566" s="11">
        <v>0</v>
      </c>
    </row>
    <row r="567" spans="1:4" s="4" customFormat="1" ht="15.75" hidden="1">
      <c r="A567" s="15"/>
      <c r="B567" s="50" t="s">
        <v>70</v>
      </c>
      <c r="C567" s="32" t="s">
        <v>71</v>
      </c>
      <c r="D567" s="16">
        <v>0</v>
      </c>
    </row>
    <row r="568" spans="1:4" s="1" customFormat="1" ht="48" customHeight="1" hidden="1">
      <c r="A568" s="13"/>
      <c r="B568" s="19"/>
      <c r="C568" s="70" t="s">
        <v>72</v>
      </c>
      <c r="D568" s="14"/>
    </row>
    <row r="569" spans="1:4" s="1" customFormat="1" ht="13.5" customHeight="1" hidden="1">
      <c r="A569" s="13"/>
      <c r="B569" s="19"/>
      <c r="C569" s="106" t="s">
        <v>73</v>
      </c>
      <c r="D569" s="14"/>
    </row>
    <row r="570" spans="1:4" s="1" customFormat="1" ht="16.5" customHeight="1" hidden="1">
      <c r="A570" s="13"/>
      <c r="B570" s="19"/>
      <c r="C570" s="103" t="s">
        <v>74</v>
      </c>
      <c r="D570" s="14"/>
    </row>
    <row r="571" spans="1:4" s="1" customFormat="1" ht="16.5" customHeight="1" hidden="1">
      <c r="A571" s="36"/>
      <c r="B571" s="27"/>
      <c r="C571" s="45" t="s">
        <v>648</v>
      </c>
      <c r="D571" s="16">
        <v>0</v>
      </c>
    </row>
    <row r="572" spans="1:4" s="1" customFormat="1" ht="15.75" hidden="1">
      <c r="A572" s="13"/>
      <c r="B572" s="78" t="s">
        <v>75</v>
      </c>
      <c r="C572" s="32" t="s">
        <v>76</v>
      </c>
      <c r="D572" s="16">
        <v>0</v>
      </c>
    </row>
    <row r="573" spans="1:4" s="1" customFormat="1" ht="15.75" hidden="1">
      <c r="A573" s="14"/>
      <c r="B573" s="14"/>
      <c r="C573" s="14"/>
      <c r="D573" s="14"/>
    </row>
    <row r="574" spans="1:4" s="1" customFormat="1" ht="15.75" hidden="1">
      <c r="A574" s="2">
        <v>758</v>
      </c>
      <c r="B574" s="22"/>
      <c r="C574" s="2" t="s">
        <v>237</v>
      </c>
      <c r="D574" s="8">
        <f>D575</f>
        <v>0</v>
      </c>
    </row>
    <row r="575" spans="1:4" s="1" customFormat="1" ht="15.75" hidden="1">
      <c r="A575" s="10">
        <v>75818</v>
      </c>
      <c r="B575" s="24"/>
      <c r="C575" s="10" t="s">
        <v>238</v>
      </c>
      <c r="D575" s="11">
        <f>D577</f>
        <v>0</v>
      </c>
    </row>
    <row r="576" spans="1:4" s="4" customFormat="1" ht="15.75" hidden="1">
      <c r="A576" s="15"/>
      <c r="C576" s="15" t="s">
        <v>239</v>
      </c>
      <c r="D576" s="16"/>
    </row>
    <row r="577" spans="1:4" s="4" customFormat="1" ht="15.75" hidden="1">
      <c r="A577" s="15"/>
      <c r="C577" s="15" t="s">
        <v>77</v>
      </c>
      <c r="D577" s="16"/>
    </row>
    <row r="578" spans="1:4" s="50" customFormat="1" ht="30" hidden="1">
      <c r="A578" s="61"/>
      <c r="B578" s="59" t="s">
        <v>392</v>
      </c>
      <c r="C578" s="49" t="s">
        <v>393</v>
      </c>
      <c r="D578" s="34"/>
    </row>
    <row r="579" spans="1:4" s="19" customFormat="1" ht="15" hidden="1">
      <c r="A579" s="18"/>
      <c r="B579" s="27"/>
      <c r="C579" s="69" t="s">
        <v>394</v>
      </c>
      <c r="D579" s="6"/>
    </row>
    <row r="580" spans="1:4" s="50" customFormat="1" ht="15" hidden="1">
      <c r="A580" s="61"/>
      <c r="C580" s="7"/>
      <c r="D580" s="6"/>
    </row>
    <row r="581" spans="1:4" s="4" customFormat="1" ht="15.75" hidden="1">
      <c r="A581" s="2">
        <v>801</v>
      </c>
      <c r="B581" s="22"/>
      <c r="C581" s="51" t="s">
        <v>618</v>
      </c>
      <c r="D581" s="8">
        <f>D582</f>
        <v>0</v>
      </c>
    </row>
    <row r="582" spans="1:4" s="4" customFormat="1" ht="15.75" hidden="1">
      <c r="A582" s="10">
        <v>80101</v>
      </c>
      <c r="B582" s="24"/>
      <c r="C582" s="31" t="s">
        <v>108</v>
      </c>
      <c r="D582" s="11">
        <f>D583+D588</f>
        <v>0</v>
      </c>
    </row>
    <row r="583" spans="1:4" s="1" customFormat="1" ht="16.5" customHeight="1" hidden="1">
      <c r="A583" s="245"/>
      <c r="B583" s="59"/>
      <c r="C583" s="246" t="s">
        <v>247</v>
      </c>
      <c r="D583" s="16">
        <f>D584</f>
        <v>0</v>
      </c>
    </row>
    <row r="584" spans="1:4" s="4" customFormat="1" ht="29.25" customHeight="1" hidden="1">
      <c r="A584" s="15"/>
      <c r="B584" s="4" t="s">
        <v>78</v>
      </c>
      <c r="C584" s="100" t="s">
        <v>569</v>
      </c>
      <c r="D584" s="65"/>
    </row>
    <row r="585" spans="1:4" s="19" customFormat="1" ht="19.5" customHeight="1" hidden="1">
      <c r="A585" s="18"/>
      <c r="C585" s="23" t="s">
        <v>115</v>
      </c>
      <c r="D585" s="56"/>
    </row>
    <row r="586" spans="1:4" s="19" customFormat="1" ht="19.5" customHeight="1" hidden="1">
      <c r="A586" s="18"/>
      <c r="C586" s="23"/>
      <c r="D586" s="56"/>
    </row>
    <row r="587" spans="1:4" s="1" customFormat="1" ht="9.75" customHeight="1" hidden="1">
      <c r="A587" s="15"/>
      <c r="B587" s="4"/>
      <c r="C587" s="100"/>
      <c r="D587" s="65"/>
    </row>
    <row r="588" spans="1:4" s="4" customFormat="1" ht="15.75" hidden="1">
      <c r="A588" s="10">
        <v>80104</v>
      </c>
      <c r="B588" s="24"/>
      <c r="C588" s="31" t="s">
        <v>800</v>
      </c>
      <c r="D588" s="11">
        <f>D589</f>
        <v>0</v>
      </c>
    </row>
    <row r="589" spans="1:4" s="1" customFormat="1" ht="16.5" customHeight="1" hidden="1">
      <c r="A589" s="245"/>
      <c r="B589" s="59"/>
      <c r="C589" s="246" t="s">
        <v>247</v>
      </c>
      <c r="D589" s="16">
        <f>D591</f>
        <v>0</v>
      </c>
    </row>
    <row r="590" spans="1:4" s="1" customFormat="1" ht="16.5" customHeight="1" hidden="1">
      <c r="A590" s="245"/>
      <c r="B590" s="59"/>
      <c r="C590" s="247" t="s">
        <v>530</v>
      </c>
      <c r="D590" s="16"/>
    </row>
    <row r="591" spans="1:4" s="4" customFormat="1" ht="15.75" hidden="1">
      <c r="A591" s="15"/>
      <c r="B591" s="4" t="s">
        <v>116</v>
      </c>
      <c r="C591" s="100" t="s">
        <v>117</v>
      </c>
      <c r="D591" s="65"/>
    </row>
    <row r="592" spans="1:4" s="19" customFormat="1" ht="15" hidden="1">
      <c r="A592" s="18"/>
      <c r="C592" s="23"/>
      <c r="D592" s="56"/>
    </row>
    <row r="593" spans="1:4" s="50" customFormat="1" ht="15" hidden="1">
      <c r="A593" s="61"/>
      <c r="C593" s="7"/>
      <c r="D593" s="62"/>
    </row>
    <row r="594" spans="1:4" s="4" customFormat="1" ht="15.75" hidden="1">
      <c r="A594" s="10">
        <v>80110</v>
      </c>
      <c r="B594" s="24"/>
      <c r="C594" s="10" t="s">
        <v>942</v>
      </c>
      <c r="D594" s="64">
        <v>0</v>
      </c>
    </row>
    <row r="595" spans="1:4" s="4" customFormat="1" ht="15.75" hidden="1">
      <c r="A595" s="13"/>
      <c r="B595" s="4" t="s">
        <v>683</v>
      </c>
      <c r="C595" s="15" t="s">
        <v>684</v>
      </c>
      <c r="D595" s="65"/>
    </row>
    <row r="596" spans="1:4" s="1" customFormat="1" ht="15" customHeight="1" hidden="1">
      <c r="A596" s="14"/>
      <c r="B596" s="14"/>
      <c r="C596" s="14"/>
      <c r="D596" s="14"/>
    </row>
    <row r="597" spans="1:4" s="1" customFormat="1" ht="15.75" hidden="1">
      <c r="A597" s="2">
        <v>851</v>
      </c>
      <c r="B597" s="22"/>
      <c r="C597" s="2" t="s">
        <v>178</v>
      </c>
      <c r="D597" s="93">
        <f>D598</f>
        <v>0</v>
      </c>
    </row>
    <row r="598" spans="1:4" s="1" customFormat="1" ht="15.75" hidden="1">
      <c r="A598" s="10">
        <v>85111</v>
      </c>
      <c r="B598" s="248"/>
      <c r="C598" s="10" t="s">
        <v>179</v>
      </c>
      <c r="D598" s="249">
        <f>D600+D602</f>
        <v>0</v>
      </c>
    </row>
    <row r="599" spans="1:4" s="1" customFormat="1" ht="15.75" hidden="1">
      <c r="A599" s="13"/>
      <c r="B599" s="4"/>
      <c r="C599" s="247" t="s">
        <v>530</v>
      </c>
      <c r="D599" s="65"/>
    </row>
    <row r="600" spans="1:4" s="1" customFormat="1" ht="15.75" hidden="1">
      <c r="A600" s="15"/>
      <c r="B600" s="4" t="s">
        <v>6</v>
      </c>
      <c r="C600" s="15" t="s">
        <v>7</v>
      </c>
      <c r="D600" s="65"/>
    </row>
    <row r="601" spans="1:4" s="1" customFormat="1" ht="31.5" hidden="1">
      <c r="A601" s="15"/>
      <c r="B601" s="4"/>
      <c r="C601" s="71" t="s">
        <v>10</v>
      </c>
      <c r="D601" s="65"/>
    </row>
    <row r="602" spans="1:4" s="1" customFormat="1" ht="15.75" hidden="1">
      <c r="A602" s="15"/>
      <c r="B602" s="4" t="s">
        <v>414</v>
      </c>
      <c r="C602" s="15" t="s">
        <v>8</v>
      </c>
      <c r="D602" s="65"/>
    </row>
    <row r="603" spans="1:4" s="1" customFormat="1" ht="15.75" hidden="1">
      <c r="A603" s="15"/>
      <c r="B603" s="4"/>
      <c r="C603" s="250" t="s">
        <v>9</v>
      </c>
      <c r="D603" s="65"/>
    </row>
    <row r="604" spans="1:4" s="50" customFormat="1" ht="15" hidden="1">
      <c r="A604" s="61"/>
      <c r="C604" s="18"/>
      <c r="D604" s="62"/>
    </row>
    <row r="605" spans="1:4" s="4" customFormat="1" ht="16.5" customHeight="1" hidden="1">
      <c r="A605" s="2">
        <v>900</v>
      </c>
      <c r="B605" s="22"/>
      <c r="C605" s="51" t="s">
        <v>633</v>
      </c>
      <c r="D605" s="8">
        <f>D606+D616+D618+D633+D640</f>
        <v>0</v>
      </c>
    </row>
    <row r="606" spans="1:4" s="4" customFormat="1" ht="15.75" hidden="1">
      <c r="A606" s="10">
        <v>90001</v>
      </c>
      <c r="B606" s="24"/>
      <c r="C606" s="31" t="s">
        <v>376</v>
      </c>
      <c r="D606" s="11">
        <f>D607</f>
        <v>0</v>
      </c>
    </row>
    <row r="607" spans="1:4" s="1" customFormat="1" ht="15.75" hidden="1">
      <c r="A607" s="15"/>
      <c r="B607" s="251"/>
      <c r="C607" s="100" t="s">
        <v>654</v>
      </c>
      <c r="D607" s="16">
        <f>D608+D610</f>
        <v>0</v>
      </c>
    </row>
    <row r="608" spans="1:4" s="1" customFormat="1" ht="15.75" hidden="1">
      <c r="A608" s="15"/>
      <c r="B608" s="4" t="s">
        <v>867</v>
      </c>
      <c r="C608" s="100" t="s">
        <v>868</v>
      </c>
      <c r="D608" s="16"/>
    </row>
    <row r="609" spans="1:4" s="1" customFormat="1" ht="34.5" customHeight="1" hidden="1">
      <c r="A609" s="15"/>
      <c r="B609" s="4"/>
      <c r="C609" s="113" t="s">
        <v>869</v>
      </c>
      <c r="D609" s="16"/>
    </row>
    <row r="610" spans="1:4" s="1" customFormat="1" ht="47.25" hidden="1">
      <c r="A610" s="15"/>
      <c r="B610" s="4" t="s">
        <v>208</v>
      </c>
      <c r="C610" s="100" t="s">
        <v>118</v>
      </c>
      <c r="D610" s="16"/>
    </row>
    <row r="611" spans="1:4" s="19" customFormat="1" ht="45" customHeight="1" hidden="1">
      <c r="A611" s="61"/>
      <c r="B611" s="50"/>
      <c r="C611" s="113" t="s">
        <v>209</v>
      </c>
      <c r="D611" s="34"/>
    </row>
    <row r="612" spans="3:4" s="14" customFormat="1" ht="14.25" customHeight="1" hidden="1">
      <c r="C612" s="100" t="s">
        <v>496</v>
      </c>
      <c r="D612" s="14">
        <f>D613</f>
        <v>0</v>
      </c>
    </row>
    <row r="613" spans="1:4" s="14" customFormat="1" ht="18.75" customHeight="1" hidden="1">
      <c r="A613" s="13"/>
      <c r="B613" s="98" t="s">
        <v>495</v>
      </c>
      <c r="C613" s="99" t="s">
        <v>496</v>
      </c>
      <c r="D613" s="16"/>
    </row>
    <row r="614" spans="1:4" s="6" customFormat="1" ht="60" hidden="1">
      <c r="A614" s="18"/>
      <c r="B614" s="96"/>
      <c r="C614" s="23" t="s">
        <v>12</v>
      </c>
      <c r="D614" s="34"/>
    </row>
    <row r="615" s="14" customFormat="1" ht="15.75" customHeight="1" hidden="1"/>
    <row r="616" spans="1:4" s="4" customFormat="1" ht="15.75" hidden="1">
      <c r="A616" s="10">
        <v>90002</v>
      </c>
      <c r="B616" s="248"/>
      <c r="C616" s="10" t="s">
        <v>21</v>
      </c>
      <c r="D616" s="64">
        <v>0</v>
      </c>
    </row>
    <row r="617" spans="1:4" s="50" customFormat="1" ht="15" hidden="1">
      <c r="A617" s="18"/>
      <c r="C617" s="18"/>
      <c r="D617" s="56"/>
    </row>
    <row r="618" spans="1:4" s="1" customFormat="1" ht="20.25" customHeight="1" hidden="1">
      <c r="A618" s="10">
        <v>90004</v>
      </c>
      <c r="B618" s="24"/>
      <c r="C618" s="31" t="s">
        <v>28</v>
      </c>
      <c r="D618" s="11">
        <f>D619</f>
        <v>0</v>
      </c>
    </row>
    <row r="619" spans="1:4" s="4" customFormat="1" ht="15.75" hidden="1">
      <c r="A619" s="15"/>
      <c r="C619" s="32" t="s">
        <v>29</v>
      </c>
      <c r="D619" s="16">
        <f>D624</f>
        <v>0</v>
      </c>
    </row>
    <row r="620" spans="1:4" s="50" customFormat="1" ht="15" hidden="1">
      <c r="A620" s="61"/>
      <c r="C620" s="23" t="s">
        <v>747</v>
      </c>
      <c r="D620" s="6">
        <v>0</v>
      </c>
    </row>
    <row r="621" spans="1:4" s="50" customFormat="1" ht="30" hidden="1">
      <c r="A621" s="61"/>
      <c r="C621" s="7" t="s">
        <v>30</v>
      </c>
      <c r="D621" s="6"/>
    </row>
    <row r="622" spans="1:4" s="50" customFormat="1" ht="16.5" customHeight="1" hidden="1">
      <c r="A622" s="61"/>
      <c r="C622" s="23" t="s">
        <v>854</v>
      </c>
      <c r="D622" s="6"/>
    </row>
    <row r="623" spans="1:4" s="50" customFormat="1" ht="15" hidden="1">
      <c r="A623" s="61"/>
      <c r="C623" s="7" t="s">
        <v>530</v>
      </c>
      <c r="D623" s="6"/>
    </row>
    <row r="624" spans="1:4" s="4" customFormat="1" ht="15.75" hidden="1">
      <c r="A624" s="13"/>
      <c r="B624" s="4" t="s">
        <v>267</v>
      </c>
      <c r="C624" s="15" t="s">
        <v>14</v>
      </c>
      <c r="D624" s="65"/>
    </row>
    <row r="625" spans="1:4" s="50" customFormat="1" ht="30" hidden="1">
      <c r="A625" s="18"/>
      <c r="C625" s="18" t="s">
        <v>15</v>
      </c>
      <c r="D625" s="56"/>
    </row>
    <row r="626" spans="1:4" s="1" customFormat="1" ht="15.75" hidden="1">
      <c r="A626" s="36"/>
      <c r="B626" s="37"/>
      <c r="C626" s="18"/>
      <c r="D626" s="95"/>
    </row>
    <row r="627" spans="1:4" s="4" customFormat="1" ht="31.5" hidden="1">
      <c r="A627" s="13"/>
      <c r="B627" s="4" t="s">
        <v>16</v>
      </c>
      <c r="C627" s="15" t="s">
        <v>17</v>
      </c>
      <c r="D627" s="65">
        <v>0</v>
      </c>
    </row>
    <row r="628" spans="1:4" s="50" customFormat="1" ht="60" hidden="1">
      <c r="A628" s="18"/>
      <c r="C628" s="25" t="s">
        <v>18</v>
      </c>
      <c r="D628" s="56"/>
    </row>
    <row r="629" spans="1:4" s="50" customFormat="1" ht="15" hidden="1">
      <c r="A629" s="18"/>
      <c r="C629" s="25"/>
      <c r="D629" s="56"/>
    </row>
    <row r="630" spans="1:4" s="4" customFormat="1" ht="34.5" customHeight="1" hidden="1">
      <c r="A630" s="13"/>
      <c r="B630" s="4" t="s">
        <v>19</v>
      </c>
      <c r="C630" s="15" t="s">
        <v>299</v>
      </c>
      <c r="D630" s="72">
        <v>0</v>
      </c>
    </row>
    <row r="631" spans="1:4" s="50" customFormat="1" ht="45" hidden="1">
      <c r="A631" s="18"/>
      <c r="C631" s="18" t="s">
        <v>300</v>
      </c>
      <c r="D631" s="56"/>
    </row>
    <row r="632" spans="1:4" s="1" customFormat="1" ht="15" customHeight="1" hidden="1">
      <c r="A632" s="14"/>
      <c r="B632" s="14"/>
      <c r="C632" s="14"/>
      <c r="D632" s="14"/>
    </row>
    <row r="633" spans="1:4" s="14" customFormat="1" ht="15.75" hidden="1">
      <c r="A633" s="10">
        <v>90013</v>
      </c>
      <c r="B633" s="97"/>
      <c r="C633" s="31" t="s">
        <v>351</v>
      </c>
      <c r="D633" s="11">
        <f>D634</f>
        <v>0</v>
      </c>
    </row>
    <row r="634" spans="1:4" s="14" customFormat="1" ht="15.75" hidden="1">
      <c r="A634" s="13"/>
      <c r="B634" s="110"/>
      <c r="C634" s="100" t="s">
        <v>355</v>
      </c>
      <c r="D634" s="14">
        <f>D635+D637</f>
        <v>0</v>
      </c>
    </row>
    <row r="635" spans="1:4" s="14" customFormat="1" ht="18.75" customHeight="1" hidden="1">
      <c r="A635" s="13"/>
      <c r="B635" s="4" t="s">
        <v>119</v>
      </c>
      <c r="C635" s="99" t="s">
        <v>226</v>
      </c>
      <c r="D635" s="16"/>
    </row>
    <row r="636" spans="1:4" s="14" customFormat="1" ht="18.75" customHeight="1" hidden="1">
      <c r="A636" s="13"/>
      <c r="B636" s="4"/>
      <c r="C636" s="18" t="s">
        <v>229</v>
      </c>
      <c r="D636" s="16"/>
    </row>
    <row r="637" spans="1:4" s="6" customFormat="1" ht="15.75" hidden="1">
      <c r="A637" s="18"/>
      <c r="B637" s="4" t="s">
        <v>227</v>
      </c>
      <c r="C637" s="99" t="s">
        <v>228</v>
      </c>
      <c r="D637" s="34"/>
    </row>
    <row r="638" spans="1:4" s="6" customFormat="1" ht="15.75" hidden="1">
      <c r="A638" s="18"/>
      <c r="B638" s="98"/>
      <c r="C638" s="18" t="s">
        <v>120</v>
      </c>
      <c r="D638" s="34"/>
    </row>
    <row r="639" spans="1:4" s="50" customFormat="1" ht="15" hidden="1">
      <c r="A639" s="18"/>
      <c r="C639" s="18"/>
      <c r="D639" s="56"/>
    </row>
    <row r="640" spans="1:4" s="14" customFormat="1" ht="15.75" hidden="1">
      <c r="A640" s="10">
        <v>90095</v>
      </c>
      <c r="B640" s="97"/>
      <c r="C640" s="31" t="s">
        <v>619</v>
      </c>
      <c r="D640" s="11">
        <f>D641</f>
        <v>0</v>
      </c>
    </row>
    <row r="641" spans="1:4" s="16" customFormat="1" ht="15.75" hidden="1">
      <c r="A641" s="15"/>
      <c r="B641" s="252"/>
      <c r="C641" s="32" t="s">
        <v>355</v>
      </c>
      <c r="D641" s="16">
        <f>D643</f>
        <v>0</v>
      </c>
    </row>
    <row r="642" spans="1:4" s="1" customFormat="1" ht="15.75" hidden="1">
      <c r="A642" s="13"/>
      <c r="C642" s="13" t="s">
        <v>530</v>
      </c>
      <c r="D642" s="14"/>
    </row>
    <row r="643" spans="1:4" s="14" customFormat="1" ht="18.75" customHeight="1" hidden="1">
      <c r="A643" s="13"/>
      <c r="B643" s="98" t="s">
        <v>206</v>
      </c>
      <c r="C643" s="99" t="s">
        <v>207</v>
      </c>
      <c r="D643" s="16"/>
    </row>
    <row r="644" spans="1:4" s="6" customFormat="1" ht="62.25" customHeight="1" hidden="1">
      <c r="A644" s="18"/>
      <c r="B644" s="96"/>
      <c r="C644" s="25" t="s">
        <v>461</v>
      </c>
      <c r="D644" s="34"/>
    </row>
    <row r="645" spans="1:4" s="50" customFormat="1" ht="15" hidden="1">
      <c r="A645" s="61"/>
      <c r="C645" s="7"/>
      <c r="D645" s="6"/>
    </row>
    <row r="646" spans="1:4" s="14" customFormat="1" ht="17.25" customHeight="1" hidden="1">
      <c r="A646" s="2">
        <v>921</v>
      </c>
      <c r="B646" s="22"/>
      <c r="C646" s="51" t="s">
        <v>622</v>
      </c>
      <c r="D646" s="8">
        <f>D647</f>
        <v>0</v>
      </c>
    </row>
    <row r="647" spans="1:4" s="1" customFormat="1" ht="15.75" hidden="1">
      <c r="A647" s="10">
        <v>92195</v>
      </c>
      <c r="B647" s="24"/>
      <c r="C647" s="79" t="s">
        <v>619</v>
      </c>
      <c r="D647" s="64">
        <f>D648+D651</f>
        <v>0</v>
      </c>
    </row>
    <row r="648" spans="1:4" s="1" customFormat="1" ht="15.75" hidden="1">
      <c r="A648" s="15"/>
      <c r="B648" s="4"/>
      <c r="C648" s="57" t="s">
        <v>753</v>
      </c>
      <c r="D648" s="65">
        <f>D649</f>
        <v>0</v>
      </c>
    </row>
    <row r="649" spans="1:4" s="4" customFormat="1" ht="15.75" hidden="1">
      <c r="A649" s="15"/>
      <c r="B649" s="4" t="s">
        <v>301</v>
      </c>
      <c r="C649" s="15" t="s">
        <v>302</v>
      </c>
      <c r="D649" s="65"/>
    </row>
    <row r="650" spans="1:4" s="1" customFormat="1" ht="30" hidden="1">
      <c r="A650" s="13"/>
      <c r="C650" s="18" t="s">
        <v>685</v>
      </c>
      <c r="D650" s="72"/>
    </row>
    <row r="651" spans="1:4" s="1" customFormat="1" ht="15.75" hidden="1">
      <c r="A651" s="15"/>
      <c r="B651" s="4"/>
      <c r="C651" s="57" t="s">
        <v>648</v>
      </c>
      <c r="D651" s="65">
        <f>D653</f>
        <v>0</v>
      </c>
    </row>
    <row r="652" spans="1:4" s="1" customFormat="1" ht="15.75" hidden="1">
      <c r="A652" s="15"/>
      <c r="B652" s="4"/>
      <c r="C652" s="13" t="s">
        <v>929</v>
      </c>
      <c r="D652" s="65"/>
    </row>
    <row r="653" spans="1:4" s="4" customFormat="1" ht="31.5" hidden="1">
      <c r="A653" s="15"/>
      <c r="B653" s="4" t="s">
        <v>686</v>
      </c>
      <c r="C653" s="15" t="s">
        <v>687</v>
      </c>
      <c r="D653" s="65"/>
    </row>
    <row r="654" s="14" customFormat="1" ht="15" customHeight="1" hidden="1"/>
    <row r="655" spans="1:4" s="14" customFormat="1" ht="33" customHeight="1" hidden="1">
      <c r="A655" s="2">
        <v>925</v>
      </c>
      <c r="B655" s="22"/>
      <c r="C655" s="111" t="s">
        <v>911</v>
      </c>
      <c r="D655" s="93">
        <f>D656</f>
        <v>0</v>
      </c>
    </row>
    <row r="656" spans="1:4" s="1" customFormat="1" ht="15.75" hidden="1">
      <c r="A656" s="10">
        <v>92504</v>
      </c>
      <c r="B656" s="24"/>
      <c r="C656" s="79" t="s">
        <v>688</v>
      </c>
      <c r="D656" s="64">
        <f>D657</f>
        <v>0</v>
      </c>
    </row>
    <row r="657" spans="1:4" s="1" customFormat="1" ht="15.75" hidden="1">
      <c r="A657" s="15"/>
      <c r="B657" s="4"/>
      <c r="C657" s="57" t="s">
        <v>913</v>
      </c>
      <c r="D657" s="65">
        <v>0</v>
      </c>
    </row>
    <row r="658" spans="1:4" s="1" customFormat="1" ht="15.75" hidden="1">
      <c r="A658" s="15"/>
      <c r="B658" s="4"/>
      <c r="C658" s="57" t="s">
        <v>689</v>
      </c>
      <c r="D658" s="65"/>
    </row>
    <row r="659" spans="1:4" s="4" customFormat="1" ht="47.25" hidden="1">
      <c r="A659" s="15"/>
      <c r="B659" s="4" t="s">
        <v>690</v>
      </c>
      <c r="C659" s="15" t="s">
        <v>691</v>
      </c>
      <c r="D659" s="65">
        <v>0</v>
      </c>
    </row>
    <row r="660" spans="1:4" s="19" customFormat="1" ht="15" hidden="1">
      <c r="A660" s="18"/>
      <c r="C660" s="18" t="s">
        <v>692</v>
      </c>
      <c r="D660" s="56"/>
    </row>
    <row r="661" spans="1:4" s="4" customFormat="1" ht="15.75" hidden="1">
      <c r="A661" s="15"/>
      <c r="B661" s="4" t="s">
        <v>693</v>
      </c>
      <c r="C661" s="15" t="s">
        <v>694</v>
      </c>
      <c r="D661" s="65"/>
    </row>
    <row r="662" spans="1:4" s="4" customFormat="1" ht="15.75" hidden="1">
      <c r="A662" s="15"/>
      <c r="B662" s="4" t="s">
        <v>695</v>
      </c>
      <c r="C662" s="32" t="s">
        <v>696</v>
      </c>
      <c r="D662" s="65"/>
    </row>
    <row r="663" spans="1:4" s="50" customFormat="1" ht="45" hidden="1">
      <c r="A663" s="61"/>
      <c r="C663" s="18" t="s">
        <v>697</v>
      </c>
      <c r="D663" s="62"/>
    </row>
    <row r="664" spans="1:4" s="4" customFormat="1" ht="15.75" hidden="1">
      <c r="A664" s="15"/>
      <c r="B664" s="4" t="s">
        <v>698</v>
      </c>
      <c r="C664" s="15" t="s">
        <v>699</v>
      </c>
      <c r="D664" s="65"/>
    </row>
    <row r="665" spans="1:4" s="50" customFormat="1" ht="30" hidden="1">
      <c r="A665" s="61"/>
      <c r="C665" s="18" t="s">
        <v>700</v>
      </c>
      <c r="D665" s="62"/>
    </row>
    <row r="666" spans="1:4" s="1" customFormat="1" ht="15.75" hidden="1">
      <c r="A666" s="15"/>
      <c r="B666" s="4"/>
      <c r="C666" s="57" t="s">
        <v>914</v>
      </c>
      <c r="D666" s="65">
        <v>0</v>
      </c>
    </row>
    <row r="667" spans="1:4" s="4" customFormat="1" ht="15.75" hidden="1">
      <c r="A667" s="15"/>
      <c r="B667" s="4" t="s">
        <v>701</v>
      </c>
      <c r="C667" s="15" t="s">
        <v>694</v>
      </c>
      <c r="D667" s="65"/>
    </row>
    <row r="668" spans="1:4" s="4" customFormat="1" ht="15.75" hidden="1">
      <c r="A668" s="15"/>
      <c r="B668" s="4" t="s">
        <v>702</v>
      </c>
      <c r="C668" s="15" t="s">
        <v>703</v>
      </c>
      <c r="D668" s="65"/>
    </row>
    <row r="669" spans="1:4" s="19" customFormat="1" ht="30" hidden="1">
      <c r="A669" s="61"/>
      <c r="B669" s="50"/>
      <c r="C669" s="35" t="s">
        <v>704</v>
      </c>
      <c r="D669" s="62"/>
    </row>
    <row r="670" spans="1:4" s="1" customFormat="1" ht="15" customHeight="1" hidden="1">
      <c r="A670" s="14"/>
      <c r="B670" s="14"/>
      <c r="C670" s="14"/>
      <c r="D670" s="14"/>
    </row>
    <row r="671" spans="1:4" s="14" customFormat="1" ht="17.25" customHeight="1" hidden="1">
      <c r="A671" s="2">
        <v>926</v>
      </c>
      <c r="B671" s="22"/>
      <c r="C671" s="51" t="s">
        <v>628</v>
      </c>
      <c r="D671" s="8">
        <f>D672+D685+D710</f>
        <v>0</v>
      </c>
    </row>
    <row r="672" spans="1:4" s="1" customFormat="1" ht="15.75" hidden="1">
      <c r="A672" s="10">
        <v>92601</v>
      </c>
      <c r="B672" s="24"/>
      <c r="C672" s="31" t="s">
        <v>915</v>
      </c>
      <c r="D672" s="11">
        <f>D679</f>
        <v>0</v>
      </c>
    </row>
    <row r="673" spans="1:4" s="4" customFormat="1" ht="31.5" hidden="1">
      <c r="A673" s="15"/>
      <c r="B673" s="50" t="s">
        <v>705</v>
      </c>
      <c r="C673" s="32" t="s">
        <v>706</v>
      </c>
      <c r="D673" s="65">
        <v>0</v>
      </c>
    </row>
    <row r="674" spans="1:4" s="4" customFormat="1" ht="31.5" hidden="1">
      <c r="A674" s="15"/>
      <c r="B674" s="50" t="s">
        <v>707</v>
      </c>
      <c r="C674" s="32" t="s">
        <v>708</v>
      </c>
      <c r="D674" s="65">
        <v>0</v>
      </c>
    </row>
    <row r="675" spans="1:4" s="4" customFormat="1" ht="31.5" hidden="1">
      <c r="A675" s="15"/>
      <c r="B675" s="50" t="s">
        <v>709</v>
      </c>
      <c r="C675" s="32" t="s">
        <v>710</v>
      </c>
      <c r="D675" s="65">
        <v>0</v>
      </c>
    </row>
    <row r="676" spans="1:4" s="4" customFormat="1" ht="31.5" hidden="1">
      <c r="A676" s="15"/>
      <c r="B676" s="50" t="s">
        <v>711</v>
      </c>
      <c r="C676" s="32" t="s">
        <v>712</v>
      </c>
      <c r="D676" s="65">
        <v>0</v>
      </c>
    </row>
    <row r="677" spans="1:4" s="4" customFormat="1" ht="31.5" hidden="1">
      <c r="A677" s="13"/>
      <c r="B677" s="4" t="s">
        <v>713</v>
      </c>
      <c r="C677" s="32" t="s">
        <v>714</v>
      </c>
      <c r="D677" s="16">
        <v>0</v>
      </c>
    </row>
    <row r="678" spans="1:4" s="1" customFormat="1" ht="72" customHeight="1" hidden="1">
      <c r="A678" s="13"/>
      <c r="C678" s="7" t="s">
        <v>715</v>
      </c>
      <c r="D678" s="14"/>
    </row>
    <row r="679" spans="1:4" s="1" customFormat="1" ht="20.25" customHeight="1" hidden="1">
      <c r="A679" s="36"/>
      <c r="B679" s="37"/>
      <c r="C679" s="38" t="s">
        <v>648</v>
      </c>
      <c r="D679" s="253">
        <f>SUM(D680:D683)</f>
        <v>0</v>
      </c>
    </row>
    <row r="680" spans="1:6" s="255" customFormat="1" ht="18" customHeight="1" hidden="1">
      <c r="A680" s="245"/>
      <c r="B680" s="50" t="s">
        <v>217</v>
      </c>
      <c r="C680" s="45" t="s">
        <v>218</v>
      </c>
      <c r="D680" s="34"/>
      <c r="E680" s="254"/>
      <c r="F680" s="4"/>
    </row>
    <row r="681" spans="1:6" s="255" customFormat="1" ht="18" customHeight="1" hidden="1">
      <c r="A681" s="245"/>
      <c r="B681" s="50" t="s">
        <v>219</v>
      </c>
      <c r="C681" s="45" t="s">
        <v>220</v>
      </c>
      <c r="D681" s="34"/>
      <c r="E681" s="254"/>
      <c r="F681" s="4"/>
    </row>
    <row r="682" spans="1:6" s="255" customFormat="1" ht="25.5" customHeight="1" hidden="1">
      <c r="A682" s="245"/>
      <c r="B682" s="50" t="s">
        <v>221</v>
      </c>
      <c r="C682" s="45" t="s">
        <v>222</v>
      </c>
      <c r="D682" s="34"/>
      <c r="E682" s="254"/>
      <c r="F682" s="4"/>
    </row>
    <row r="683" spans="1:6" s="255" customFormat="1" ht="17.25" customHeight="1" hidden="1">
      <c r="A683" s="245"/>
      <c r="B683" s="50" t="s">
        <v>223</v>
      </c>
      <c r="C683" s="45" t="s">
        <v>224</v>
      </c>
      <c r="D683" s="34"/>
      <c r="E683" s="254"/>
      <c r="F683" s="4"/>
    </row>
    <row r="684" spans="1:4" s="50" customFormat="1" ht="15" hidden="1">
      <c r="A684" s="61"/>
      <c r="C684" s="7"/>
      <c r="D684" s="6"/>
    </row>
    <row r="685" spans="1:4" s="1" customFormat="1" ht="15.75" hidden="1">
      <c r="A685" s="10">
        <v>92604</v>
      </c>
      <c r="B685" s="24"/>
      <c r="C685" s="31" t="s">
        <v>916</v>
      </c>
      <c r="D685" s="11">
        <f>D686</f>
        <v>0</v>
      </c>
    </row>
    <row r="686" spans="1:4" s="4" customFormat="1" ht="15.75" hidden="1">
      <c r="A686" s="13"/>
      <c r="B686" s="1"/>
      <c r="C686" s="112" t="s">
        <v>716</v>
      </c>
      <c r="D686" s="16">
        <f>D687</f>
        <v>0</v>
      </c>
    </row>
    <row r="687" spans="1:4" s="4" customFormat="1" ht="15.75" hidden="1">
      <c r="A687" s="13"/>
      <c r="B687" s="4" t="s">
        <v>717</v>
      </c>
      <c r="C687" s="112" t="s">
        <v>718</v>
      </c>
      <c r="D687" s="16"/>
    </row>
    <row r="688" spans="1:4" s="4" customFormat="1" ht="18.75" customHeight="1" hidden="1">
      <c r="A688" s="13"/>
      <c r="B688" s="19"/>
      <c r="C688" s="113" t="s">
        <v>395</v>
      </c>
      <c r="D688" s="16"/>
    </row>
    <row r="689" spans="1:4" s="4" customFormat="1" ht="15.75" hidden="1">
      <c r="A689" s="13"/>
      <c r="B689" s="4" t="s">
        <v>719</v>
      </c>
      <c r="C689" s="112" t="s">
        <v>720</v>
      </c>
      <c r="D689" s="16">
        <v>0</v>
      </c>
    </row>
    <row r="690" spans="1:4" s="19" customFormat="1" ht="31.5" customHeight="1" hidden="1">
      <c r="A690" s="18"/>
      <c r="C690" s="113" t="s">
        <v>721</v>
      </c>
      <c r="D690" s="6"/>
    </row>
    <row r="691" spans="1:4" s="19" customFormat="1" ht="10.5" customHeight="1" hidden="1">
      <c r="A691" s="18"/>
      <c r="C691" s="113"/>
      <c r="D691" s="6"/>
    </row>
    <row r="692" spans="1:4" s="4" customFormat="1" ht="15.75" hidden="1">
      <c r="A692" s="13"/>
      <c r="B692" s="1"/>
      <c r="C692" s="113" t="s">
        <v>929</v>
      </c>
      <c r="D692" s="16"/>
    </row>
    <row r="693" spans="1:4" s="4" customFormat="1" ht="15.75" hidden="1">
      <c r="A693" s="13"/>
      <c r="B693" s="4" t="s">
        <v>722</v>
      </c>
      <c r="C693" s="112" t="s">
        <v>723</v>
      </c>
      <c r="D693" s="16">
        <v>0</v>
      </c>
    </row>
    <row r="694" spans="1:4" s="19" customFormat="1" ht="43.5" customHeight="1" hidden="1">
      <c r="A694" s="18"/>
      <c r="C694" s="113" t="s">
        <v>724</v>
      </c>
      <c r="D694" s="6"/>
    </row>
    <row r="695" spans="1:4" s="4" customFormat="1" ht="15.75" hidden="1">
      <c r="A695" s="13"/>
      <c r="B695" s="4" t="s">
        <v>725</v>
      </c>
      <c r="C695" s="112" t="s">
        <v>726</v>
      </c>
      <c r="D695" s="16">
        <v>0</v>
      </c>
    </row>
    <row r="696" spans="1:4" s="19" customFormat="1" ht="44.25" customHeight="1" hidden="1">
      <c r="A696" s="18"/>
      <c r="C696" s="114" t="s">
        <v>727</v>
      </c>
      <c r="D696" s="6"/>
    </row>
    <row r="697" spans="1:4" s="19" customFormat="1" ht="15.75" customHeight="1" hidden="1">
      <c r="A697" s="18"/>
      <c r="C697" s="114"/>
      <c r="D697" s="6"/>
    </row>
    <row r="698" spans="1:4" s="4" customFormat="1" ht="15.75" hidden="1">
      <c r="A698" s="13"/>
      <c r="B698" s="4" t="s">
        <v>728</v>
      </c>
      <c r="C698" s="112" t="s">
        <v>104</v>
      </c>
      <c r="D698" s="16">
        <v>0</v>
      </c>
    </row>
    <row r="699" spans="1:4" s="19" customFormat="1" ht="31.5" customHeight="1" hidden="1">
      <c r="A699" s="18"/>
      <c r="C699" s="113" t="s">
        <v>729</v>
      </c>
      <c r="D699" s="6"/>
    </row>
    <row r="700" spans="1:4" s="19" customFormat="1" ht="44.25" customHeight="1" hidden="1">
      <c r="A700" s="18"/>
      <c r="C700" s="114"/>
      <c r="D700" s="6"/>
    </row>
    <row r="701" spans="1:4" s="4" customFormat="1" ht="15.75" hidden="1">
      <c r="A701" s="13"/>
      <c r="B701" s="4" t="s">
        <v>730</v>
      </c>
      <c r="C701" s="112" t="s">
        <v>731</v>
      </c>
      <c r="D701" s="16">
        <v>0</v>
      </c>
    </row>
    <row r="702" spans="1:4" s="19" customFormat="1" ht="15" hidden="1">
      <c r="A702" s="18"/>
      <c r="C702" s="113" t="s">
        <v>732</v>
      </c>
      <c r="D702" s="6"/>
    </row>
    <row r="703" spans="1:4" s="4" customFormat="1" ht="31.5" hidden="1">
      <c r="A703" s="13"/>
      <c r="B703" s="4" t="s">
        <v>713</v>
      </c>
      <c r="C703" s="32" t="s">
        <v>714</v>
      </c>
      <c r="D703" s="16">
        <v>0</v>
      </c>
    </row>
    <row r="704" spans="1:4" s="19" customFormat="1" ht="30" hidden="1">
      <c r="A704" s="18"/>
      <c r="C704" s="7" t="s">
        <v>733</v>
      </c>
      <c r="D704" s="6"/>
    </row>
    <row r="705" spans="1:4" s="19" customFormat="1" ht="8.25" customHeight="1" hidden="1">
      <c r="A705" s="18"/>
      <c r="C705" s="113"/>
      <c r="D705" s="6"/>
    </row>
    <row r="706" spans="1:4" s="19" customFormat="1" ht="15" hidden="1">
      <c r="A706" s="18"/>
      <c r="C706" s="113" t="s">
        <v>530</v>
      </c>
      <c r="D706" s="6"/>
    </row>
    <row r="707" spans="1:4" s="4" customFormat="1" ht="15.75" hidden="1">
      <c r="A707" s="13"/>
      <c r="B707" s="4" t="s">
        <v>734</v>
      </c>
      <c r="C707" s="112" t="s">
        <v>241</v>
      </c>
      <c r="D707" s="16"/>
    </row>
    <row r="708" spans="1:4" s="19" customFormat="1" ht="45" hidden="1">
      <c r="A708" s="18"/>
      <c r="C708" s="113" t="s">
        <v>242</v>
      </c>
      <c r="D708" s="6"/>
    </row>
    <row r="709" spans="1:4" s="1" customFormat="1" ht="12" customHeight="1" hidden="1">
      <c r="A709" s="14"/>
      <c r="B709" s="14"/>
      <c r="C709" s="14"/>
      <c r="D709" s="14"/>
    </row>
    <row r="710" spans="1:4" s="1" customFormat="1" ht="15.75" hidden="1">
      <c r="A710" s="10">
        <v>92695</v>
      </c>
      <c r="B710" s="24"/>
      <c r="C710" s="31" t="s">
        <v>619</v>
      </c>
      <c r="D710" s="11">
        <f>D711</f>
        <v>0</v>
      </c>
    </row>
    <row r="711" spans="1:4" s="1" customFormat="1" ht="18.75" customHeight="1" hidden="1">
      <c r="A711" s="13"/>
      <c r="C711" s="112" t="s">
        <v>648</v>
      </c>
      <c r="D711" s="65">
        <f>D712</f>
        <v>0</v>
      </c>
    </row>
    <row r="712" spans="1:4" s="4" customFormat="1" ht="18" customHeight="1" hidden="1">
      <c r="A712" s="245"/>
      <c r="B712" s="4" t="s">
        <v>225</v>
      </c>
      <c r="C712" s="112" t="s">
        <v>273</v>
      </c>
      <c r="D712" s="16"/>
    </row>
    <row r="713" spans="1:4" s="210" customFormat="1" ht="15.75" customHeight="1">
      <c r="A713" s="307" t="s">
        <v>945</v>
      </c>
      <c r="B713" s="307"/>
      <c r="C713" s="307"/>
      <c r="D713" s="193">
        <f>D715+D748</f>
        <v>25504</v>
      </c>
    </row>
    <row r="714" spans="1:4" s="210" customFormat="1" ht="15.75">
      <c r="A714" s="194" t="s">
        <v>632</v>
      </c>
      <c r="B714" s="213"/>
      <c r="C714" s="182"/>
      <c r="D714" s="185"/>
    </row>
    <row r="715" spans="1:4" s="210" customFormat="1" ht="15.75">
      <c r="A715" s="219" t="s">
        <v>946</v>
      </c>
      <c r="B715" s="193"/>
      <c r="C715" s="193"/>
      <c r="D715" s="193">
        <f>D717</f>
        <v>25504</v>
      </c>
    </row>
    <row r="716" spans="1:4" s="210" customFormat="1" ht="15.75">
      <c r="A716" s="220" t="s">
        <v>632</v>
      </c>
      <c r="B716" s="221"/>
      <c r="C716" s="180"/>
      <c r="D716" s="185"/>
    </row>
    <row r="717" spans="1:4" s="210" customFormat="1" ht="15.75" customHeight="1">
      <c r="A717" s="307" t="s">
        <v>641</v>
      </c>
      <c r="B717" s="307"/>
      <c r="C717" s="193"/>
      <c r="D717" s="193">
        <f>D719+D723+D730+D734</f>
        <v>25504</v>
      </c>
    </row>
    <row r="718" spans="1:4" s="50" customFormat="1" ht="15">
      <c r="A718" s="61"/>
      <c r="C718" s="7"/>
      <c r="D718" s="6"/>
    </row>
    <row r="719" spans="1:4" s="166" customFormat="1" ht="15.75" customHeight="1" hidden="1">
      <c r="A719" s="46" t="s">
        <v>642</v>
      </c>
      <c r="B719" s="2"/>
      <c r="C719" s="2" t="s">
        <v>643</v>
      </c>
      <c r="D719" s="8">
        <v>0</v>
      </c>
    </row>
    <row r="720" spans="1:4" s="167" customFormat="1" ht="15.75" customHeight="1" hidden="1">
      <c r="A720" s="115" t="s">
        <v>647</v>
      </c>
      <c r="B720" s="31"/>
      <c r="C720" s="31" t="s">
        <v>619</v>
      </c>
      <c r="D720" s="11"/>
    </row>
    <row r="721" spans="1:4" s="166" customFormat="1" ht="79.5" customHeight="1" hidden="1">
      <c r="A721" s="8"/>
      <c r="B721" s="8"/>
      <c r="C721" s="18" t="s">
        <v>284</v>
      </c>
      <c r="D721" s="14"/>
    </row>
    <row r="722" spans="1:4" s="166" customFormat="1" ht="15.75" customHeight="1" hidden="1">
      <c r="A722" s="8"/>
      <c r="B722" s="8"/>
      <c r="C722" s="18"/>
      <c r="D722" s="14"/>
    </row>
    <row r="723" spans="1:4" s="210" customFormat="1" ht="15.75" customHeight="1">
      <c r="A723" s="222" t="s">
        <v>856</v>
      </c>
      <c r="B723" s="182"/>
      <c r="C723" s="182" t="s">
        <v>625</v>
      </c>
      <c r="D723" s="185">
        <f>D724</f>
        <v>25504</v>
      </c>
    </row>
    <row r="724" spans="1:4" s="226" customFormat="1" ht="15.75" customHeight="1">
      <c r="A724" s="223">
        <v>75056</v>
      </c>
      <c r="B724" s="178"/>
      <c r="C724" s="178" t="s">
        <v>857</v>
      </c>
      <c r="D724" s="179">
        <v>25504</v>
      </c>
    </row>
    <row r="725" spans="1:4" s="210" customFormat="1" ht="69" customHeight="1">
      <c r="A725" s="185"/>
      <c r="B725" s="185"/>
      <c r="C725" s="208" t="s">
        <v>858</v>
      </c>
      <c r="D725" s="186"/>
    </row>
    <row r="726" spans="1:4" s="166" customFormat="1" ht="15.75" customHeight="1" hidden="1">
      <c r="A726" s="8"/>
      <c r="B726" s="8"/>
      <c r="C726" s="18"/>
      <c r="D726" s="14"/>
    </row>
    <row r="727" spans="1:4" s="166" customFormat="1" ht="15.75" customHeight="1" hidden="1">
      <c r="A727" s="8"/>
      <c r="B727" s="8"/>
      <c r="C727" s="18"/>
      <c r="D727" s="14"/>
    </row>
    <row r="728" spans="1:4" s="166" customFormat="1" ht="15.75" customHeight="1" hidden="1">
      <c r="A728" s="8"/>
      <c r="B728" s="8"/>
      <c r="C728" s="18"/>
      <c r="D728" s="14"/>
    </row>
    <row r="729" spans="1:4" s="166" customFormat="1" ht="15.75" customHeight="1" hidden="1">
      <c r="A729" s="8"/>
      <c r="B729" s="8"/>
      <c r="C729" s="8"/>
      <c r="D729" s="8"/>
    </row>
    <row r="730" spans="1:4" s="166" customFormat="1" ht="35.25" customHeight="1" hidden="1">
      <c r="A730" s="46" t="s">
        <v>947</v>
      </c>
      <c r="B730" s="2"/>
      <c r="C730" s="2" t="s">
        <v>948</v>
      </c>
      <c r="D730" s="8">
        <f>D731</f>
        <v>0</v>
      </c>
    </row>
    <row r="731" spans="1:4" s="167" customFormat="1" ht="15.75" customHeight="1" hidden="1">
      <c r="A731" s="9">
        <v>75107</v>
      </c>
      <c r="B731" s="31"/>
      <c r="C731" s="31" t="s">
        <v>121</v>
      </c>
      <c r="D731" s="11">
        <f>D732</f>
        <v>0</v>
      </c>
    </row>
    <row r="732" spans="1:4" s="166" customFormat="1" ht="62.25" customHeight="1" hidden="1">
      <c r="A732" s="8"/>
      <c r="B732" s="8"/>
      <c r="C732" s="18" t="s">
        <v>122</v>
      </c>
      <c r="D732" s="14"/>
    </row>
    <row r="733" spans="1:4" s="166" customFormat="1" ht="15.75" customHeight="1" hidden="1">
      <c r="A733" s="8"/>
      <c r="B733" s="8"/>
      <c r="C733" s="8"/>
      <c r="D733" s="8"/>
    </row>
    <row r="734" spans="1:4" s="166" customFormat="1" ht="16.5" customHeight="1" hidden="1">
      <c r="A734" s="2">
        <v>852</v>
      </c>
      <c r="B734" s="22"/>
      <c r="C734" s="51" t="s">
        <v>624</v>
      </c>
      <c r="D734" s="8">
        <f>D735+D738+D741+D744</f>
        <v>0</v>
      </c>
    </row>
    <row r="735" spans="1:4" s="166" customFormat="1" ht="48.75" customHeight="1" hidden="1">
      <c r="A735" s="10">
        <v>85212</v>
      </c>
      <c r="B735" s="24"/>
      <c r="C735" s="31" t="s">
        <v>442</v>
      </c>
      <c r="D735" s="11"/>
    </row>
    <row r="736" spans="1:4" s="166" customFormat="1" ht="42" customHeight="1" hidden="1">
      <c r="A736" s="18"/>
      <c r="B736" s="19"/>
      <c r="C736" s="18" t="s">
        <v>196</v>
      </c>
      <c r="D736" s="14"/>
    </row>
    <row r="737" spans="1:4" s="166" customFormat="1" ht="15.75" customHeight="1" hidden="1">
      <c r="A737" s="2"/>
      <c r="B737" s="22"/>
      <c r="C737" s="51"/>
      <c r="D737" s="8"/>
    </row>
    <row r="738" spans="1:4" s="166" customFormat="1" ht="66.75" customHeight="1" hidden="1">
      <c r="A738" s="10">
        <v>85213</v>
      </c>
      <c r="B738" s="24"/>
      <c r="C738" s="89" t="s">
        <v>443</v>
      </c>
      <c r="D738" s="11">
        <f>D739</f>
        <v>0</v>
      </c>
    </row>
    <row r="739" spans="1:4" s="166" customFormat="1" ht="72" customHeight="1" hidden="1">
      <c r="A739" s="18"/>
      <c r="B739" s="19"/>
      <c r="C739" s="7" t="s">
        <v>123</v>
      </c>
      <c r="D739" s="234"/>
    </row>
    <row r="740" spans="1:4" s="166" customFormat="1" ht="15.75" customHeight="1" hidden="1">
      <c r="A740" s="2"/>
      <c r="B740" s="22"/>
      <c r="C740" s="51"/>
      <c r="D740" s="8"/>
    </row>
    <row r="741" spans="1:4" s="166" customFormat="1" ht="25.5" customHeight="1" hidden="1">
      <c r="A741" s="10">
        <v>85231</v>
      </c>
      <c r="B741" s="24"/>
      <c r="C741" s="89" t="s">
        <v>109</v>
      </c>
      <c r="D741" s="11">
        <f>0</f>
        <v>0</v>
      </c>
    </row>
    <row r="742" spans="1:4" s="166" customFormat="1" ht="67.5" customHeight="1" hidden="1">
      <c r="A742" s="18"/>
      <c r="B742" s="19"/>
      <c r="C742" s="18" t="s">
        <v>808</v>
      </c>
      <c r="D742" s="6"/>
    </row>
    <row r="743" spans="1:4" s="50" customFormat="1" ht="15" hidden="1">
      <c r="A743" s="61"/>
      <c r="C743" s="7"/>
      <c r="D743" s="6"/>
    </row>
    <row r="744" spans="1:4" s="166" customFormat="1" ht="19.5" customHeight="1" hidden="1">
      <c r="A744" s="10">
        <v>85228</v>
      </c>
      <c r="B744" s="24"/>
      <c r="C744" s="31" t="s">
        <v>620</v>
      </c>
      <c r="D744" s="11">
        <f>0</f>
        <v>0</v>
      </c>
    </row>
    <row r="745" spans="1:4" s="166" customFormat="1" ht="89.25" customHeight="1" hidden="1">
      <c r="A745" s="18"/>
      <c r="B745" s="19"/>
      <c r="C745" s="18" t="s">
        <v>285</v>
      </c>
      <c r="D745" s="6"/>
    </row>
    <row r="746" spans="1:4" s="166" customFormat="1" ht="50.25" customHeight="1" hidden="1">
      <c r="A746" s="18"/>
      <c r="B746" s="19"/>
      <c r="C746" s="18" t="s">
        <v>809</v>
      </c>
      <c r="D746" s="14"/>
    </row>
    <row r="747" spans="1:4" s="50" customFormat="1" ht="15" hidden="1">
      <c r="A747" s="61"/>
      <c r="C747" s="7"/>
      <c r="D747" s="6"/>
    </row>
    <row r="748" spans="1:4" s="166" customFormat="1" ht="15" customHeight="1" hidden="1">
      <c r="A748" s="141" t="s">
        <v>810</v>
      </c>
      <c r="B748" s="121"/>
      <c r="C748" s="121"/>
      <c r="D748" s="121">
        <f>D750</f>
        <v>0</v>
      </c>
    </row>
    <row r="749" spans="1:4" s="166" customFormat="1" ht="15.75" hidden="1">
      <c r="A749" s="116" t="s">
        <v>632</v>
      </c>
      <c r="B749" s="53"/>
      <c r="C749" s="3"/>
      <c r="D749" s="8"/>
    </row>
    <row r="750" spans="1:4" s="166" customFormat="1" ht="15.75" customHeight="1" hidden="1">
      <c r="A750" s="308" t="s">
        <v>641</v>
      </c>
      <c r="B750" s="308"/>
      <c r="C750" s="121"/>
      <c r="D750" s="121">
        <f>D752+D758+D762</f>
        <v>0</v>
      </c>
    </row>
    <row r="751" spans="1:4" s="50" customFormat="1" ht="15" hidden="1">
      <c r="A751" s="61"/>
      <c r="C751" s="7"/>
      <c r="D751" s="6"/>
    </row>
    <row r="752" spans="1:4" s="166" customFormat="1" ht="15.75" customHeight="1" hidden="1">
      <c r="A752" s="2">
        <v>710</v>
      </c>
      <c r="B752" s="309" t="s">
        <v>811</v>
      </c>
      <c r="C752" s="310"/>
      <c r="D752" s="8">
        <v>0</v>
      </c>
    </row>
    <row r="753" spans="1:4" s="166" customFormat="1" ht="15.75" customHeight="1" hidden="1">
      <c r="A753" s="10">
        <v>71035</v>
      </c>
      <c r="B753" s="117"/>
      <c r="C753" s="10" t="s">
        <v>534</v>
      </c>
      <c r="D753" s="11">
        <v>0</v>
      </c>
    </row>
    <row r="754" spans="1:4" s="166" customFormat="1" ht="60" customHeight="1" hidden="1">
      <c r="A754" s="8"/>
      <c r="B754" s="8"/>
      <c r="C754" s="25" t="s">
        <v>812</v>
      </c>
      <c r="D754" s="14"/>
    </row>
    <row r="755" spans="1:4" s="166" customFormat="1" ht="29.25" customHeight="1" hidden="1">
      <c r="A755" s="8"/>
      <c r="B755" s="8"/>
      <c r="C755" s="118" t="s">
        <v>813</v>
      </c>
      <c r="D755" s="14">
        <v>0</v>
      </c>
    </row>
    <row r="756" spans="1:4" s="166" customFormat="1" ht="28.5" customHeight="1" hidden="1">
      <c r="A756" s="8"/>
      <c r="B756" s="8"/>
      <c r="C756" s="118" t="s">
        <v>814</v>
      </c>
      <c r="D756" s="14">
        <v>0</v>
      </c>
    </row>
    <row r="757" spans="1:4" s="166" customFormat="1" ht="18.75" customHeight="1" hidden="1">
      <c r="A757" s="8"/>
      <c r="B757" s="8"/>
      <c r="C757" s="18"/>
      <c r="D757" s="14"/>
    </row>
    <row r="758" spans="1:4" s="1" customFormat="1" ht="15.75" hidden="1">
      <c r="A758" s="2">
        <v>750</v>
      </c>
      <c r="B758" s="22"/>
      <c r="C758" s="51" t="s">
        <v>625</v>
      </c>
      <c r="D758" s="8">
        <v>0</v>
      </c>
    </row>
    <row r="759" spans="1:4" s="1" customFormat="1" ht="15.75" hidden="1">
      <c r="A759" s="10">
        <v>75023</v>
      </c>
      <c r="B759" s="24"/>
      <c r="C759" s="31" t="s">
        <v>626</v>
      </c>
      <c r="D759" s="11">
        <v>0</v>
      </c>
    </row>
    <row r="760" spans="1:4" s="19" customFormat="1" ht="56.25" customHeight="1" hidden="1">
      <c r="A760" s="17"/>
      <c r="B760" s="20"/>
      <c r="C760" s="7" t="s">
        <v>815</v>
      </c>
      <c r="D760" s="6">
        <v>0</v>
      </c>
    </row>
    <row r="761" spans="1:4" s="166" customFormat="1" ht="18.75" customHeight="1" hidden="1">
      <c r="A761" s="8"/>
      <c r="B761" s="8"/>
      <c r="C761" s="18"/>
      <c r="D761" s="14"/>
    </row>
    <row r="762" spans="1:4" s="1" customFormat="1" ht="15.75" hidden="1">
      <c r="A762" s="2">
        <v>754</v>
      </c>
      <c r="B762" s="22"/>
      <c r="C762" s="51" t="s">
        <v>627</v>
      </c>
      <c r="D762" s="8">
        <f>D763</f>
        <v>0</v>
      </c>
    </row>
    <row r="763" spans="1:4" s="1" customFormat="1" ht="15.75" hidden="1">
      <c r="A763" s="10">
        <v>75495</v>
      </c>
      <c r="B763" s="24"/>
      <c r="C763" s="31" t="s">
        <v>619</v>
      </c>
      <c r="D763" s="11">
        <f>0</f>
        <v>0</v>
      </c>
    </row>
    <row r="764" spans="1:4" s="19" customFormat="1" ht="81" customHeight="1" hidden="1">
      <c r="A764" s="17"/>
      <c r="B764" s="20"/>
      <c r="C764" s="18" t="s">
        <v>286</v>
      </c>
      <c r="D764" s="6"/>
    </row>
    <row r="765" spans="1:4" s="50" customFormat="1" ht="15" hidden="1">
      <c r="A765" s="61"/>
      <c r="C765" s="7"/>
      <c r="D765" s="6"/>
    </row>
    <row r="766" spans="1:210" s="175" customFormat="1" ht="15.75" customHeight="1">
      <c r="A766" s="311" t="s">
        <v>816</v>
      </c>
      <c r="B766" s="311"/>
      <c r="C766" s="311"/>
      <c r="D766" s="193">
        <f>D768+D1245</f>
        <v>1641488</v>
      </c>
      <c r="E766" s="186"/>
      <c r="F766" s="186"/>
      <c r="G766" s="186"/>
      <c r="H766" s="186"/>
      <c r="I766" s="186"/>
      <c r="J766" s="186"/>
      <c r="K766" s="186"/>
      <c r="L766" s="186"/>
      <c r="M766" s="186"/>
      <c r="N766" s="186"/>
      <c r="O766" s="186"/>
      <c r="P766" s="186"/>
      <c r="Q766" s="186"/>
      <c r="R766" s="186"/>
      <c r="S766" s="186"/>
      <c r="T766" s="186"/>
      <c r="U766" s="186"/>
      <c r="V766" s="186"/>
      <c r="W766" s="186"/>
      <c r="X766" s="186"/>
      <c r="Y766" s="186"/>
      <c r="Z766" s="186"/>
      <c r="AA766" s="186"/>
      <c r="AB766" s="186"/>
      <c r="AC766" s="186"/>
      <c r="AD766" s="186"/>
      <c r="AE766" s="186"/>
      <c r="AF766" s="186"/>
      <c r="AG766" s="186"/>
      <c r="AH766" s="186"/>
      <c r="AI766" s="186"/>
      <c r="AJ766" s="186"/>
      <c r="AK766" s="186"/>
      <c r="AL766" s="186"/>
      <c r="AM766" s="186"/>
      <c r="AN766" s="186"/>
      <c r="AO766" s="186"/>
      <c r="AP766" s="186"/>
      <c r="AQ766" s="186"/>
      <c r="AR766" s="186"/>
      <c r="AS766" s="186"/>
      <c r="AT766" s="186"/>
      <c r="AU766" s="186"/>
      <c r="AV766" s="186"/>
      <c r="AW766" s="186"/>
      <c r="AX766" s="186"/>
      <c r="AY766" s="186"/>
      <c r="AZ766" s="186"/>
      <c r="BA766" s="186"/>
      <c r="BB766" s="186"/>
      <c r="BC766" s="186"/>
      <c r="BD766" s="186"/>
      <c r="BE766" s="186"/>
      <c r="BF766" s="186"/>
      <c r="BG766" s="186"/>
      <c r="BH766" s="186"/>
      <c r="BI766" s="186"/>
      <c r="BJ766" s="186"/>
      <c r="BK766" s="186"/>
      <c r="BL766" s="186"/>
      <c r="BM766" s="186"/>
      <c r="BN766" s="186"/>
      <c r="BO766" s="186"/>
      <c r="BP766" s="186"/>
      <c r="BQ766" s="186"/>
      <c r="BR766" s="186"/>
      <c r="BS766" s="186"/>
      <c r="BT766" s="186"/>
      <c r="BU766" s="186"/>
      <c r="BV766" s="186"/>
      <c r="BW766" s="186"/>
      <c r="BX766" s="186"/>
      <c r="BY766" s="186"/>
      <c r="BZ766" s="186"/>
      <c r="CA766" s="186"/>
      <c r="CB766" s="186"/>
      <c r="CC766" s="186"/>
      <c r="CD766" s="186"/>
      <c r="CE766" s="186"/>
      <c r="CF766" s="186"/>
      <c r="CG766" s="186"/>
      <c r="CH766" s="186"/>
      <c r="CI766" s="186"/>
      <c r="CJ766" s="186"/>
      <c r="CK766" s="186"/>
      <c r="CL766" s="186"/>
      <c r="CM766" s="186"/>
      <c r="CN766" s="186"/>
      <c r="CO766" s="186"/>
      <c r="CP766" s="186"/>
      <c r="CQ766" s="186"/>
      <c r="CR766" s="186"/>
      <c r="CS766" s="186"/>
      <c r="CT766" s="186"/>
      <c r="CU766" s="186"/>
      <c r="CV766" s="186"/>
      <c r="CW766" s="186"/>
      <c r="CX766" s="186"/>
      <c r="CY766" s="186"/>
      <c r="CZ766" s="186"/>
      <c r="DA766" s="186"/>
      <c r="DB766" s="186"/>
      <c r="DC766" s="186"/>
      <c r="DD766" s="186"/>
      <c r="DE766" s="186"/>
      <c r="DF766" s="186"/>
      <c r="DG766" s="186"/>
      <c r="DH766" s="186"/>
      <c r="DI766" s="186"/>
      <c r="DJ766" s="186"/>
      <c r="DK766" s="186"/>
      <c r="DL766" s="186"/>
      <c r="DM766" s="186"/>
      <c r="DN766" s="186"/>
      <c r="DO766" s="186"/>
      <c r="DP766" s="186"/>
      <c r="DQ766" s="186"/>
      <c r="DR766" s="186"/>
      <c r="DS766" s="186"/>
      <c r="DT766" s="186"/>
      <c r="DU766" s="186"/>
      <c r="DV766" s="186"/>
      <c r="DW766" s="186"/>
      <c r="DX766" s="186"/>
      <c r="DY766" s="186"/>
      <c r="DZ766" s="186"/>
      <c r="EA766" s="186"/>
      <c r="EB766" s="186"/>
      <c r="EC766" s="186"/>
      <c r="ED766" s="186"/>
      <c r="EE766" s="186"/>
      <c r="EF766" s="186"/>
      <c r="EG766" s="186"/>
      <c r="EH766" s="186"/>
      <c r="EI766" s="186"/>
      <c r="EJ766" s="186"/>
      <c r="EK766" s="186"/>
      <c r="EL766" s="186"/>
      <c r="EM766" s="186"/>
      <c r="EN766" s="186"/>
      <c r="EO766" s="186"/>
      <c r="EP766" s="186"/>
      <c r="EQ766" s="186"/>
      <c r="ER766" s="186"/>
      <c r="ES766" s="186"/>
      <c r="ET766" s="186"/>
      <c r="EU766" s="186"/>
      <c r="EV766" s="186"/>
      <c r="EW766" s="186"/>
      <c r="EX766" s="186"/>
      <c r="EY766" s="186"/>
      <c r="EZ766" s="186"/>
      <c r="FA766" s="186"/>
      <c r="FB766" s="186"/>
      <c r="FC766" s="186"/>
      <c r="FD766" s="186"/>
      <c r="FE766" s="186"/>
      <c r="FF766" s="186"/>
      <c r="FG766" s="186"/>
      <c r="FH766" s="186"/>
      <c r="FI766" s="186"/>
      <c r="FJ766" s="186"/>
      <c r="FK766" s="186"/>
      <c r="FL766" s="186"/>
      <c r="FM766" s="186"/>
      <c r="FN766" s="186"/>
      <c r="FO766" s="186"/>
      <c r="FP766" s="186"/>
      <c r="FQ766" s="186"/>
      <c r="FR766" s="186"/>
      <c r="FS766" s="186"/>
      <c r="FT766" s="186"/>
      <c r="FU766" s="186"/>
      <c r="FV766" s="186"/>
      <c r="FW766" s="186"/>
      <c r="FX766" s="186"/>
      <c r="FY766" s="186"/>
      <c r="FZ766" s="186"/>
      <c r="GA766" s="186"/>
      <c r="GB766" s="186"/>
      <c r="GC766" s="186"/>
      <c r="GD766" s="186"/>
      <c r="GE766" s="186"/>
      <c r="GF766" s="186"/>
      <c r="GG766" s="186"/>
      <c r="GH766" s="186"/>
      <c r="GI766" s="186"/>
      <c r="GJ766" s="186"/>
      <c r="GK766" s="186"/>
      <c r="GL766" s="186"/>
      <c r="GM766" s="186"/>
      <c r="GN766" s="186"/>
      <c r="GO766" s="186"/>
      <c r="GP766" s="186"/>
      <c r="GQ766" s="186"/>
      <c r="GR766" s="186"/>
      <c r="GS766" s="186"/>
      <c r="GT766" s="186"/>
      <c r="GU766" s="186"/>
      <c r="GV766" s="186"/>
      <c r="GW766" s="186"/>
      <c r="GX766" s="186"/>
      <c r="GY766" s="186"/>
      <c r="GZ766" s="186"/>
      <c r="HA766" s="186"/>
      <c r="HB766" s="186"/>
    </row>
    <row r="767" spans="1:4" s="186" customFormat="1" ht="15.75" customHeight="1">
      <c r="A767" s="194" t="s">
        <v>632</v>
      </c>
      <c r="B767" s="182"/>
      <c r="C767" s="182"/>
      <c r="D767" s="185"/>
    </row>
    <row r="768" spans="1:210" s="175" customFormat="1" ht="15.75" customHeight="1">
      <c r="A768" s="311" t="s">
        <v>817</v>
      </c>
      <c r="B768" s="311"/>
      <c r="C768" s="311"/>
      <c r="D768" s="193">
        <f>D770+D1082</f>
        <v>988621</v>
      </c>
      <c r="E768" s="186"/>
      <c r="F768" s="186"/>
      <c r="G768" s="186"/>
      <c r="H768" s="186"/>
      <c r="I768" s="186"/>
      <c r="J768" s="186"/>
      <c r="K768" s="186"/>
      <c r="L768" s="186"/>
      <c r="M768" s="186"/>
      <c r="N768" s="186"/>
      <c r="O768" s="186"/>
      <c r="P768" s="186"/>
      <c r="Q768" s="186"/>
      <c r="R768" s="186"/>
      <c r="S768" s="186"/>
      <c r="T768" s="186"/>
      <c r="U768" s="186"/>
      <c r="V768" s="186"/>
      <c r="W768" s="186"/>
      <c r="X768" s="186"/>
      <c r="Y768" s="186"/>
      <c r="Z768" s="186"/>
      <c r="AA768" s="186"/>
      <c r="AB768" s="186"/>
      <c r="AC768" s="186"/>
      <c r="AD768" s="186"/>
      <c r="AE768" s="186"/>
      <c r="AF768" s="186"/>
      <c r="AG768" s="186"/>
      <c r="AH768" s="186"/>
      <c r="AI768" s="186"/>
      <c r="AJ768" s="186"/>
      <c r="AK768" s="186"/>
      <c r="AL768" s="186"/>
      <c r="AM768" s="186"/>
      <c r="AN768" s="186"/>
      <c r="AO768" s="186"/>
      <c r="AP768" s="186"/>
      <c r="AQ768" s="186"/>
      <c r="AR768" s="186"/>
      <c r="AS768" s="186"/>
      <c r="AT768" s="186"/>
      <c r="AU768" s="186"/>
      <c r="AV768" s="186"/>
      <c r="AW768" s="186"/>
      <c r="AX768" s="186"/>
      <c r="AY768" s="186"/>
      <c r="AZ768" s="186"/>
      <c r="BA768" s="186"/>
      <c r="BB768" s="186"/>
      <c r="BC768" s="186"/>
      <c r="BD768" s="186"/>
      <c r="BE768" s="186"/>
      <c r="BF768" s="186"/>
      <c r="BG768" s="186"/>
      <c r="BH768" s="186"/>
      <c r="BI768" s="186"/>
      <c r="BJ768" s="186"/>
      <c r="BK768" s="186"/>
      <c r="BL768" s="186"/>
      <c r="BM768" s="186"/>
      <c r="BN768" s="186"/>
      <c r="BO768" s="186"/>
      <c r="BP768" s="186"/>
      <c r="BQ768" s="186"/>
      <c r="BR768" s="186"/>
      <c r="BS768" s="186"/>
      <c r="BT768" s="186"/>
      <c r="BU768" s="186"/>
      <c r="BV768" s="186"/>
      <c r="BW768" s="186"/>
      <c r="BX768" s="186"/>
      <c r="BY768" s="186"/>
      <c r="BZ768" s="186"/>
      <c r="CA768" s="186"/>
      <c r="CB768" s="186"/>
      <c r="CC768" s="186"/>
      <c r="CD768" s="186"/>
      <c r="CE768" s="186"/>
      <c r="CF768" s="186"/>
      <c r="CG768" s="186"/>
      <c r="CH768" s="186"/>
      <c r="CI768" s="186"/>
      <c r="CJ768" s="186"/>
      <c r="CK768" s="186"/>
      <c r="CL768" s="186"/>
      <c r="CM768" s="186"/>
      <c r="CN768" s="186"/>
      <c r="CO768" s="186"/>
      <c r="CP768" s="186"/>
      <c r="CQ768" s="186"/>
      <c r="CR768" s="186"/>
      <c r="CS768" s="186"/>
      <c r="CT768" s="186"/>
      <c r="CU768" s="186"/>
      <c r="CV768" s="186"/>
      <c r="CW768" s="186"/>
      <c r="CX768" s="186"/>
      <c r="CY768" s="186"/>
      <c r="CZ768" s="186"/>
      <c r="DA768" s="186"/>
      <c r="DB768" s="186"/>
      <c r="DC768" s="186"/>
      <c r="DD768" s="186"/>
      <c r="DE768" s="186"/>
      <c r="DF768" s="186"/>
      <c r="DG768" s="186"/>
      <c r="DH768" s="186"/>
      <c r="DI768" s="186"/>
      <c r="DJ768" s="186"/>
      <c r="DK768" s="186"/>
      <c r="DL768" s="186"/>
      <c r="DM768" s="186"/>
      <c r="DN768" s="186"/>
      <c r="DO768" s="186"/>
      <c r="DP768" s="186"/>
      <c r="DQ768" s="186"/>
      <c r="DR768" s="186"/>
      <c r="DS768" s="186"/>
      <c r="DT768" s="186"/>
      <c r="DU768" s="186"/>
      <c r="DV768" s="186"/>
      <c r="DW768" s="186"/>
      <c r="DX768" s="186"/>
      <c r="DY768" s="186"/>
      <c r="DZ768" s="186"/>
      <c r="EA768" s="186"/>
      <c r="EB768" s="186"/>
      <c r="EC768" s="186"/>
      <c r="ED768" s="186"/>
      <c r="EE768" s="186"/>
      <c r="EF768" s="186"/>
      <c r="EG768" s="186"/>
      <c r="EH768" s="186"/>
      <c r="EI768" s="186"/>
      <c r="EJ768" s="186"/>
      <c r="EK768" s="186"/>
      <c r="EL768" s="186"/>
      <c r="EM768" s="186"/>
      <c r="EN768" s="186"/>
      <c r="EO768" s="186"/>
      <c r="EP768" s="186"/>
      <c r="EQ768" s="186"/>
      <c r="ER768" s="186"/>
      <c r="ES768" s="186"/>
      <c r="ET768" s="186"/>
      <c r="EU768" s="186"/>
      <c r="EV768" s="186"/>
      <c r="EW768" s="186"/>
      <c r="EX768" s="186"/>
      <c r="EY768" s="186"/>
      <c r="EZ768" s="186"/>
      <c r="FA768" s="186"/>
      <c r="FB768" s="186"/>
      <c r="FC768" s="186"/>
      <c r="FD768" s="186"/>
      <c r="FE768" s="186"/>
      <c r="FF768" s="186"/>
      <c r="FG768" s="186"/>
      <c r="FH768" s="186"/>
      <c r="FI768" s="186"/>
      <c r="FJ768" s="186"/>
      <c r="FK768" s="186"/>
      <c r="FL768" s="186"/>
      <c r="FM768" s="186"/>
      <c r="FN768" s="186"/>
      <c r="FO768" s="186"/>
      <c r="FP768" s="186"/>
      <c r="FQ768" s="186"/>
      <c r="FR768" s="186"/>
      <c r="FS768" s="186"/>
      <c r="FT768" s="186"/>
      <c r="FU768" s="186"/>
      <c r="FV768" s="186"/>
      <c r="FW768" s="186"/>
      <c r="FX768" s="186"/>
      <c r="FY768" s="186"/>
      <c r="FZ768" s="186"/>
      <c r="GA768" s="186"/>
      <c r="GB768" s="186"/>
      <c r="GC768" s="186"/>
      <c r="GD768" s="186"/>
      <c r="GE768" s="186"/>
      <c r="GF768" s="186"/>
      <c r="GG768" s="186"/>
      <c r="GH768" s="186"/>
      <c r="GI768" s="186"/>
      <c r="GJ768" s="186"/>
      <c r="GK768" s="186"/>
      <c r="GL768" s="186"/>
      <c r="GM768" s="186"/>
      <c r="GN768" s="186"/>
      <c r="GO768" s="186"/>
      <c r="GP768" s="186"/>
      <c r="GQ768" s="186"/>
      <c r="GR768" s="186"/>
      <c r="GS768" s="186"/>
      <c r="GT768" s="186"/>
      <c r="GU768" s="186"/>
      <c r="GV768" s="186"/>
      <c r="GW768" s="186"/>
      <c r="GX768" s="186"/>
      <c r="GY768" s="186"/>
      <c r="GZ768" s="186"/>
      <c r="HA768" s="186"/>
      <c r="HB768" s="186"/>
    </row>
    <row r="769" spans="1:210" s="175" customFormat="1" ht="15.75" customHeight="1">
      <c r="A769" s="194" t="s">
        <v>632</v>
      </c>
      <c r="B769" s="182"/>
      <c r="C769" s="182"/>
      <c r="D769" s="185"/>
      <c r="E769" s="186"/>
      <c r="F769" s="186"/>
      <c r="G769" s="186"/>
      <c r="H769" s="186"/>
      <c r="I769" s="186"/>
      <c r="J769" s="186"/>
      <c r="K769" s="186"/>
      <c r="L769" s="186"/>
      <c r="M769" s="186"/>
      <c r="N769" s="186"/>
      <c r="O769" s="186"/>
      <c r="P769" s="186"/>
      <c r="Q769" s="186"/>
      <c r="R769" s="186"/>
      <c r="S769" s="186"/>
      <c r="T769" s="186"/>
      <c r="U769" s="186"/>
      <c r="V769" s="186"/>
      <c r="W769" s="186"/>
      <c r="X769" s="186"/>
      <c r="Y769" s="186"/>
      <c r="Z769" s="186"/>
      <c r="AA769" s="186"/>
      <c r="AB769" s="186"/>
      <c r="AC769" s="186"/>
      <c r="AD769" s="186"/>
      <c r="AE769" s="186"/>
      <c r="AF769" s="186"/>
      <c r="AG769" s="186"/>
      <c r="AH769" s="186"/>
      <c r="AI769" s="186"/>
      <c r="AJ769" s="186"/>
      <c r="AK769" s="186"/>
      <c r="AL769" s="186"/>
      <c r="AM769" s="186"/>
      <c r="AN769" s="186"/>
      <c r="AO769" s="186"/>
      <c r="AP769" s="186"/>
      <c r="AQ769" s="186"/>
      <c r="AR769" s="186"/>
      <c r="AS769" s="186"/>
      <c r="AT769" s="186"/>
      <c r="AU769" s="186"/>
      <c r="AV769" s="186"/>
      <c r="AW769" s="186"/>
      <c r="AX769" s="186"/>
      <c r="AY769" s="186"/>
      <c r="AZ769" s="186"/>
      <c r="BA769" s="186"/>
      <c r="BB769" s="186"/>
      <c r="BC769" s="186"/>
      <c r="BD769" s="186"/>
      <c r="BE769" s="186"/>
      <c r="BF769" s="186"/>
      <c r="BG769" s="186"/>
      <c r="BH769" s="186"/>
      <c r="BI769" s="186"/>
      <c r="BJ769" s="186"/>
      <c r="BK769" s="186"/>
      <c r="BL769" s="186"/>
      <c r="BM769" s="186"/>
      <c r="BN769" s="186"/>
      <c r="BO769" s="186"/>
      <c r="BP769" s="186"/>
      <c r="BQ769" s="186"/>
      <c r="BR769" s="186"/>
      <c r="BS769" s="186"/>
      <c r="BT769" s="186"/>
      <c r="BU769" s="186"/>
      <c r="BV769" s="186"/>
      <c r="BW769" s="186"/>
      <c r="BX769" s="186"/>
      <c r="BY769" s="186"/>
      <c r="BZ769" s="186"/>
      <c r="CA769" s="186"/>
      <c r="CB769" s="186"/>
      <c r="CC769" s="186"/>
      <c r="CD769" s="186"/>
      <c r="CE769" s="186"/>
      <c r="CF769" s="186"/>
      <c r="CG769" s="186"/>
      <c r="CH769" s="186"/>
      <c r="CI769" s="186"/>
      <c r="CJ769" s="186"/>
      <c r="CK769" s="186"/>
      <c r="CL769" s="186"/>
      <c r="CM769" s="186"/>
      <c r="CN769" s="186"/>
      <c r="CO769" s="186"/>
      <c r="CP769" s="186"/>
      <c r="CQ769" s="186"/>
      <c r="CR769" s="186"/>
      <c r="CS769" s="186"/>
      <c r="CT769" s="186"/>
      <c r="CU769" s="186"/>
      <c r="CV769" s="186"/>
      <c r="CW769" s="186"/>
      <c r="CX769" s="186"/>
      <c r="CY769" s="186"/>
      <c r="CZ769" s="186"/>
      <c r="DA769" s="186"/>
      <c r="DB769" s="186"/>
      <c r="DC769" s="186"/>
      <c r="DD769" s="186"/>
      <c r="DE769" s="186"/>
      <c r="DF769" s="186"/>
      <c r="DG769" s="186"/>
      <c r="DH769" s="186"/>
      <c r="DI769" s="186"/>
      <c r="DJ769" s="186"/>
      <c r="DK769" s="186"/>
      <c r="DL769" s="186"/>
      <c r="DM769" s="186"/>
      <c r="DN769" s="186"/>
      <c r="DO769" s="186"/>
      <c r="DP769" s="186"/>
      <c r="DQ769" s="186"/>
      <c r="DR769" s="186"/>
      <c r="DS769" s="186"/>
      <c r="DT769" s="186"/>
      <c r="DU769" s="186"/>
      <c r="DV769" s="186"/>
      <c r="DW769" s="186"/>
      <c r="DX769" s="186"/>
      <c r="DY769" s="186"/>
      <c r="DZ769" s="186"/>
      <c r="EA769" s="186"/>
      <c r="EB769" s="186"/>
      <c r="EC769" s="186"/>
      <c r="ED769" s="186"/>
      <c r="EE769" s="186"/>
      <c r="EF769" s="186"/>
      <c r="EG769" s="186"/>
      <c r="EH769" s="186"/>
      <c r="EI769" s="186"/>
      <c r="EJ769" s="186"/>
      <c r="EK769" s="186"/>
      <c r="EL769" s="186"/>
      <c r="EM769" s="186"/>
      <c r="EN769" s="186"/>
      <c r="EO769" s="186"/>
      <c r="EP769" s="186"/>
      <c r="EQ769" s="186"/>
      <c r="ER769" s="186"/>
      <c r="ES769" s="186"/>
      <c r="ET769" s="186"/>
      <c r="EU769" s="186"/>
      <c r="EV769" s="186"/>
      <c r="EW769" s="186"/>
      <c r="EX769" s="186"/>
      <c r="EY769" s="186"/>
      <c r="EZ769" s="186"/>
      <c r="FA769" s="186"/>
      <c r="FB769" s="186"/>
      <c r="FC769" s="186"/>
      <c r="FD769" s="186"/>
      <c r="FE769" s="186"/>
      <c r="FF769" s="186"/>
      <c r="FG769" s="186"/>
      <c r="FH769" s="186"/>
      <c r="FI769" s="186"/>
      <c r="FJ769" s="186"/>
      <c r="FK769" s="186"/>
      <c r="FL769" s="186"/>
      <c r="FM769" s="186"/>
      <c r="FN769" s="186"/>
      <c r="FO769" s="186"/>
      <c r="FP769" s="186"/>
      <c r="FQ769" s="186"/>
      <c r="FR769" s="186"/>
      <c r="FS769" s="186"/>
      <c r="FT769" s="186"/>
      <c r="FU769" s="186"/>
      <c r="FV769" s="186"/>
      <c r="FW769" s="186"/>
      <c r="FX769" s="186"/>
      <c r="FY769" s="186"/>
      <c r="FZ769" s="186"/>
      <c r="GA769" s="186"/>
      <c r="GB769" s="186"/>
      <c r="GC769" s="186"/>
      <c r="GD769" s="186"/>
      <c r="GE769" s="186"/>
      <c r="GF769" s="186"/>
      <c r="GG769" s="186"/>
      <c r="GH769" s="186"/>
      <c r="GI769" s="186"/>
      <c r="GJ769" s="186"/>
      <c r="GK769" s="186"/>
      <c r="GL769" s="186"/>
      <c r="GM769" s="186"/>
      <c r="GN769" s="186"/>
      <c r="GO769" s="186"/>
      <c r="GP769" s="186"/>
      <c r="GQ769" s="186"/>
      <c r="GR769" s="186"/>
      <c r="GS769" s="186"/>
      <c r="GT769" s="186"/>
      <c r="GU769" s="186"/>
      <c r="GV769" s="186"/>
      <c r="GW769" s="186"/>
      <c r="GX769" s="186"/>
      <c r="GY769" s="186"/>
      <c r="GZ769" s="186"/>
      <c r="HA769" s="186"/>
      <c r="HB769" s="186"/>
    </row>
    <row r="770" spans="1:4" s="186" customFormat="1" ht="15.75" customHeight="1">
      <c r="A770" s="311" t="s">
        <v>641</v>
      </c>
      <c r="B770" s="311"/>
      <c r="C770" s="311"/>
      <c r="D770" s="193">
        <f>D772+D776+D781+D785+D789+D793+D812+D921+D986+D993+D1042+D1052</f>
        <v>563121</v>
      </c>
    </row>
    <row r="771" spans="1:4" s="14" customFormat="1" ht="15.75" customHeight="1">
      <c r="A771" s="2"/>
      <c r="B771" s="2"/>
      <c r="C771" s="2"/>
      <c r="D771" s="8"/>
    </row>
    <row r="772" spans="1:4" s="1" customFormat="1" ht="15.75" hidden="1">
      <c r="A772" s="46" t="s">
        <v>818</v>
      </c>
      <c r="B772" s="2"/>
      <c r="C772" s="2" t="s">
        <v>819</v>
      </c>
      <c r="D772" s="8">
        <v>0</v>
      </c>
    </row>
    <row r="773" spans="1:4" s="1" customFormat="1" ht="15.75" hidden="1">
      <c r="A773" s="9" t="s">
        <v>820</v>
      </c>
      <c r="B773" s="10"/>
      <c r="C773" s="10" t="s">
        <v>821</v>
      </c>
      <c r="D773" s="11">
        <v>0</v>
      </c>
    </row>
    <row r="774" spans="1:4" s="19" customFormat="1" ht="27.75" customHeight="1" hidden="1">
      <c r="A774" s="17"/>
      <c r="B774" s="17"/>
      <c r="C774" s="18" t="s">
        <v>822</v>
      </c>
      <c r="D774" s="6">
        <v>0</v>
      </c>
    </row>
    <row r="775" spans="1:4" s="19" customFormat="1" ht="17.25" customHeight="1" hidden="1">
      <c r="A775" s="17"/>
      <c r="B775" s="17"/>
      <c r="C775" s="18"/>
      <c r="D775" s="6"/>
    </row>
    <row r="776" spans="1:4" s="166" customFormat="1" ht="15.75" hidden="1">
      <c r="A776" s="2">
        <v>600</v>
      </c>
      <c r="B776" s="22"/>
      <c r="C776" s="51" t="s">
        <v>650</v>
      </c>
      <c r="D776" s="8">
        <f>D777</f>
        <v>0</v>
      </c>
    </row>
    <row r="777" spans="1:4" s="166" customFormat="1" ht="15.75" hidden="1">
      <c r="A777" s="10">
        <v>60015</v>
      </c>
      <c r="B777" s="24"/>
      <c r="C777" s="31" t="s">
        <v>823</v>
      </c>
      <c r="D777" s="11">
        <f>D778</f>
        <v>0</v>
      </c>
    </row>
    <row r="778" spans="1:4" s="166" customFormat="1" ht="15.75" hidden="1">
      <c r="A778" s="15"/>
      <c r="B778" s="4"/>
      <c r="C778" s="32" t="s">
        <v>654</v>
      </c>
      <c r="D778" s="16">
        <f>D779</f>
        <v>0</v>
      </c>
    </row>
    <row r="779" spans="1:4" s="168" customFormat="1" ht="17.25" customHeight="1" hidden="1">
      <c r="A779" s="61"/>
      <c r="B779" s="50"/>
      <c r="C779" s="25" t="s">
        <v>941</v>
      </c>
      <c r="D779" s="6"/>
    </row>
    <row r="780" spans="1:4" s="50" customFormat="1" ht="15" hidden="1">
      <c r="A780" s="61"/>
      <c r="C780" s="7"/>
      <c r="D780" s="6"/>
    </row>
    <row r="781" spans="1:253" s="1" customFormat="1" ht="15.75" hidden="1">
      <c r="A781" s="46">
        <v>700</v>
      </c>
      <c r="B781" s="46"/>
      <c r="C781" s="46" t="s">
        <v>634</v>
      </c>
      <c r="D781" s="8">
        <v>0</v>
      </c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9"/>
      <c r="BH781" s="19"/>
      <c r="BI781" s="19"/>
      <c r="BJ781" s="19"/>
      <c r="BK781" s="19"/>
      <c r="BL781" s="19"/>
      <c r="BM781" s="19"/>
      <c r="BN781" s="19"/>
      <c r="BO781" s="19"/>
      <c r="BP781" s="19"/>
      <c r="BQ781" s="19"/>
      <c r="BR781" s="19"/>
      <c r="BS781" s="19"/>
      <c r="BT781" s="19"/>
      <c r="BU781" s="19"/>
      <c r="BV781" s="19"/>
      <c r="BW781" s="19"/>
      <c r="BX781" s="19"/>
      <c r="BY781" s="19"/>
      <c r="BZ781" s="19"/>
      <c r="CA781" s="19"/>
      <c r="CB781" s="19"/>
      <c r="CC781" s="19"/>
      <c r="CD781" s="19"/>
      <c r="CE781" s="19"/>
      <c r="CF781" s="19"/>
      <c r="CG781" s="19"/>
      <c r="CH781" s="19"/>
      <c r="CI781" s="19"/>
      <c r="CJ781" s="19"/>
      <c r="CK781" s="19"/>
      <c r="CL781" s="19"/>
      <c r="CM781" s="19"/>
      <c r="CN781" s="19"/>
      <c r="CO781" s="19"/>
      <c r="CP781" s="19"/>
      <c r="CQ781" s="19"/>
      <c r="CR781" s="19"/>
      <c r="CS781" s="19"/>
      <c r="CT781" s="19"/>
      <c r="CU781" s="19"/>
      <c r="CV781" s="19"/>
      <c r="CW781" s="19"/>
      <c r="CX781" s="19"/>
      <c r="CY781" s="19"/>
      <c r="CZ781" s="19"/>
      <c r="DA781" s="19"/>
      <c r="DB781" s="19"/>
      <c r="DC781" s="19"/>
      <c r="DD781" s="19"/>
      <c r="DE781" s="19"/>
      <c r="DF781" s="19"/>
      <c r="DG781" s="19"/>
      <c r="DH781" s="19"/>
      <c r="DI781" s="19"/>
      <c r="DJ781" s="19"/>
      <c r="DK781" s="19"/>
      <c r="DL781" s="19"/>
      <c r="DM781" s="19"/>
      <c r="DN781" s="19"/>
      <c r="DO781" s="19"/>
      <c r="DP781" s="19"/>
      <c r="DQ781" s="19"/>
      <c r="DR781" s="19"/>
      <c r="DS781" s="19"/>
      <c r="DT781" s="19"/>
      <c r="DU781" s="19"/>
      <c r="DV781" s="19"/>
      <c r="DW781" s="19"/>
      <c r="DX781" s="19"/>
      <c r="DY781" s="19"/>
      <c r="DZ781" s="19"/>
      <c r="EA781" s="19"/>
      <c r="EB781" s="19"/>
      <c r="EC781" s="19"/>
      <c r="ED781" s="19"/>
      <c r="EE781" s="19"/>
      <c r="EF781" s="19"/>
      <c r="EG781" s="19"/>
      <c r="EH781" s="19"/>
      <c r="EI781" s="19"/>
      <c r="EJ781" s="19"/>
      <c r="EK781" s="19"/>
      <c r="EL781" s="19"/>
      <c r="EM781" s="19"/>
      <c r="EN781" s="19"/>
      <c r="EO781" s="19"/>
      <c r="EP781" s="19"/>
      <c r="EQ781" s="19"/>
      <c r="ER781" s="19"/>
      <c r="ES781" s="19"/>
      <c r="ET781" s="19"/>
      <c r="EU781" s="19"/>
      <c r="EV781" s="19"/>
      <c r="EW781" s="19"/>
      <c r="EX781" s="19"/>
      <c r="EY781" s="19"/>
      <c r="EZ781" s="19"/>
      <c r="FA781" s="19"/>
      <c r="FB781" s="19"/>
      <c r="FC781" s="19"/>
      <c r="FD781" s="19"/>
      <c r="FE781" s="19"/>
      <c r="FF781" s="19"/>
      <c r="FG781" s="19"/>
      <c r="FH781" s="19"/>
      <c r="FI781" s="19"/>
      <c r="FJ781" s="19"/>
      <c r="FK781" s="19"/>
      <c r="FL781" s="19"/>
      <c r="FM781" s="19"/>
      <c r="FN781" s="19"/>
      <c r="FO781" s="19"/>
      <c r="FP781" s="19"/>
      <c r="FQ781" s="19"/>
      <c r="FR781" s="19"/>
      <c r="FS781" s="19"/>
      <c r="FT781" s="19"/>
      <c r="FU781" s="19"/>
      <c r="FV781" s="19"/>
      <c r="FW781" s="19"/>
      <c r="FX781" s="19"/>
      <c r="FY781" s="19"/>
      <c r="FZ781" s="19"/>
      <c r="GA781" s="19"/>
      <c r="GB781" s="19"/>
      <c r="GC781" s="19"/>
      <c r="GD781" s="19"/>
      <c r="GE781" s="19"/>
      <c r="GF781" s="19"/>
      <c r="GG781" s="19"/>
      <c r="GH781" s="19"/>
      <c r="GI781" s="19"/>
      <c r="GJ781" s="19"/>
      <c r="GK781" s="19"/>
      <c r="GL781" s="19"/>
      <c r="GM781" s="19"/>
      <c r="GN781" s="19"/>
      <c r="GO781" s="19"/>
      <c r="GP781" s="19"/>
      <c r="GQ781" s="19"/>
      <c r="GR781" s="19"/>
      <c r="GS781" s="19"/>
      <c r="GT781" s="19"/>
      <c r="GU781" s="19"/>
      <c r="GV781" s="19"/>
      <c r="GW781" s="19"/>
      <c r="GX781" s="19"/>
      <c r="GY781" s="19"/>
      <c r="GZ781" s="19"/>
      <c r="HA781" s="19"/>
      <c r="HB781" s="19"/>
      <c r="HC781" s="19"/>
      <c r="HD781" s="19"/>
      <c r="HE781" s="19"/>
      <c r="HF781" s="19"/>
      <c r="HG781" s="19"/>
      <c r="HH781" s="19"/>
      <c r="HI781" s="19"/>
      <c r="HJ781" s="19"/>
      <c r="HK781" s="19"/>
      <c r="HL781" s="19"/>
      <c r="HM781" s="19"/>
      <c r="HN781" s="19"/>
      <c r="HO781" s="19"/>
      <c r="HP781" s="19"/>
      <c r="HQ781" s="19"/>
      <c r="HR781" s="19"/>
      <c r="HS781" s="19"/>
      <c r="HT781" s="19"/>
      <c r="HU781" s="19"/>
      <c r="HV781" s="19"/>
      <c r="HW781" s="19"/>
      <c r="HX781" s="19"/>
      <c r="HY781" s="19"/>
      <c r="HZ781" s="19"/>
      <c r="IA781" s="19"/>
      <c r="IB781" s="19"/>
      <c r="IC781" s="19"/>
      <c r="ID781" s="19"/>
      <c r="IE781" s="19"/>
      <c r="IF781" s="19"/>
      <c r="IG781" s="19"/>
      <c r="IH781" s="19"/>
      <c r="II781" s="19"/>
      <c r="IJ781" s="19"/>
      <c r="IK781" s="19"/>
      <c r="IL781" s="19"/>
      <c r="IM781" s="19"/>
      <c r="IN781" s="19"/>
      <c r="IO781" s="19"/>
      <c r="IP781" s="19"/>
      <c r="IQ781" s="19"/>
      <c r="IR781" s="19"/>
      <c r="IS781" s="19"/>
    </row>
    <row r="782" spans="1:253" s="1" customFormat="1" ht="15.75" customHeight="1" hidden="1">
      <c r="A782" s="10">
        <v>70005</v>
      </c>
      <c r="B782" s="10"/>
      <c r="C782" s="10" t="s">
        <v>635</v>
      </c>
      <c r="D782" s="11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9"/>
      <c r="BH782" s="19"/>
      <c r="BI782" s="19"/>
      <c r="BJ782" s="19"/>
      <c r="BK782" s="19"/>
      <c r="BL782" s="19"/>
      <c r="BM782" s="19"/>
      <c r="BN782" s="19"/>
      <c r="BO782" s="19"/>
      <c r="BP782" s="19"/>
      <c r="BQ782" s="19"/>
      <c r="BR782" s="19"/>
      <c r="BS782" s="19"/>
      <c r="BT782" s="19"/>
      <c r="BU782" s="19"/>
      <c r="BV782" s="19"/>
      <c r="BW782" s="19"/>
      <c r="BX782" s="19"/>
      <c r="BY782" s="19"/>
      <c r="BZ782" s="19"/>
      <c r="CA782" s="19"/>
      <c r="CB782" s="19"/>
      <c r="CC782" s="19"/>
      <c r="CD782" s="19"/>
      <c r="CE782" s="19"/>
      <c r="CF782" s="19"/>
      <c r="CG782" s="19"/>
      <c r="CH782" s="19"/>
      <c r="CI782" s="19"/>
      <c r="CJ782" s="19"/>
      <c r="CK782" s="19"/>
      <c r="CL782" s="19"/>
      <c r="CM782" s="19"/>
      <c r="CN782" s="19"/>
      <c r="CO782" s="19"/>
      <c r="CP782" s="19"/>
      <c r="CQ782" s="19"/>
      <c r="CR782" s="19"/>
      <c r="CS782" s="19"/>
      <c r="CT782" s="19"/>
      <c r="CU782" s="19"/>
      <c r="CV782" s="19"/>
      <c r="CW782" s="19"/>
      <c r="CX782" s="19"/>
      <c r="CY782" s="19"/>
      <c r="CZ782" s="19"/>
      <c r="DA782" s="19"/>
      <c r="DB782" s="19"/>
      <c r="DC782" s="19"/>
      <c r="DD782" s="19"/>
      <c r="DE782" s="19"/>
      <c r="DF782" s="19"/>
      <c r="DG782" s="19"/>
      <c r="DH782" s="19"/>
      <c r="DI782" s="19"/>
      <c r="DJ782" s="19"/>
      <c r="DK782" s="19"/>
      <c r="DL782" s="19"/>
      <c r="DM782" s="19"/>
      <c r="DN782" s="19"/>
      <c r="DO782" s="19"/>
      <c r="DP782" s="19"/>
      <c r="DQ782" s="19"/>
      <c r="DR782" s="19"/>
      <c r="DS782" s="19"/>
      <c r="DT782" s="19"/>
      <c r="DU782" s="19"/>
      <c r="DV782" s="19"/>
      <c r="DW782" s="19"/>
      <c r="DX782" s="19"/>
      <c r="DY782" s="19"/>
      <c r="DZ782" s="19"/>
      <c r="EA782" s="19"/>
      <c r="EB782" s="19"/>
      <c r="EC782" s="19"/>
      <c r="ED782" s="19"/>
      <c r="EE782" s="19"/>
      <c r="EF782" s="19"/>
      <c r="EG782" s="19"/>
      <c r="EH782" s="19"/>
      <c r="EI782" s="19"/>
      <c r="EJ782" s="19"/>
      <c r="EK782" s="19"/>
      <c r="EL782" s="19"/>
      <c r="EM782" s="19"/>
      <c r="EN782" s="19"/>
      <c r="EO782" s="19"/>
      <c r="EP782" s="19"/>
      <c r="EQ782" s="19"/>
      <c r="ER782" s="19"/>
      <c r="ES782" s="19"/>
      <c r="ET782" s="19"/>
      <c r="EU782" s="19"/>
      <c r="EV782" s="19"/>
      <c r="EW782" s="19"/>
      <c r="EX782" s="19"/>
      <c r="EY782" s="19"/>
      <c r="EZ782" s="19"/>
      <c r="FA782" s="19"/>
      <c r="FB782" s="19"/>
      <c r="FC782" s="19"/>
      <c r="FD782" s="19"/>
      <c r="FE782" s="19"/>
      <c r="FF782" s="19"/>
      <c r="FG782" s="19"/>
      <c r="FH782" s="19"/>
      <c r="FI782" s="19"/>
      <c r="FJ782" s="19"/>
      <c r="FK782" s="19"/>
      <c r="FL782" s="19"/>
      <c r="FM782" s="19"/>
      <c r="FN782" s="19"/>
      <c r="FO782" s="19"/>
      <c r="FP782" s="19"/>
      <c r="FQ782" s="19"/>
      <c r="FR782" s="19"/>
      <c r="FS782" s="19"/>
      <c r="FT782" s="19"/>
      <c r="FU782" s="19"/>
      <c r="FV782" s="19"/>
      <c r="FW782" s="19"/>
      <c r="FX782" s="19"/>
      <c r="FY782" s="19"/>
      <c r="FZ782" s="19"/>
      <c r="GA782" s="19"/>
      <c r="GB782" s="19"/>
      <c r="GC782" s="19"/>
      <c r="GD782" s="19"/>
      <c r="GE782" s="19"/>
      <c r="GF782" s="19"/>
      <c r="GG782" s="19"/>
      <c r="GH782" s="19"/>
      <c r="GI782" s="19"/>
      <c r="GJ782" s="19"/>
      <c r="GK782" s="19"/>
      <c r="GL782" s="19"/>
      <c r="GM782" s="19"/>
      <c r="GN782" s="19"/>
      <c r="GO782" s="19"/>
      <c r="GP782" s="19"/>
      <c r="GQ782" s="19"/>
      <c r="GR782" s="19"/>
      <c r="GS782" s="19"/>
      <c r="GT782" s="19"/>
      <c r="GU782" s="19"/>
      <c r="GV782" s="19"/>
      <c r="GW782" s="19"/>
      <c r="GX782" s="19"/>
      <c r="GY782" s="19"/>
      <c r="GZ782" s="19"/>
      <c r="HA782" s="19"/>
      <c r="HB782" s="19"/>
      <c r="HC782" s="19"/>
      <c r="HD782" s="19"/>
      <c r="HE782" s="19"/>
      <c r="HF782" s="19"/>
      <c r="HG782" s="19"/>
      <c r="HH782" s="19"/>
      <c r="HI782" s="19"/>
      <c r="HJ782" s="19"/>
      <c r="HK782" s="19"/>
      <c r="HL782" s="19"/>
      <c r="HM782" s="19"/>
      <c r="HN782" s="19"/>
      <c r="HO782" s="19"/>
      <c r="HP782" s="19"/>
      <c r="HQ782" s="19"/>
      <c r="HR782" s="19"/>
      <c r="HS782" s="19"/>
      <c r="HT782" s="19"/>
      <c r="HU782" s="19"/>
      <c r="HV782" s="19"/>
      <c r="HW782" s="19"/>
      <c r="HX782" s="19"/>
      <c r="HY782" s="19"/>
      <c r="HZ782" s="19"/>
      <c r="IA782" s="19"/>
      <c r="IB782" s="19"/>
      <c r="IC782" s="19"/>
      <c r="ID782" s="19"/>
      <c r="IE782" s="19"/>
      <c r="IF782" s="19"/>
      <c r="IG782" s="19"/>
      <c r="IH782" s="19"/>
      <c r="II782" s="19"/>
      <c r="IJ782" s="19"/>
      <c r="IK782" s="19"/>
      <c r="IL782" s="19"/>
      <c r="IM782" s="19"/>
      <c r="IN782" s="19"/>
      <c r="IO782" s="19"/>
      <c r="IP782" s="19"/>
      <c r="IQ782" s="19"/>
      <c r="IR782" s="19"/>
      <c r="IS782" s="19"/>
    </row>
    <row r="783" spans="1:4" s="19" customFormat="1" ht="15" hidden="1">
      <c r="A783" s="47"/>
      <c r="B783" s="47"/>
      <c r="C783" s="47" t="s">
        <v>825</v>
      </c>
      <c r="D783" s="6"/>
    </row>
    <row r="784" spans="1:4" s="166" customFormat="1" ht="15.75" hidden="1">
      <c r="A784" s="15"/>
      <c r="B784" s="4"/>
      <c r="C784" s="7"/>
      <c r="D784" s="14"/>
    </row>
    <row r="785" spans="1:4" s="166" customFormat="1" ht="15.75" hidden="1">
      <c r="A785" s="2">
        <v>710</v>
      </c>
      <c r="B785" s="22"/>
      <c r="C785" s="51" t="s">
        <v>748</v>
      </c>
      <c r="D785" s="8">
        <v>0</v>
      </c>
    </row>
    <row r="786" spans="1:4" s="166" customFormat="1" ht="15.75" hidden="1">
      <c r="A786" s="10">
        <v>71015</v>
      </c>
      <c r="B786" s="24"/>
      <c r="C786" s="31" t="s">
        <v>826</v>
      </c>
      <c r="D786" s="11">
        <v>0</v>
      </c>
    </row>
    <row r="787" spans="1:4" s="166" customFormat="1" ht="15.75" hidden="1">
      <c r="A787" s="13"/>
      <c r="B787" s="1"/>
      <c r="C787" s="7" t="s">
        <v>646</v>
      </c>
      <c r="D787" s="14"/>
    </row>
    <row r="788" spans="1:4" s="166" customFormat="1" ht="15.75" hidden="1">
      <c r="A788" s="13"/>
      <c r="B788" s="1"/>
      <c r="C788" s="73"/>
      <c r="D788" s="14"/>
    </row>
    <row r="789" spans="1:4" s="166" customFormat="1" ht="15.75" hidden="1">
      <c r="A789" s="2">
        <v>750</v>
      </c>
      <c r="B789" s="22"/>
      <c r="C789" s="51" t="s">
        <v>625</v>
      </c>
      <c r="D789" s="8">
        <v>0</v>
      </c>
    </row>
    <row r="790" spans="1:4" s="166" customFormat="1" ht="15.75" hidden="1">
      <c r="A790" s="10">
        <v>75045</v>
      </c>
      <c r="B790" s="24"/>
      <c r="C790" s="31" t="s">
        <v>827</v>
      </c>
      <c r="D790" s="11">
        <v>0</v>
      </c>
    </row>
    <row r="791" spans="1:4" s="166" customFormat="1" ht="15.75" hidden="1">
      <c r="A791" s="13"/>
      <c r="B791" s="1"/>
      <c r="C791" s="7" t="s">
        <v>646</v>
      </c>
      <c r="D791" s="14"/>
    </row>
    <row r="792" spans="1:4" s="166" customFormat="1" ht="15.75" hidden="1">
      <c r="A792" s="13"/>
      <c r="B792" s="1"/>
      <c r="C792" s="73"/>
      <c r="D792" s="14"/>
    </row>
    <row r="793" spans="1:4" s="186" customFormat="1" ht="18" customHeight="1">
      <c r="A793" s="182">
        <v>754</v>
      </c>
      <c r="B793" s="183"/>
      <c r="C793" s="184" t="s">
        <v>828</v>
      </c>
      <c r="D793" s="185">
        <f>D794+D799+D802+D807+D810</f>
        <v>40000</v>
      </c>
    </row>
    <row r="794" spans="1:4" s="4" customFormat="1" ht="15.75" hidden="1">
      <c r="A794" s="10">
        <v>75404</v>
      </c>
      <c r="B794" s="82"/>
      <c r="C794" s="31" t="s">
        <v>829</v>
      </c>
      <c r="D794" s="11">
        <f>D797</f>
        <v>0</v>
      </c>
    </row>
    <row r="795" spans="1:4" s="4" customFormat="1" ht="21" customHeight="1" hidden="1">
      <c r="A795" s="14"/>
      <c r="B795" s="14"/>
      <c r="C795" s="49" t="s">
        <v>830</v>
      </c>
      <c r="D795" s="14"/>
    </row>
    <row r="796" spans="1:4" s="4" customFormat="1" ht="15.75" hidden="1">
      <c r="A796" s="14"/>
      <c r="B796" s="14"/>
      <c r="C796" s="49" t="s">
        <v>831</v>
      </c>
      <c r="D796" s="14"/>
    </row>
    <row r="797" spans="1:4" s="4" customFormat="1" ht="15" customHeight="1" hidden="1">
      <c r="A797" s="14"/>
      <c r="B797" s="14"/>
      <c r="C797" s="49" t="s">
        <v>236</v>
      </c>
      <c r="D797" s="14"/>
    </row>
    <row r="798" spans="1:4" s="50" customFormat="1" ht="12" customHeight="1" hidden="1">
      <c r="A798" s="61"/>
      <c r="C798" s="7"/>
      <c r="D798" s="6"/>
    </row>
    <row r="799" spans="1:4" s="4" customFormat="1" ht="15.75" hidden="1">
      <c r="A799" s="10">
        <v>75406</v>
      </c>
      <c r="B799" s="82"/>
      <c r="C799" s="31" t="s">
        <v>832</v>
      </c>
      <c r="D799" s="11">
        <v>0</v>
      </c>
    </row>
    <row r="800" spans="1:4" s="4" customFormat="1" ht="33" customHeight="1" hidden="1">
      <c r="A800" s="14"/>
      <c r="B800" s="14"/>
      <c r="C800" s="7" t="s">
        <v>833</v>
      </c>
      <c r="D800" s="14"/>
    </row>
    <row r="801" spans="1:4" s="4" customFormat="1" ht="18" customHeight="1" hidden="1">
      <c r="A801" s="14"/>
      <c r="B801" s="14"/>
      <c r="C801" s="7"/>
      <c r="D801" s="14"/>
    </row>
    <row r="802" spans="1:4" s="199" customFormat="1" ht="15.75">
      <c r="A802" s="176">
        <v>75411</v>
      </c>
      <c r="B802" s="177"/>
      <c r="C802" s="178" t="s">
        <v>834</v>
      </c>
      <c r="D802" s="179">
        <f>D803</f>
        <v>40000</v>
      </c>
    </row>
    <row r="803" spans="1:4" s="199" customFormat="1" ht="15" customHeight="1">
      <c r="A803" s="201"/>
      <c r="B803" s="183"/>
      <c r="C803" s="187" t="s">
        <v>82</v>
      </c>
      <c r="D803" s="188">
        <f>20000+20000</f>
        <v>40000</v>
      </c>
    </row>
    <row r="804" spans="1:4" s="199" customFormat="1" ht="83.25" customHeight="1">
      <c r="A804" s="186"/>
      <c r="B804" s="186"/>
      <c r="C804" s="208" t="s">
        <v>930</v>
      </c>
      <c r="D804" s="186"/>
    </row>
    <row r="805" spans="1:4" s="199" customFormat="1" ht="16.5" customHeight="1">
      <c r="A805" s="186"/>
      <c r="B805" s="186"/>
      <c r="C805" s="296"/>
      <c r="D805" s="186"/>
    </row>
    <row r="806" spans="1:4" s="4" customFormat="1" ht="15.75" hidden="1">
      <c r="A806" s="14"/>
      <c r="B806" s="14"/>
      <c r="C806" s="73"/>
      <c r="D806" s="14"/>
    </row>
    <row r="807" spans="1:4" s="4" customFormat="1" ht="15.75" hidden="1">
      <c r="A807" s="10">
        <v>75414</v>
      </c>
      <c r="B807" s="24"/>
      <c r="C807" s="31" t="s">
        <v>233</v>
      </c>
      <c r="D807" s="11"/>
    </row>
    <row r="808" spans="1:4" s="4" customFormat="1" ht="30" hidden="1">
      <c r="A808" s="13"/>
      <c r="B808" s="1"/>
      <c r="C808" s="7" t="s">
        <v>234</v>
      </c>
      <c r="D808" s="14"/>
    </row>
    <row r="809" spans="1:4" s="4" customFormat="1" ht="15.75" hidden="1">
      <c r="A809" s="108"/>
      <c r="B809" s="108"/>
      <c r="C809" s="73"/>
      <c r="D809" s="119"/>
    </row>
    <row r="810" spans="1:4" s="1" customFormat="1" ht="15.75" hidden="1">
      <c r="A810" s="10">
        <v>75495</v>
      </c>
      <c r="B810" s="24"/>
      <c r="C810" s="79" t="s">
        <v>619</v>
      </c>
      <c r="D810" s="11"/>
    </row>
    <row r="811" spans="1:4" s="19" customFormat="1" ht="45" hidden="1">
      <c r="A811" s="18"/>
      <c r="C811" s="7" t="s">
        <v>835</v>
      </c>
      <c r="D811" s="6"/>
    </row>
    <row r="812" spans="1:4" s="186" customFormat="1" ht="15.75">
      <c r="A812" s="182">
        <v>801</v>
      </c>
      <c r="B812" s="183"/>
      <c r="C812" s="184" t="s">
        <v>618</v>
      </c>
      <c r="D812" s="185">
        <f>D813+D819+D823+D836+D840+D846+D883+D887+D891+D900+D903</f>
        <v>450</v>
      </c>
    </row>
    <row r="813" spans="1:4" s="1" customFormat="1" ht="15.75" hidden="1">
      <c r="A813" s="10">
        <v>80102</v>
      </c>
      <c r="B813" s="24"/>
      <c r="C813" s="31" t="s">
        <v>836</v>
      </c>
      <c r="D813" s="11">
        <f>D814+D816</f>
        <v>0</v>
      </c>
    </row>
    <row r="814" spans="1:4" s="1" customFormat="1" ht="15.75" hidden="1">
      <c r="A814" s="13"/>
      <c r="C814" s="57" t="s">
        <v>247</v>
      </c>
      <c r="D814" s="14">
        <f>D815</f>
        <v>0</v>
      </c>
    </row>
    <row r="815" spans="1:4" s="1" customFormat="1" ht="60" hidden="1">
      <c r="A815" s="13"/>
      <c r="C815" s="18" t="s">
        <v>124</v>
      </c>
      <c r="D815" s="14"/>
    </row>
    <row r="816" spans="1:4" s="4" customFormat="1" ht="18" customHeight="1" hidden="1">
      <c r="A816" s="15"/>
      <c r="C816" s="57" t="s">
        <v>663</v>
      </c>
      <c r="D816" s="16">
        <f>D817</f>
        <v>0</v>
      </c>
    </row>
    <row r="817" spans="1:4" s="4" customFormat="1" ht="45" hidden="1">
      <c r="A817" s="2"/>
      <c r="B817" s="22"/>
      <c r="C817" s="7" t="s">
        <v>125</v>
      </c>
      <c r="D817" s="14"/>
    </row>
    <row r="818" s="14" customFormat="1" ht="8.25" customHeight="1" hidden="1"/>
    <row r="819" spans="1:4" s="1" customFormat="1" ht="15.75" hidden="1">
      <c r="A819" s="10">
        <v>80111</v>
      </c>
      <c r="B819" s="24"/>
      <c r="C819" s="31" t="s">
        <v>837</v>
      </c>
      <c r="D819" s="11">
        <f>D820</f>
        <v>0</v>
      </c>
    </row>
    <row r="820" spans="1:4" s="4" customFormat="1" ht="15.75" hidden="1">
      <c r="A820" s="15"/>
      <c r="C820" s="57" t="s">
        <v>663</v>
      </c>
      <c r="D820" s="16"/>
    </row>
    <row r="821" spans="1:4" s="4" customFormat="1" ht="30" hidden="1">
      <c r="A821" s="2"/>
      <c r="B821" s="22"/>
      <c r="C821" s="7" t="s">
        <v>126</v>
      </c>
      <c r="D821" s="14"/>
    </row>
    <row r="822" spans="1:4" s="50" customFormat="1" ht="12" customHeight="1" hidden="1">
      <c r="A822" s="61"/>
      <c r="C822" s="7"/>
      <c r="D822" s="6"/>
    </row>
    <row r="823" spans="1:4" s="1" customFormat="1" ht="15.75" hidden="1">
      <c r="A823" s="10">
        <v>80120</v>
      </c>
      <c r="B823" s="24"/>
      <c r="C823" s="31" t="s">
        <v>839</v>
      </c>
      <c r="D823" s="11">
        <f>D824+D830</f>
        <v>0</v>
      </c>
    </row>
    <row r="824" spans="1:4" s="4" customFormat="1" ht="15.75" hidden="1">
      <c r="A824" s="15"/>
      <c r="C824" s="57" t="s">
        <v>247</v>
      </c>
      <c r="D824" s="16">
        <f>D825+D829</f>
        <v>0</v>
      </c>
    </row>
    <row r="825" spans="1:4" s="4" customFormat="1" ht="15.75" hidden="1">
      <c r="A825" s="15"/>
      <c r="C825" s="57" t="s">
        <v>746</v>
      </c>
      <c r="D825" s="16">
        <f>D827+D828</f>
        <v>0</v>
      </c>
    </row>
    <row r="826" spans="1:4" s="4" customFormat="1" ht="15.75" hidden="1">
      <c r="A826" s="15"/>
      <c r="C826" s="35" t="s">
        <v>127</v>
      </c>
      <c r="D826" s="14"/>
    </row>
    <row r="827" spans="1:4" s="4" customFormat="1" ht="30" hidden="1">
      <c r="A827" s="15"/>
      <c r="C827" s="74" t="s">
        <v>128</v>
      </c>
      <c r="D827" s="14"/>
    </row>
    <row r="828" spans="1:4" s="4" customFormat="1" ht="15.75" hidden="1">
      <c r="A828" s="15"/>
      <c r="C828" s="74" t="s">
        <v>129</v>
      </c>
      <c r="D828" s="14"/>
    </row>
    <row r="829" spans="1:4" s="4" customFormat="1" ht="30" hidden="1">
      <c r="A829" s="15"/>
      <c r="C829" s="35" t="s">
        <v>214</v>
      </c>
      <c r="D829" s="14"/>
    </row>
    <row r="830" spans="1:4" s="4" customFormat="1" ht="15.75" hidden="1">
      <c r="A830" s="15"/>
      <c r="C830" s="57" t="s">
        <v>663</v>
      </c>
      <c r="D830" s="14">
        <f>D831</f>
        <v>0</v>
      </c>
    </row>
    <row r="831" spans="1:4" s="4" customFormat="1" ht="30" hidden="1">
      <c r="A831" s="15"/>
      <c r="C831" s="7" t="s">
        <v>126</v>
      </c>
      <c r="D831" s="14"/>
    </row>
    <row r="832" spans="1:4" s="19" customFormat="1" ht="16.5" customHeight="1" hidden="1">
      <c r="A832" s="18"/>
      <c r="C832" s="35" t="s">
        <v>251</v>
      </c>
      <c r="D832" s="6"/>
    </row>
    <row r="833" spans="1:4" s="4" customFormat="1" ht="15.75" hidden="1">
      <c r="A833" s="15"/>
      <c r="C833" s="32" t="s">
        <v>663</v>
      </c>
      <c r="D833" s="16"/>
    </row>
    <row r="834" spans="1:4" s="4" customFormat="1" ht="30" hidden="1">
      <c r="A834" s="2"/>
      <c r="B834" s="22"/>
      <c r="C834" s="35" t="s">
        <v>664</v>
      </c>
      <c r="D834" s="14"/>
    </row>
    <row r="835" spans="1:4" s="1" customFormat="1" ht="15.75" hidden="1">
      <c r="A835" s="14"/>
      <c r="B835" s="14"/>
      <c r="C835" s="57"/>
      <c r="D835" s="14"/>
    </row>
    <row r="836" spans="1:4" s="4" customFormat="1" ht="78.75" customHeight="1" hidden="1">
      <c r="A836" s="10">
        <v>80121</v>
      </c>
      <c r="B836" s="24"/>
      <c r="C836" s="31" t="s">
        <v>840</v>
      </c>
      <c r="D836" s="11">
        <v>0</v>
      </c>
    </row>
    <row r="837" spans="1:4" s="4" customFormat="1" ht="15.75" hidden="1">
      <c r="A837" s="15"/>
      <c r="C837" s="57" t="s">
        <v>247</v>
      </c>
      <c r="D837" s="16"/>
    </row>
    <row r="838" spans="1:3" s="14" customFormat="1" ht="45" hidden="1">
      <c r="A838" s="15"/>
      <c r="B838" s="4"/>
      <c r="C838" s="35" t="s">
        <v>838</v>
      </c>
    </row>
    <row r="839" spans="1:4" s="1" customFormat="1" ht="15.75" hidden="1">
      <c r="A839" s="14"/>
      <c r="B839" s="14"/>
      <c r="C839" s="14"/>
      <c r="D839" s="14"/>
    </row>
    <row r="840" spans="1:4" s="4" customFormat="1" ht="15.75" hidden="1">
      <c r="A840" s="10">
        <v>80123</v>
      </c>
      <c r="B840" s="24"/>
      <c r="C840" s="31" t="s">
        <v>841</v>
      </c>
      <c r="D840" s="11">
        <f>D841</f>
        <v>0</v>
      </c>
    </row>
    <row r="841" spans="1:4" s="4" customFormat="1" ht="15.75" hidden="1">
      <c r="A841" s="15"/>
      <c r="C841" s="57" t="s">
        <v>663</v>
      </c>
      <c r="D841" s="16"/>
    </row>
    <row r="842" spans="1:4" s="14" customFormat="1" ht="30" hidden="1">
      <c r="A842" s="15"/>
      <c r="B842" s="4"/>
      <c r="C842" s="7" t="s">
        <v>126</v>
      </c>
      <c r="D842" s="6"/>
    </row>
    <row r="843" spans="1:4" s="4" customFormat="1" ht="15.75" hidden="1">
      <c r="A843" s="15"/>
      <c r="C843" s="32" t="s">
        <v>663</v>
      </c>
      <c r="D843" s="16"/>
    </row>
    <row r="844" spans="1:4" s="4" customFormat="1" ht="30" hidden="1">
      <c r="A844" s="2"/>
      <c r="B844" s="22"/>
      <c r="C844" s="35" t="s">
        <v>664</v>
      </c>
      <c r="D844" s="14"/>
    </row>
    <row r="845" spans="1:4" s="50" customFormat="1" ht="6.75" customHeight="1" hidden="1">
      <c r="A845" s="61"/>
      <c r="C845" s="7"/>
      <c r="D845" s="6"/>
    </row>
    <row r="846" spans="1:4" s="1" customFormat="1" ht="20.25" customHeight="1" hidden="1">
      <c r="A846" s="10">
        <v>80130</v>
      </c>
      <c r="B846" s="24"/>
      <c r="C846" s="31" t="s">
        <v>623</v>
      </c>
      <c r="D846" s="11">
        <f>D847</f>
        <v>0</v>
      </c>
    </row>
    <row r="847" spans="1:4" s="1" customFormat="1" ht="17.25" customHeight="1" hidden="1">
      <c r="A847" s="15"/>
      <c r="B847" s="4"/>
      <c r="C847" s="57" t="s">
        <v>663</v>
      </c>
      <c r="D847" s="16"/>
    </row>
    <row r="848" spans="1:4" s="19" customFormat="1" ht="42" customHeight="1" hidden="1">
      <c r="A848" s="18"/>
      <c r="C848" s="7" t="s">
        <v>126</v>
      </c>
      <c r="D848" s="6"/>
    </row>
    <row r="849" spans="1:4" s="19" customFormat="1" ht="16.5" customHeight="1" hidden="1">
      <c r="A849" s="61"/>
      <c r="B849" s="50"/>
      <c r="C849" s="35" t="s">
        <v>843</v>
      </c>
      <c r="D849" s="34"/>
    </row>
    <row r="850" spans="1:4" s="19" customFormat="1" ht="19.5" customHeight="1" hidden="1">
      <c r="A850" s="61"/>
      <c r="B850" s="50"/>
      <c r="C850" s="74" t="s">
        <v>844</v>
      </c>
      <c r="D850" s="6"/>
    </row>
    <row r="851" spans="1:4" s="19" customFormat="1" ht="18.75" customHeight="1" hidden="1">
      <c r="A851" s="61"/>
      <c r="B851" s="50"/>
      <c r="C851" s="74" t="s">
        <v>845</v>
      </c>
      <c r="D851" s="6"/>
    </row>
    <row r="852" spans="1:4" s="19" customFormat="1" ht="28.5" customHeight="1" hidden="1">
      <c r="A852" s="61"/>
      <c r="B852" s="50"/>
      <c r="C852" s="35" t="s">
        <v>846</v>
      </c>
      <c r="D852" s="6"/>
    </row>
    <row r="853" spans="1:9" s="19" customFormat="1" ht="7.5" customHeight="1" hidden="1">
      <c r="A853" s="61"/>
      <c r="B853" s="50"/>
      <c r="C853" s="35"/>
      <c r="D853" s="34"/>
      <c r="F853" s="120"/>
      <c r="G853" s="120"/>
      <c r="H853" s="120"/>
      <c r="I853" s="120"/>
    </row>
    <row r="854" spans="1:4" s="19" customFormat="1" ht="39.75" customHeight="1" hidden="1">
      <c r="A854" s="61"/>
      <c r="B854" s="50"/>
      <c r="C854" s="35" t="s">
        <v>847</v>
      </c>
      <c r="D854" s="34"/>
    </row>
    <row r="855" spans="1:4" s="19" customFormat="1" ht="15.75" customHeight="1" hidden="1">
      <c r="A855" s="61"/>
      <c r="B855" s="50"/>
      <c r="C855" s="35" t="s">
        <v>848</v>
      </c>
      <c r="D855" s="34"/>
    </row>
    <row r="856" spans="1:4" s="50" customFormat="1" ht="33.75" customHeight="1" hidden="1">
      <c r="A856" s="61"/>
      <c r="C856" s="94" t="s">
        <v>849</v>
      </c>
      <c r="D856" s="6"/>
    </row>
    <row r="857" spans="1:4" s="50" customFormat="1" ht="29.25" customHeight="1" hidden="1">
      <c r="A857" s="61"/>
      <c r="C857" s="94" t="s">
        <v>850</v>
      </c>
      <c r="D857" s="6">
        <v>0</v>
      </c>
    </row>
    <row r="858" spans="1:4" s="50" customFormat="1" ht="15" customHeight="1" hidden="1">
      <c r="A858" s="61"/>
      <c r="C858" s="94" t="s">
        <v>851</v>
      </c>
      <c r="D858" s="6"/>
    </row>
    <row r="859" spans="1:4" s="50" customFormat="1" ht="16.5" customHeight="1" hidden="1">
      <c r="A859" s="61"/>
      <c r="C859" s="94" t="s">
        <v>852</v>
      </c>
      <c r="D859" s="6"/>
    </row>
    <row r="860" spans="1:4" s="50" customFormat="1" ht="16.5" customHeight="1" hidden="1">
      <c r="A860" s="61"/>
      <c r="C860" s="94" t="s">
        <v>853</v>
      </c>
      <c r="D860" s="6"/>
    </row>
    <row r="861" spans="1:4" s="50" customFormat="1" ht="45" customHeight="1" hidden="1">
      <c r="A861" s="61"/>
      <c r="C861" s="94" t="s">
        <v>550</v>
      </c>
      <c r="D861" s="6"/>
    </row>
    <row r="862" spans="1:4" s="50" customFormat="1" ht="16.5" customHeight="1" hidden="1">
      <c r="A862" s="61"/>
      <c r="C862" s="94" t="s">
        <v>551</v>
      </c>
      <c r="D862" s="6"/>
    </row>
    <row r="863" spans="1:4" s="50" customFormat="1" ht="30" customHeight="1" hidden="1">
      <c r="A863" s="61"/>
      <c r="C863" s="94" t="s">
        <v>552</v>
      </c>
      <c r="D863" s="6"/>
    </row>
    <row r="864" spans="1:4" s="50" customFormat="1" ht="30.75" customHeight="1" hidden="1">
      <c r="A864" s="61"/>
      <c r="C864" s="94" t="s">
        <v>553</v>
      </c>
      <c r="D864" s="6"/>
    </row>
    <row r="865" spans="1:4" s="50" customFormat="1" ht="16.5" customHeight="1" hidden="1">
      <c r="A865" s="61"/>
      <c r="C865" s="35" t="s">
        <v>251</v>
      </c>
      <c r="D865" s="6"/>
    </row>
    <row r="866" spans="1:4" s="50" customFormat="1" ht="18.75" customHeight="1" hidden="1">
      <c r="A866" s="61"/>
      <c r="C866" s="35" t="s">
        <v>554</v>
      </c>
      <c r="D866" s="6"/>
    </row>
    <row r="867" spans="1:4" s="50" customFormat="1" ht="30" hidden="1">
      <c r="A867" s="61"/>
      <c r="C867" s="35" t="s">
        <v>555</v>
      </c>
      <c r="D867" s="6"/>
    </row>
    <row r="868" spans="1:4" s="50" customFormat="1" ht="9.75" customHeight="1" hidden="1">
      <c r="A868" s="61"/>
      <c r="C868" s="35"/>
      <c r="D868" s="6"/>
    </row>
    <row r="869" spans="1:4" s="50" customFormat="1" ht="30" hidden="1">
      <c r="A869" s="61"/>
      <c r="C869" s="35" t="s">
        <v>556</v>
      </c>
      <c r="D869" s="6"/>
    </row>
    <row r="870" spans="1:4" s="4" customFormat="1" ht="30" hidden="1">
      <c r="A870" s="15"/>
      <c r="C870" s="74" t="s">
        <v>105</v>
      </c>
      <c r="D870" s="6"/>
    </row>
    <row r="871" spans="1:4" s="4" customFormat="1" ht="30" hidden="1">
      <c r="A871" s="15"/>
      <c r="C871" s="74" t="s">
        <v>106</v>
      </c>
      <c r="D871" s="6"/>
    </row>
    <row r="872" spans="1:4" s="4" customFormat="1" ht="30" hidden="1">
      <c r="A872" s="15"/>
      <c r="C872" s="74" t="s">
        <v>107</v>
      </c>
      <c r="D872" s="6"/>
    </row>
    <row r="873" spans="1:4" s="4" customFormat="1" ht="30" hidden="1">
      <c r="A873" s="15"/>
      <c r="C873" s="74" t="s">
        <v>561</v>
      </c>
      <c r="D873" s="6"/>
    </row>
    <row r="874" spans="1:4" s="4" customFormat="1" ht="15.75" hidden="1">
      <c r="A874" s="15"/>
      <c r="C874" s="74"/>
      <c r="D874" s="6"/>
    </row>
    <row r="875" spans="1:4" s="50" customFormat="1" ht="60" hidden="1">
      <c r="A875" s="61"/>
      <c r="C875" s="35" t="s">
        <v>562</v>
      </c>
      <c r="D875" s="6"/>
    </row>
    <row r="876" spans="1:4" s="50" customFormat="1" ht="30" hidden="1">
      <c r="A876" s="61"/>
      <c r="C876" s="35" t="s">
        <v>563</v>
      </c>
      <c r="D876" s="6"/>
    </row>
    <row r="877" spans="1:4" s="50" customFormat="1" ht="30.75" customHeight="1" hidden="1">
      <c r="A877" s="61"/>
      <c r="C877" s="35" t="s">
        <v>564</v>
      </c>
      <c r="D877" s="6"/>
    </row>
    <row r="878" spans="1:4" s="50" customFormat="1" ht="75" hidden="1">
      <c r="A878" s="61"/>
      <c r="C878" s="35" t="s">
        <v>287</v>
      </c>
      <c r="D878" s="6"/>
    </row>
    <row r="879" spans="1:4" s="4" customFormat="1" ht="30" hidden="1">
      <c r="A879" s="15"/>
      <c r="C879" s="35" t="s">
        <v>251</v>
      </c>
      <c r="D879" s="6"/>
    </row>
    <row r="880" spans="1:4" s="4" customFormat="1" ht="15.75" hidden="1">
      <c r="A880" s="15"/>
      <c r="C880" s="32" t="s">
        <v>663</v>
      </c>
      <c r="D880" s="16"/>
    </row>
    <row r="881" spans="1:4" s="4" customFormat="1" ht="30" hidden="1">
      <c r="A881" s="2"/>
      <c r="B881" s="22"/>
      <c r="C881" s="35" t="s">
        <v>664</v>
      </c>
      <c r="D881" s="14"/>
    </row>
    <row r="882" spans="1:4" s="1" customFormat="1" ht="17.25" customHeight="1" hidden="1">
      <c r="A882" s="14"/>
      <c r="B882" s="14"/>
      <c r="C882" s="14"/>
      <c r="D882" s="14"/>
    </row>
    <row r="883" spans="1:4" s="4" customFormat="1" ht="15.75" hidden="1">
      <c r="A883" s="10">
        <v>80132</v>
      </c>
      <c r="B883" s="24"/>
      <c r="C883" s="31" t="s">
        <v>79</v>
      </c>
      <c r="D883" s="11">
        <f>D884</f>
        <v>0</v>
      </c>
    </row>
    <row r="884" spans="1:4" s="14" customFormat="1" ht="18.75" customHeight="1" hidden="1">
      <c r="A884" s="15"/>
      <c r="B884" s="4"/>
      <c r="C884" s="57" t="s">
        <v>247</v>
      </c>
      <c r="D884" s="16">
        <f>D885</f>
        <v>0</v>
      </c>
    </row>
    <row r="885" spans="1:4" s="19" customFormat="1" ht="60" hidden="1">
      <c r="A885" s="61"/>
      <c r="B885" s="50"/>
      <c r="C885" s="18" t="s">
        <v>124</v>
      </c>
      <c r="D885" s="14"/>
    </row>
    <row r="886" s="14" customFormat="1" ht="13.5" customHeight="1" hidden="1"/>
    <row r="887" spans="1:4" s="1" customFormat="1" ht="15.75" hidden="1">
      <c r="A887" s="10">
        <v>80134</v>
      </c>
      <c r="B887" s="24"/>
      <c r="C887" s="31" t="s">
        <v>80</v>
      </c>
      <c r="D887" s="11">
        <v>0</v>
      </c>
    </row>
    <row r="888" spans="1:4" s="4" customFormat="1" ht="15.75" hidden="1">
      <c r="A888" s="15"/>
      <c r="C888" s="57" t="s">
        <v>247</v>
      </c>
      <c r="D888" s="16"/>
    </row>
    <row r="889" spans="1:4" s="19" customFormat="1" ht="15" hidden="1">
      <c r="A889" s="61"/>
      <c r="B889" s="50"/>
      <c r="C889" s="35" t="s">
        <v>842</v>
      </c>
      <c r="D889" s="6"/>
    </row>
    <row r="890" spans="1:4" s="50" customFormat="1" ht="8.25" customHeight="1" hidden="1">
      <c r="A890" s="61"/>
      <c r="C890" s="7"/>
      <c r="D890" s="6"/>
    </row>
    <row r="891" spans="1:4" s="1" customFormat="1" ht="33" customHeight="1" hidden="1">
      <c r="A891" s="10">
        <v>80140</v>
      </c>
      <c r="B891" s="24"/>
      <c r="C891" s="31" t="s">
        <v>606</v>
      </c>
      <c r="D891" s="11">
        <f>D892</f>
        <v>0</v>
      </c>
    </row>
    <row r="892" spans="1:4" s="4" customFormat="1" ht="15.75" hidden="1">
      <c r="A892" s="15"/>
      <c r="C892" s="57" t="s">
        <v>247</v>
      </c>
      <c r="D892" s="16"/>
    </row>
    <row r="893" spans="1:4" s="4" customFormat="1" ht="15.75" hidden="1">
      <c r="A893" s="15"/>
      <c r="C893" s="57" t="s">
        <v>746</v>
      </c>
      <c r="D893" s="16">
        <v>0</v>
      </c>
    </row>
    <row r="894" spans="1:4" s="4" customFormat="1" ht="30" hidden="1">
      <c r="A894" s="15"/>
      <c r="C894" s="35" t="s">
        <v>607</v>
      </c>
      <c r="D894" s="6"/>
    </row>
    <row r="895" spans="1:4" s="4" customFormat="1" ht="15.75" hidden="1">
      <c r="A895" s="15"/>
      <c r="C895" s="35" t="s">
        <v>848</v>
      </c>
      <c r="D895" s="6"/>
    </row>
    <row r="896" spans="1:4" s="19" customFormat="1" ht="60" customHeight="1" hidden="1">
      <c r="A896" s="61"/>
      <c r="B896" s="50"/>
      <c r="C896" s="94" t="s">
        <v>288</v>
      </c>
      <c r="D896" s="6"/>
    </row>
    <row r="897" spans="1:4" s="19" customFormat="1" ht="75" customHeight="1" hidden="1">
      <c r="A897" s="61"/>
      <c r="B897" s="50"/>
      <c r="C897" s="66" t="s">
        <v>608</v>
      </c>
      <c r="D897" s="6"/>
    </row>
    <row r="898" spans="1:4" s="19" customFormat="1" ht="26.25" customHeight="1" hidden="1">
      <c r="A898" s="61"/>
      <c r="B898" s="50"/>
      <c r="C898" s="66" t="s">
        <v>609</v>
      </c>
      <c r="D898" s="6">
        <v>0</v>
      </c>
    </row>
    <row r="899" spans="1:4" s="19" customFormat="1" ht="15" hidden="1">
      <c r="A899" s="61"/>
      <c r="B899" s="50"/>
      <c r="C899" s="35"/>
      <c r="D899" s="6"/>
    </row>
    <row r="900" spans="1:4" s="1" customFormat="1" ht="14.25" customHeight="1" hidden="1">
      <c r="A900" s="10">
        <v>80146</v>
      </c>
      <c r="B900" s="24"/>
      <c r="C900" s="31" t="s">
        <v>610</v>
      </c>
      <c r="D900" s="11"/>
    </row>
    <row r="901" spans="1:4" s="19" customFormat="1" ht="30" hidden="1">
      <c r="A901" s="61"/>
      <c r="B901" s="50"/>
      <c r="C901" s="35" t="s">
        <v>611</v>
      </c>
      <c r="D901" s="6"/>
    </row>
    <row r="902" spans="1:4" s="50" customFormat="1" ht="7.5" customHeight="1" hidden="1">
      <c r="A902" s="61"/>
      <c r="C902" s="7"/>
      <c r="D902" s="6"/>
    </row>
    <row r="903" spans="1:4" s="175" customFormat="1" ht="15.75">
      <c r="A903" s="176">
        <v>80195</v>
      </c>
      <c r="B903" s="195"/>
      <c r="C903" s="178" t="s">
        <v>619</v>
      </c>
      <c r="D903" s="179">
        <f>D917</f>
        <v>450</v>
      </c>
    </row>
    <row r="904" spans="1:4" s="4" customFormat="1" ht="15.75" hidden="1">
      <c r="A904" s="15"/>
      <c r="C904" s="32" t="s">
        <v>944</v>
      </c>
      <c r="D904" s="16">
        <v>0</v>
      </c>
    </row>
    <row r="905" spans="1:4" s="19" customFormat="1" ht="93.75" customHeight="1" hidden="1">
      <c r="A905" s="61"/>
      <c r="B905" s="50"/>
      <c r="C905" s="35" t="s">
        <v>289</v>
      </c>
      <c r="D905" s="6"/>
    </row>
    <row r="906" spans="1:4" s="4" customFormat="1" ht="31.5" hidden="1">
      <c r="A906" s="15"/>
      <c r="C906" s="57" t="s">
        <v>175</v>
      </c>
      <c r="D906" s="16"/>
    </row>
    <row r="907" spans="1:4" s="1" customFormat="1" ht="75" hidden="1">
      <c r="A907" s="13"/>
      <c r="C907" s="35" t="s">
        <v>290</v>
      </c>
      <c r="D907" s="14"/>
    </row>
    <row r="908" spans="1:4" s="4" customFormat="1" ht="15.75" hidden="1">
      <c r="A908" s="15"/>
      <c r="C908" s="57" t="s">
        <v>760</v>
      </c>
      <c r="D908" s="16">
        <f>D910+D911</f>
        <v>0</v>
      </c>
    </row>
    <row r="909" spans="1:4" s="19" customFormat="1" ht="15" hidden="1">
      <c r="A909" s="18"/>
      <c r="C909" s="35" t="s">
        <v>612</v>
      </c>
      <c r="D909" s="6"/>
    </row>
    <row r="910" spans="1:4" s="4" customFormat="1" ht="46.5" customHeight="1" hidden="1">
      <c r="A910" s="15"/>
      <c r="C910" s="74" t="s">
        <v>613</v>
      </c>
      <c r="D910" s="14"/>
    </row>
    <row r="911" spans="1:4" s="4" customFormat="1" ht="47.25" customHeight="1" hidden="1">
      <c r="A911" s="15"/>
      <c r="C911" s="74" t="s">
        <v>570</v>
      </c>
      <c r="D911" s="14"/>
    </row>
    <row r="912" spans="1:4" s="50" customFormat="1" ht="15" hidden="1">
      <c r="A912" s="61"/>
      <c r="C912" s="33" t="s">
        <v>660</v>
      </c>
      <c r="D912" s="34">
        <v>0</v>
      </c>
    </row>
    <row r="913" spans="1:4" s="19" customFormat="1" ht="60.75" customHeight="1" hidden="1">
      <c r="A913" s="61"/>
      <c r="B913" s="50"/>
      <c r="C913" s="35" t="s">
        <v>571</v>
      </c>
      <c r="D913" s="6"/>
    </row>
    <row r="914" spans="1:4" s="19" customFormat="1" ht="60" hidden="1">
      <c r="A914" s="61"/>
      <c r="B914" s="50"/>
      <c r="C914" s="35" t="s">
        <v>572</v>
      </c>
      <c r="D914" s="6"/>
    </row>
    <row r="915" spans="1:4" s="4" customFormat="1" ht="15.75" hidden="1">
      <c r="A915" s="15"/>
      <c r="C915" s="57" t="s">
        <v>573</v>
      </c>
      <c r="D915" s="16"/>
    </row>
    <row r="916" spans="1:4" s="1" customFormat="1" ht="15.75" hidden="1">
      <c r="A916" s="13"/>
      <c r="C916" s="35" t="s">
        <v>574</v>
      </c>
      <c r="D916" s="14"/>
    </row>
    <row r="917" spans="1:20" s="199" customFormat="1" ht="16.5" customHeight="1">
      <c r="A917" s="200"/>
      <c r="C917" s="187" t="s">
        <v>575</v>
      </c>
      <c r="D917" s="188">
        <v>450</v>
      </c>
      <c r="E917" s="210"/>
      <c r="F917" s="210"/>
      <c r="G917" s="210"/>
      <c r="H917" s="210"/>
      <c r="I917" s="210"/>
      <c r="J917" s="210"/>
      <c r="K917" s="210"/>
      <c r="L917" s="210"/>
      <c r="M917" s="210"/>
      <c r="N917" s="210"/>
      <c r="O917" s="210"/>
      <c r="P917" s="210"/>
      <c r="Q917" s="210"/>
      <c r="R917" s="210"/>
      <c r="S917" s="210"/>
      <c r="T917" s="210"/>
    </row>
    <row r="918" spans="1:20" s="199" customFormat="1" ht="15.75" customHeight="1">
      <c r="A918" s="200"/>
      <c r="C918" s="190" t="s">
        <v>97</v>
      </c>
      <c r="D918" s="186"/>
      <c r="E918" s="210"/>
      <c r="F918" s="210"/>
      <c r="G918" s="210"/>
      <c r="H918" s="210"/>
      <c r="I918" s="210"/>
      <c r="J918" s="210"/>
      <c r="K918" s="210"/>
      <c r="L918" s="210"/>
      <c r="M918" s="210"/>
      <c r="N918" s="210"/>
      <c r="O918" s="210"/>
      <c r="P918" s="210"/>
      <c r="Q918" s="210"/>
      <c r="R918" s="210"/>
      <c r="S918" s="210"/>
      <c r="T918" s="210"/>
    </row>
    <row r="919" s="14" customFormat="1" ht="45" hidden="1">
      <c r="C919" s="35" t="s">
        <v>576</v>
      </c>
    </row>
    <row r="920" spans="1:4" s="1" customFormat="1" ht="15.75">
      <c r="A920" s="3"/>
      <c r="B920" s="92"/>
      <c r="C920" s="18"/>
      <c r="D920" s="16"/>
    </row>
    <row r="921" spans="1:4" s="186" customFormat="1" ht="15.75">
      <c r="A921" s="182">
        <v>852</v>
      </c>
      <c r="B921" s="183"/>
      <c r="C921" s="184" t="s">
        <v>624</v>
      </c>
      <c r="D921" s="185">
        <f>D922+D981+D954</f>
        <v>477968</v>
      </c>
    </row>
    <row r="922" spans="1:4" s="175" customFormat="1" ht="15.75">
      <c r="A922" s="176">
        <v>85201</v>
      </c>
      <c r="B922" s="177"/>
      <c r="C922" s="178" t="s">
        <v>577</v>
      </c>
      <c r="D922" s="179">
        <f>D923+D931+D939</f>
        <v>8218</v>
      </c>
    </row>
    <row r="923" spans="1:4" s="175" customFormat="1" ht="15.75">
      <c r="A923" s="180"/>
      <c r="B923" s="181"/>
      <c r="C923" s="187" t="s">
        <v>577</v>
      </c>
      <c r="D923" s="188">
        <v>8218</v>
      </c>
    </row>
    <row r="924" spans="1:4" s="1" customFormat="1" ht="60.75" customHeight="1">
      <c r="A924" s="3"/>
      <c r="B924" s="92"/>
      <c r="C924" s="208" t="s">
        <v>862</v>
      </c>
      <c r="D924" s="16"/>
    </row>
    <row r="925" spans="1:4" s="1" customFormat="1" ht="15.75" hidden="1">
      <c r="A925" s="3"/>
      <c r="B925" s="92"/>
      <c r="C925" s="18"/>
      <c r="D925" s="16"/>
    </row>
    <row r="926" spans="1:4" s="19" customFormat="1" ht="48" customHeight="1" hidden="1">
      <c r="A926" s="18"/>
      <c r="C926" s="67" t="s">
        <v>578</v>
      </c>
      <c r="D926" s="6"/>
    </row>
    <row r="927" spans="1:4" s="19" customFormat="1" ht="30.75" customHeight="1" hidden="1">
      <c r="A927" s="18"/>
      <c r="C927" s="94" t="s">
        <v>579</v>
      </c>
      <c r="D927" s="6"/>
    </row>
    <row r="928" spans="1:4" s="19" customFormat="1" ht="8.25" customHeight="1" hidden="1">
      <c r="A928" s="18"/>
      <c r="C928" s="94" t="s">
        <v>580</v>
      </c>
      <c r="D928" s="6"/>
    </row>
    <row r="929" spans="1:4" s="19" customFormat="1" ht="27" customHeight="1" hidden="1">
      <c r="A929" s="18"/>
      <c r="C929" s="94" t="s">
        <v>581</v>
      </c>
      <c r="D929" s="6"/>
    </row>
    <row r="930" spans="1:4" s="19" customFormat="1" ht="13.5" customHeight="1" hidden="1">
      <c r="A930" s="18"/>
      <c r="C930" s="102"/>
      <c r="D930" s="6"/>
    </row>
    <row r="931" spans="1:4" s="50" customFormat="1" ht="17.25" customHeight="1" hidden="1">
      <c r="A931" s="61"/>
      <c r="C931" s="107" t="s">
        <v>824</v>
      </c>
      <c r="D931" s="34">
        <f>D932</f>
        <v>0</v>
      </c>
    </row>
    <row r="932" spans="1:4" s="19" customFormat="1" ht="48.75" customHeight="1" hidden="1">
      <c r="A932" s="18"/>
      <c r="C932" s="66" t="s">
        <v>582</v>
      </c>
      <c r="D932" s="6"/>
    </row>
    <row r="933" spans="1:4" s="19" customFormat="1" ht="15" hidden="1">
      <c r="A933" s="18"/>
      <c r="C933" s="35" t="s">
        <v>366</v>
      </c>
      <c r="D933" s="6"/>
    </row>
    <row r="934" spans="1:4" s="19" customFormat="1" ht="15" hidden="1">
      <c r="A934" s="18"/>
      <c r="C934" s="74" t="s">
        <v>583</v>
      </c>
      <c r="D934" s="6"/>
    </row>
    <row r="935" spans="1:4" s="19" customFormat="1" ht="75" hidden="1">
      <c r="A935" s="18"/>
      <c r="C935" s="74" t="s">
        <v>584</v>
      </c>
      <c r="D935" s="6"/>
    </row>
    <row r="936" spans="1:4" s="19" customFormat="1" ht="60" hidden="1">
      <c r="A936" s="6"/>
      <c r="B936" s="6"/>
      <c r="C936" s="173" t="s">
        <v>585</v>
      </c>
      <c r="D936" s="6"/>
    </row>
    <row r="937" spans="1:4" s="19" customFormat="1" ht="30" hidden="1">
      <c r="A937" s="6"/>
      <c r="B937" s="6"/>
      <c r="C937" s="74" t="s">
        <v>586</v>
      </c>
      <c r="D937" s="6"/>
    </row>
    <row r="938" spans="1:4" s="19" customFormat="1" ht="15" hidden="1">
      <c r="A938" s="6"/>
      <c r="B938" s="6"/>
      <c r="C938" s="74"/>
      <c r="D938" s="6"/>
    </row>
    <row r="939" spans="1:4" s="1" customFormat="1" ht="15" customHeight="1" hidden="1">
      <c r="A939" s="14"/>
      <c r="B939" s="14"/>
      <c r="C939" s="57" t="s">
        <v>587</v>
      </c>
      <c r="D939" s="16">
        <f>D940+D941</f>
        <v>0</v>
      </c>
    </row>
    <row r="940" spans="1:4" s="1" customFormat="1" ht="30" hidden="1">
      <c r="A940" s="14"/>
      <c r="B940" s="14"/>
      <c r="C940" s="18" t="s">
        <v>588</v>
      </c>
      <c r="D940" s="16"/>
    </row>
    <row r="941" spans="1:4" s="1" customFormat="1" ht="45" hidden="1">
      <c r="A941" s="14"/>
      <c r="B941" s="14"/>
      <c r="C941" s="18" t="s">
        <v>589</v>
      </c>
      <c r="D941" s="16"/>
    </row>
    <row r="942" spans="1:4" s="4" customFormat="1" ht="15.75" hidden="1">
      <c r="A942" s="15"/>
      <c r="C942" s="57" t="s">
        <v>441</v>
      </c>
      <c r="D942" s="16">
        <v>0</v>
      </c>
    </row>
    <row r="943" spans="1:4" s="19" customFormat="1" ht="66.75" customHeight="1" hidden="1">
      <c r="A943" s="61"/>
      <c r="B943" s="50"/>
      <c r="C943" s="35" t="s">
        <v>590</v>
      </c>
      <c r="D943" s="6"/>
    </row>
    <row r="944" spans="1:4" s="19" customFormat="1" ht="75" hidden="1">
      <c r="A944" s="61"/>
      <c r="B944" s="50"/>
      <c r="C944" s="18" t="s">
        <v>291</v>
      </c>
      <c r="D944" s="6"/>
    </row>
    <row r="945" spans="1:4" s="1" customFormat="1" ht="15.75" hidden="1">
      <c r="A945" s="14"/>
      <c r="B945" s="14"/>
      <c r="C945" s="74"/>
      <c r="D945" s="6"/>
    </row>
    <row r="946" spans="1:4" s="1" customFormat="1" ht="15.75" hidden="1">
      <c r="A946" s="10">
        <v>85202</v>
      </c>
      <c r="B946" s="24"/>
      <c r="C946" s="31" t="s">
        <v>439</v>
      </c>
      <c r="D946" s="11">
        <f>D947</f>
        <v>0</v>
      </c>
    </row>
    <row r="947" spans="1:4" s="1" customFormat="1" ht="15.75" hidden="1">
      <c r="A947" s="3"/>
      <c r="B947" s="92"/>
      <c r="C947" s="57" t="s">
        <v>439</v>
      </c>
      <c r="D947" s="16"/>
    </row>
    <row r="948" spans="1:4" s="19" customFormat="1" ht="45.75" customHeight="1" hidden="1">
      <c r="A948" s="18"/>
      <c r="C948" s="35" t="s">
        <v>591</v>
      </c>
      <c r="D948" s="56"/>
    </row>
    <row r="949" spans="1:4" s="19" customFormat="1" ht="60" hidden="1">
      <c r="A949" s="18"/>
      <c r="C949" s="66" t="s">
        <v>592</v>
      </c>
      <c r="D949" s="56"/>
    </row>
    <row r="950" spans="1:4" s="19" customFormat="1" ht="30" hidden="1">
      <c r="A950" s="18"/>
      <c r="C950" s="35" t="s">
        <v>313</v>
      </c>
      <c r="D950" s="56"/>
    </row>
    <row r="951" spans="1:4" s="4" customFormat="1" ht="15.75" hidden="1">
      <c r="A951" s="15"/>
      <c r="C951" s="57" t="s">
        <v>441</v>
      </c>
      <c r="D951" s="16">
        <v>0</v>
      </c>
    </row>
    <row r="952" spans="1:4" s="19" customFormat="1" ht="30" customHeight="1" hidden="1">
      <c r="A952" s="61"/>
      <c r="B952" s="50"/>
      <c r="C952" s="35" t="s">
        <v>314</v>
      </c>
      <c r="D952" s="6"/>
    </row>
    <row r="953" spans="1:4" s="19" customFormat="1" ht="15" customHeight="1">
      <c r="A953" s="61"/>
      <c r="B953" s="50"/>
      <c r="C953" s="35"/>
      <c r="D953" s="6"/>
    </row>
    <row r="954" spans="1:4" s="211" customFormat="1" ht="15.75">
      <c r="A954" s="224">
        <v>85202</v>
      </c>
      <c r="B954" s="176"/>
      <c r="C954" s="176" t="s">
        <v>439</v>
      </c>
      <c r="D954" s="179">
        <f>D955</f>
        <v>467500</v>
      </c>
    </row>
    <row r="955" spans="1:4" s="166" customFormat="1" ht="87" customHeight="1" hidden="1">
      <c r="A955" s="116"/>
      <c r="B955" s="3"/>
      <c r="C955" s="7" t="s">
        <v>150</v>
      </c>
      <c r="D955" s="234">
        <f>D956+D963</f>
        <v>467500</v>
      </c>
    </row>
    <row r="956" spans="1:4" s="198" customFormat="1" ht="15">
      <c r="A956" s="189"/>
      <c r="C956" s="202" t="s">
        <v>439</v>
      </c>
      <c r="D956" s="225">
        <v>467500</v>
      </c>
    </row>
    <row r="957" spans="1:4" s="198" customFormat="1" ht="45">
      <c r="A957" s="189"/>
      <c r="C957" s="203" t="s">
        <v>863</v>
      </c>
      <c r="D957" s="215"/>
    </row>
    <row r="958" spans="1:4" s="19" customFormat="1" ht="15" hidden="1">
      <c r="A958" s="18"/>
      <c r="C958" s="67" t="s">
        <v>130</v>
      </c>
      <c r="D958" s="234"/>
    </row>
    <row r="959" spans="1:4" s="19" customFormat="1" ht="15" hidden="1">
      <c r="A959" s="18"/>
      <c r="C959" s="67" t="s">
        <v>131</v>
      </c>
      <c r="D959" s="234"/>
    </row>
    <row r="960" spans="1:4" s="19" customFormat="1" ht="15" hidden="1">
      <c r="A960" s="18"/>
      <c r="C960" s="67" t="s">
        <v>132</v>
      </c>
      <c r="D960" s="234"/>
    </row>
    <row r="961" spans="1:4" s="19" customFormat="1" ht="15" hidden="1">
      <c r="A961" s="18"/>
      <c r="C961" s="67" t="s">
        <v>133</v>
      </c>
      <c r="D961" s="234"/>
    </row>
    <row r="962" spans="1:4" s="19" customFormat="1" ht="15" hidden="1">
      <c r="A962" s="18"/>
      <c r="C962" s="67" t="s">
        <v>134</v>
      </c>
      <c r="D962" s="234"/>
    </row>
    <row r="963" spans="1:4" s="19" customFormat="1" ht="15" hidden="1">
      <c r="A963" s="18"/>
      <c r="C963" s="55" t="s">
        <v>135</v>
      </c>
      <c r="D963" s="256">
        <f>SUM(D964:D966)</f>
        <v>0</v>
      </c>
    </row>
    <row r="964" spans="1:4" s="19" customFormat="1" ht="15" hidden="1">
      <c r="A964" s="18"/>
      <c r="C964" s="67" t="s">
        <v>136</v>
      </c>
      <c r="D964" s="234"/>
    </row>
    <row r="965" spans="1:4" s="19" customFormat="1" ht="15" hidden="1">
      <c r="A965" s="18"/>
      <c r="C965" s="67" t="s">
        <v>137</v>
      </c>
      <c r="D965" s="234"/>
    </row>
    <row r="966" spans="1:4" s="19" customFormat="1" ht="15" hidden="1">
      <c r="A966" s="18"/>
      <c r="C966" s="67" t="s">
        <v>138</v>
      </c>
      <c r="D966" s="6"/>
    </row>
    <row r="967" spans="1:4" s="19" customFormat="1" ht="15">
      <c r="A967" s="18"/>
      <c r="C967" s="67"/>
      <c r="D967" s="234"/>
    </row>
    <row r="968" spans="1:4" s="19" customFormat="1" ht="15" hidden="1">
      <c r="A968" s="18"/>
      <c r="C968" s="67"/>
      <c r="D968" s="234"/>
    </row>
    <row r="969" spans="1:4" s="19" customFormat="1" ht="15" hidden="1">
      <c r="A969" s="18"/>
      <c r="C969" s="67"/>
      <c r="D969" s="234"/>
    </row>
    <row r="970" spans="1:4" s="19" customFormat="1" ht="15" hidden="1">
      <c r="A970" s="18"/>
      <c r="C970" s="35"/>
      <c r="D970" s="56"/>
    </row>
    <row r="971" spans="1:4" s="1" customFormat="1" ht="15.75" hidden="1">
      <c r="A971" s="10">
        <v>85204</v>
      </c>
      <c r="B971" s="82"/>
      <c r="C971" s="31" t="s">
        <v>315</v>
      </c>
      <c r="D971" s="11">
        <f>D972</f>
        <v>0</v>
      </c>
    </row>
    <row r="972" spans="1:4" s="1" customFormat="1" ht="15.75" hidden="1">
      <c r="A972" s="3"/>
      <c r="B972" s="92"/>
      <c r="C972" s="57" t="s">
        <v>587</v>
      </c>
      <c r="D972" s="16"/>
    </row>
    <row r="973" spans="1:4" s="1" customFormat="1" ht="45" hidden="1">
      <c r="A973" s="3"/>
      <c r="B973" s="92"/>
      <c r="C973" s="18" t="s">
        <v>316</v>
      </c>
      <c r="D973" s="16"/>
    </row>
    <row r="974" spans="1:4" s="1" customFormat="1" ht="15.75" hidden="1">
      <c r="A974" s="3"/>
      <c r="B974" s="92"/>
      <c r="C974" s="18"/>
      <c r="D974" s="16"/>
    </row>
    <row r="975" spans="1:4" s="1" customFormat="1" ht="39" customHeight="1" hidden="1">
      <c r="A975" s="10">
        <v>85220</v>
      </c>
      <c r="B975" s="31"/>
      <c r="C975" s="10" t="s">
        <v>317</v>
      </c>
      <c r="D975" s="64">
        <v>0</v>
      </c>
    </row>
    <row r="976" spans="1:4" s="6" customFormat="1" ht="15.75" hidden="1">
      <c r="A976" s="18"/>
      <c r="B976" s="19"/>
      <c r="C976" s="32" t="s">
        <v>318</v>
      </c>
      <c r="D976" s="16">
        <v>0</v>
      </c>
    </row>
    <row r="977" spans="1:4" s="6" customFormat="1" ht="38.25" customHeight="1" hidden="1">
      <c r="A977" s="18"/>
      <c r="B977" s="19"/>
      <c r="C977" s="18" t="s">
        <v>319</v>
      </c>
      <c r="D977" s="16"/>
    </row>
    <row r="978" spans="1:4" s="6" customFormat="1" ht="15.75" hidden="1">
      <c r="A978" s="18"/>
      <c r="B978" s="19"/>
      <c r="C978" s="32" t="s">
        <v>320</v>
      </c>
      <c r="D978" s="16"/>
    </row>
    <row r="979" spans="1:4" s="6" customFormat="1" ht="18" customHeight="1" hidden="1">
      <c r="A979" s="18"/>
      <c r="B979" s="19"/>
      <c r="C979" s="18" t="s">
        <v>321</v>
      </c>
      <c r="D979" s="16"/>
    </row>
    <row r="980" spans="1:3" s="6" customFormat="1" ht="15" hidden="1">
      <c r="A980" s="18"/>
      <c r="B980" s="19"/>
      <c r="C980" s="35"/>
    </row>
    <row r="981" spans="1:4" s="175" customFormat="1" ht="15.75">
      <c r="A981" s="176">
        <v>85226</v>
      </c>
      <c r="B981" s="177"/>
      <c r="C981" s="178" t="s">
        <v>322</v>
      </c>
      <c r="D981" s="179">
        <f>D982</f>
        <v>2250</v>
      </c>
    </row>
    <row r="982" spans="1:4" s="175" customFormat="1" ht="15.75">
      <c r="A982" s="180"/>
      <c r="B982" s="181"/>
      <c r="C982" s="187" t="s">
        <v>864</v>
      </c>
      <c r="D982" s="188">
        <v>2250</v>
      </c>
    </row>
    <row r="983" spans="1:4" s="19" customFormat="1" ht="36" customHeight="1" hidden="1">
      <c r="A983" s="53"/>
      <c r="B983" s="54"/>
      <c r="C983" s="33" t="s">
        <v>323</v>
      </c>
      <c r="D983" s="34">
        <v>0</v>
      </c>
    </row>
    <row r="984" spans="1:4" s="19" customFormat="1" ht="65.25" customHeight="1">
      <c r="A984" s="53"/>
      <c r="B984" s="54"/>
      <c r="C984" s="208" t="s">
        <v>862</v>
      </c>
      <c r="D984" s="6"/>
    </row>
    <row r="985" spans="1:4" s="19" customFormat="1" ht="15.75" customHeight="1">
      <c r="A985" s="53"/>
      <c r="B985" s="54"/>
      <c r="C985" s="208"/>
      <c r="D985" s="6"/>
    </row>
    <row r="986" spans="1:4" s="186" customFormat="1" ht="15.75">
      <c r="A986" s="182">
        <v>853</v>
      </c>
      <c r="B986" s="183"/>
      <c r="C986" s="184" t="s">
        <v>621</v>
      </c>
      <c r="D986" s="185">
        <f>D987+D1045+D1018</f>
        <v>44703</v>
      </c>
    </row>
    <row r="987" spans="1:4" s="175" customFormat="1" ht="15.75">
      <c r="A987" s="176">
        <v>85311</v>
      </c>
      <c r="B987" s="177"/>
      <c r="C987" s="178" t="s">
        <v>81</v>
      </c>
      <c r="D987" s="179">
        <f>D988</f>
        <v>44703</v>
      </c>
    </row>
    <row r="988" spans="1:4" s="175" customFormat="1" ht="15.75">
      <c r="A988" s="180"/>
      <c r="B988" s="181"/>
      <c r="C988" s="187" t="s">
        <v>82</v>
      </c>
      <c r="D988" s="188">
        <v>44703</v>
      </c>
    </row>
    <row r="989" spans="1:4" s="1" customFormat="1" ht="60.75" customHeight="1">
      <c r="A989" s="3"/>
      <c r="B989" s="92"/>
      <c r="C989" s="208" t="s">
        <v>83</v>
      </c>
      <c r="D989" s="186"/>
    </row>
    <row r="990" spans="1:4" s="19" customFormat="1" ht="15.75" customHeight="1">
      <c r="A990" s="53"/>
      <c r="B990" s="54"/>
      <c r="C990" s="208"/>
      <c r="D990" s="6"/>
    </row>
    <row r="991" spans="1:4" s="19" customFormat="1" ht="15.75" customHeight="1" hidden="1">
      <c r="A991" s="53"/>
      <c r="B991" s="54"/>
      <c r="C991" s="208"/>
      <c r="D991" s="6"/>
    </row>
    <row r="992" spans="1:4" s="1" customFormat="1" ht="15" customHeight="1" hidden="1">
      <c r="A992" s="2"/>
      <c r="B992" s="22"/>
      <c r="C992" s="73"/>
      <c r="D992" s="14"/>
    </row>
    <row r="993" spans="1:4" s="4" customFormat="1" ht="16.5" customHeight="1" hidden="1">
      <c r="A993" s="2">
        <v>854</v>
      </c>
      <c r="B993" s="22"/>
      <c r="C993" s="51" t="s">
        <v>371</v>
      </c>
      <c r="D993" s="8">
        <f>D998+D1022+D1026+D1033</f>
        <v>0</v>
      </c>
    </row>
    <row r="994" spans="1:4" s="4" customFormat="1" ht="15.75" hidden="1">
      <c r="A994" s="10">
        <v>85401</v>
      </c>
      <c r="B994" s="24"/>
      <c r="C994" s="31" t="s">
        <v>372</v>
      </c>
      <c r="D994" s="11">
        <v>0</v>
      </c>
    </row>
    <row r="995" spans="1:4" s="4" customFormat="1" ht="15.75" hidden="1">
      <c r="A995" s="2"/>
      <c r="B995" s="22"/>
      <c r="C995" s="57" t="s">
        <v>247</v>
      </c>
      <c r="D995" s="16"/>
    </row>
    <row r="996" spans="1:3" s="6" customFormat="1" ht="15" hidden="1">
      <c r="A996" s="17"/>
      <c r="B996" s="20"/>
      <c r="C996" s="35" t="s">
        <v>842</v>
      </c>
    </row>
    <row r="997" spans="1:4" s="1" customFormat="1" ht="15.75" hidden="1">
      <c r="A997" s="14"/>
      <c r="B997" s="14"/>
      <c r="C997" s="14"/>
      <c r="D997" s="14"/>
    </row>
    <row r="998" spans="1:4" s="4" customFormat="1" ht="15.75" hidden="1">
      <c r="A998" s="10">
        <v>85403</v>
      </c>
      <c r="B998" s="24"/>
      <c r="C998" s="31" t="s">
        <v>386</v>
      </c>
      <c r="D998" s="11">
        <f>D999</f>
        <v>0</v>
      </c>
    </row>
    <row r="999" spans="1:4" s="1" customFormat="1" ht="15.75" hidden="1">
      <c r="A999" s="2"/>
      <c r="B999" s="22"/>
      <c r="C999" s="57" t="s">
        <v>663</v>
      </c>
      <c r="D999" s="16"/>
    </row>
    <row r="1000" spans="1:3" s="6" customFormat="1" ht="30" hidden="1">
      <c r="A1000" s="17"/>
      <c r="B1000" s="20"/>
      <c r="C1000" s="7" t="s">
        <v>139</v>
      </c>
    </row>
    <row r="1001" spans="1:4" s="1" customFormat="1" ht="15.75" hidden="1">
      <c r="A1001" s="2"/>
      <c r="B1001" s="22"/>
      <c r="C1001" s="57" t="s">
        <v>663</v>
      </c>
      <c r="D1001" s="16"/>
    </row>
    <row r="1002" spans="1:3" s="6" customFormat="1" ht="30.75" customHeight="1" hidden="1">
      <c r="A1002" s="17"/>
      <c r="B1002" s="20"/>
      <c r="C1002" s="35" t="s">
        <v>664</v>
      </c>
    </row>
    <row r="1003" spans="1:4" s="1" customFormat="1" ht="12" customHeight="1" hidden="1">
      <c r="A1003" s="14"/>
      <c r="B1003" s="14"/>
      <c r="C1003" s="14"/>
      <c r="D1003" s="14"/>
    </row>
    <row r="1004" spans="1:4" s="4" customFormat="1" ht="15.75" hidden="1">
      <c r="A1004" s="10">
        <v>85404</v>
      </c>
      <c r="B1004" s="24"/>
      <c r="C1004" s="31" t="s">
        <v>373</v>
      </c>
      <c r="D1004" s="11">
        <v>0</v>
      </c>
    </row>
    <row r="1005" spans="1:4" s="4" customFormat="1" ht="15.75" hidden="1">
      <c r="A1005" s="2"/>
      <c r="B1005" s="22"/>
      <c r="C1005" s="57" t="s">
        <v>247</v>
      </c>
      <c r="D1005" s="16"/>
    </row>
    <row r="1006" spans="1:3" s="6" customFormat="1" ht="45" hidden="1">
      <c r="A1006" s="17"/>
      <c r="B1006" s="20"/>
      <c r="C1006" s="35" t="s">
        <v>838</v>
      </c>
    </row>
    <row r="1007" spans="1:4" s="1" customFormat="1" ht="15.75" hidden="1">
      <c r="A1007" s="14"/>
      <c r="B1007" s="14"/>
      <c r="C1007" s="14"/>
      <c r="D1007" s="14"/>
    </row>
    <row r="1008" spans="1:4" s="1" customFormat="1" ht="31.5" hidden="1">
      <c r="A1008" s="10">
        <v>85406</v>
      </c>
      <c r="B1008" s="24"/>
      <c r="C1008" s="31" t="s">
        <v>387</v>
      </c>
      <c r="D1008" s="11">
        <v>0</v>
      </c>
    </row>
    <row r="1009" spans="1:4" s="4" customFormat="1" ht="15.75" hidden="1">
      <c r="A1009" s="15"/>
      <c r="C1009" s="57" t="s">
        <v>247</v>
      </c>
      <c r="D1009" s="16"/>
    </row>
    <row r="1010" spans="1:4" s="50" customFormat="1" ht="15" hidden="1">
      <c r="A1010" s="61"/>
      <c r="C1010" s="35" t="s">
        <v>842</v>
      </c>
      <c r="D1010" s="6"/>
    </row>
    <row r="1011" spans="1:4" s="50" customFormat="1" ht="75" hidden="1">
      <c r="A1011" s="61"/>
      <c r="C1011" s="18" t="s">
        <v>388</v>
      </c>
      <c r="D1011" s="6"/>
    </row>
    <row r="1012" spans="1:4" s="50" customFormat="1" ht="45" hidden="1">
      <c r="A1012" s="61"/>
      <c r="C1012" s="74" t="s">
        <v>389</v>
      </c>
      <c r="D1012" s="6"/>
    </row>
    <row r="1013" spans="1:4" s="50" customFormat="1" ht="30" hidden="1">
      <c r="A1013" s="61"/>
      <c r="C1013" s="67" t="s">
        <v>390</v>
      </c>
      <c r="D1013" s="6"/>
    </row>
    <row r="1014" spans="1:4" s="50" customFormat="1" ht="60" hidden="1">
      <c r="A1014" s="61"/>
      <c r="C1014" s="18" t="s">
        <v>391</v>
      </c>
      <c r="D1014" s="6"/>
    </row>
    <row r="1015" spans="1:4" s="50" customFormat="1" ht="75" hidden="1">
      <c r="A1015" s="61"/>
      <c r="C1015" s="18" t="s">
        <v>292</v>
      </c>
      <c r="D1015" s="6"/>
    </row>
    <row r="1016" spans="1:4" s="50" customFormat="1" ht="45" hidden="1">
      <c r="A1016" s="61"/>
      <c r="C1016" s="18" t="s">
        <v>462</v>
      </c>
      <c r="D1016" s="6">
        <v>0</v>
      </c>
    </row>
    <row r="1017" spans="1:4" s="50" customFormat="1" ht="45" hidden="1">
      <c r="A1017" s="61"/>
      <c r="C1017" s="18" t="s">
        <v>463</v>
      </c>
      <c r="D1017" s="6"/>
    </row>
    <row r="1018" spans="1:4" s="50" customFormat="1" ht="45" hidden="1">
      <c r="A1018" s="61"/>
      <c r="C1018" s="18" t="s">
        <v>464</v>
      </c>
      <c r="D1018" s="6"/>
    </row>
    <row r="1019" spans="1:4" s="50" customFormat="1" ht="15" hidden="1">
      <c r="A1019" s="61"/>
      <c r="C1019" s="35"/>
      <c r="D1019" s="6"/>
    </row>
    <row r="1020" s="14" customFormat="1" ht="15.75" hidden="1"/>
    <row r="1021" s="14" customFormat="1" ht="7.5" customHeight="1" hidden="1"/>
    <row r="1022" spans="1:4" s="1" customFormat="1" ht="15.75" hidden="1">
      <c r="A1022" s="10">
        <v>85407</v>
      </c>
      <c r="B1022" s="24"/>
      <c r="C1022" s="31" t="s">
        <v>465</v>
      </c>
      <c r="D1022" s="11">
        <f>D1023</f>
        <v>0</v>
      </c>
    </row>
    <row r="1023" spans="1:4" s="1" customFormat="1" ht="15.75" hidden="1">
      <c r="A1023" s="15"/>
      <c r="B1023" s="4"/>
      <c r="C1023" s="57" t="s">
        <v>247</v>
      </c>
      <c r="D1023" s="16"/>
    </row>
    <row r="1024" spans="1:3" s="6" customFormat="1" ht="18" customHeight="1" hidden="1">
      <c r="A1024" s="61"/>
      <c r="B1024" s="50"/>
      <c r="C1024" s="35" t="s">
        <v>251</v>
      </c>
    </row>
    <row r="1025" spans="1:4" s="1" customFormat="1" ht="4.5" customHeight="1" hidden="1">
      <c r="A1025" s="14"/>
      <c r="B1025" s="14"/>
      <c r="C1025" s="14"/>
      <c r="D1025" s="14"/>
    </row>
    <row r="1026" spans="1:4" s="14" customFormat="1" ht="15.75" hidden="1">
      <c r="A1026" s="10">
        <v>85410</v>
      </c>
      <c r="B1026" s="24"/>
      <c r="C1026" s="31" t="s">
        <v>466</v>
      </c>
      <c r="D1026" s="11">
        <f>D1027</f>
        <v>0</v>
      </c>
    </row>
    <row r="1027" spans="1:4" s="1" customFormat="1" ht="13.5" customHeight="1" hidden="1">
      <c r="A1027" s="15"/>
      <c r="B1027" s="4"/>
      <c r="C1027" s="57" t="s">
        <v>663</v>
      </c>
      <c r="D1027" s="16"/>
    </row>
    <row r="1028" spans="1:4" s="19" customFormat="1" ht="45" hidden="1">
      <c r="A1028" s="61"/>
      <c r="B1028" s="50"/>
      <c r="C1028" s="35" t="s">
        <v>838</v>
      </c>
      <c r="D1028" s="6"/>
    </row>
    <row r="1029" spans="1:20" s="4" customFormat="1" ht="45.75" customHeight="1" hidden="1">
      <c r="A1029" s="15"/>
      <c r="C1029" s="7" t="s">
        <v>139</v>
      </c>
      <c r="D1029" s="6"/>
      <c r="E1029" s="166"/>
      <c r="F1029" s="166"/>
      <c r="G1029" s="166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4" s="1" customFormat="1" ht="15.75" hidden="1">
      <c r="A1030" s="2"/>
      <c r="B1030" s="22"/>
      <c r="C1030" s="57" t="s">
        <v>663</v>
      </c>
      <c r="D1030" s="16"/>
    </row>
    <row r="1031" spans="1:3" s="6" customFormat="1" ht="33" customHeight="1" hidden="1">
      <c r="A1031" s="17"/>
      <c r="B1031" s="20"/>
      <c r="C1031" s="35" t="s">
        <v>664</v>
      </c>
    </row>
    <row r="1032" s="14" customFormat="1" ht="16.5" customHeight="1" hidden="1"/>
    <row r="1033" spans="1:4" s="1" customFormat="1" ht="15.75" hidden="1">
      <c r="A1033" s="10">
        <v>85417</v>
      </c>
      <c r="B1033" s="24"/>
      <c r="C1033" s="31" t="s">
        <v>467</v>
      </c>
      <c r="D1033" s="11">
        <f>D1034</f>
        <v>0</v>
      </c>
    </row>
    <row r="1034" spans="1:4" s="1" customFormat="1" ht="15.75" hidden="1">
      <c r="A1034" s="15"/>
      <c r="B1034" s="4"/>
      <c r="C1034" s="57" t="s">
        <v>663</v>
      </c>
      <c r="D1034" s="16"/>
    </row>
    <row r="1035" spans="1:4" s="19" customFormat="1" ht="30" hidden="1">
      <c r="A1035" s="61"/>
      <c r="B1035" s="50"/>
      <c r="C1035" s="7" t="s">
        <v>139</v>
      </c>
      <c r="D1035" s="6"/>
    </row>
    <row r="1036" spans="1:4" s="1" customFormat="1" ht="15.75" hidden="1">
      <c r="A1036" s="2"/>
      <c r="B1036" s="22"/>
      <c r="C1036" s="57" t="s">
        <v>663</v>
      </c>
      <c r="D1036" s="16"/>
    </row>
    <row r="1037" spans="1:3" s="6" customFormat="1" ht="30" hidden="1">
      <c r="A1037" s="17"/>
      <c r="B1037" s="20"/>
      <c r="C1037" s="35" t="s">
        <v>664</v>
      </c>
    </row>
    <row r="1038" s="14" customFormat="1" ht="15.75" hidden="1"/>
    <row r="1039" spans="1:4" s="1" customFormat="1" ht="15.75" hidden="1">
      <c r="A1039" s="10">
        <v>85446</v>
      </c>
      <c r="B1039" s="24"/>
      <c r="C1039" s="31" t="s">
        <v>943</v>
      </c>
      <c r="D1039" s="11"/>
    </row>
    <row r="1040" spans="1:4" s="19" customFormat="1" ht="15" hidden="1">
      <c r="A1040" s="61"/>
      <c r="B1040" s="50"/>
      <c r="C1040" s="35" t="s">
        <v>468</v>
      </c>
      <c r="D1040" s="6"/>
    </row>
    <row r="1041" spans="1:4" s="4" customFormat="1" ht="15.75" hidden="1">
      <c r="A1041" s="14"/>
      <c r="B1041" s="14"/>
      <c r="C1041" s="14"/>
      <c r="D1041" s="14"/>
    </row>
    <row r="1042" spans="1:4" s="1" customFormat="1" ht="15.75" customHeight="1" hidden="1">
      <c r="A1042" s="2">
        <v>900</v>
      </c>
      <c r="B1042" s="22"/>
      <c r="C1042" s="51" t="s">
        <v>633</v>
      </c>
      <c r="D1042" s="8">
        <v>0</v>
      </c>
    </row>
    <row r="1043" spans="1:4" s="1" customFormat="1" ht="15.75" customHeight="1" hidden="1">
      <c r="A1043" s="10">
        <v>90001</v>
      </c>
      <c r="B1043" s="30"/>
      <c r="C1043" s="31" t="s">
        <v>376</v>
      </c>
      <c r="D1043" s="11">
        <v>0</v>
      </c>
    </row>
    <row r="1044" spans="1:4" s="1" customFormat="1" ht="15.75" customHeight="1" hidden="1">
      <c r="A1044" s="2"/>
      <c r="B1044" s="22"/>
      <c r="C1044" s="32" t="s">
        <v>377</v>
      </c>
      <c r="D1044" s="16">
        <v>0</v>
      </c>
    </row>
    <row r="1045" spans="1:4" s="1" customFormat="1" ht="45.75" customHeight="1" hidden="1">
      <c r="A1045" s="2"/>
      <c r="B1045" s="22"/>
      <c r="C1045" s="66" t="s">
        <v>469</v>
      </c>
      <c r="D1045" s="14">
        <v>0</v>
      </c>
    </row>
    <row r="1046" spans="1:4" s="1" customFormat="1" ht="14.25" customHeight="1" hidden="1">
      <c r="A1046" s="2"/>
      <c r="B1046" s="22"/>
      <c r="C1046" s="94" t="s">
        <v>379</v>
      </c>
      <c r="D1046" s="14"/>
    </row>
    <row r="1047" spans="1:4" s="1" customFormat="1" ht="15" customHeight="1" hidden="1">
      <c r="A1047" s="2"/>
      <c r="B1047" s="22"/>
      <c r="C1047" s="94" t="s">
        <v>380</v>
      </c>
      <c r="D1047" s="14"/>
    </row>
    <row r="1048" spans="1:4" s="1" customFormat="1" ht="46.5" customHeight="1" hidden="1">
      <c r="A1048" s="2"/>
      <c r="B1048" s="22"/>
      <c r="C1048" s="66" t="s">
        <v>780</v>
      </c>
      <c r="D1048" s="14"/>
    </row>
    <row r="1049" spans="1:4" s="1" customFormat="1" ht="15.75" hidden="1">
      <c r="A1049" s="13"/>
      <c r="C1049" s="57" t="s">
        <v>659</v>
      </c>
      <c r="D1049" s="16">
        <v>0</v>
      </c>
    </row>
    <row r="1050" spans="1:4" s="19" customFormat="1" ht="15" customHeight="1" hidden="1">
      <c r="A1050" s="17"/>
      <c r="B1050" s="20"/>
      <c r="C1050" s="23" t="s">
        <v>747</v>
      </c>
      <c r="D1050" s="6"/>
    </row>
    <row r="1051" spans="1:4" s="1" customFormat="1" ht="15.75" hidden="1">
      <c r="A1051" s="13"/>
      <c r="C1051" s="32"/>
      <c r="D1051" s="16"/>
    </row>
    <row r="1052" spans="1:4" s="4" customFormat="1" ht="15.75" hidden="1">
      <c r="A1052" s="2">
        <v>921</v>
      </c>
      <c r="B1052" s="22"/>
      <c r="C1052" s="51" t="s">
        <v>622</v>
      </c>
      <c r="D1052" s="8">
        <f>D1053+D1072</f>
        <v>0</v>
      </c>
    </row>
    <row r="1053" spans="1:4" s="1" customFormat="1" ht="20.25" customHeight="1" hidden="1">
      <c r="A1053" s="10">
        <v>92106</v>
      </c>
      <c r="B1053" s="24"/>
      <c r="C1053" s="31" t="s">
        <v>781</v>
      </c>
      <c r="D1053" s="11">
        <f>D1054</f>
        <v>0</v>
      </c>
    </row>
    <row r="1054" spans="1:4" s="14" customFormat="1" ht="17.25" customHeight="1" hidden="1">
      <c r="A1054" s="2"/>
      <c r="B1054" s="22"/>
      <c r="C1054" s="57" t="s">
        <v>159</v>
      </c>
      <c r="D1054" s="8">
        <f>D1055</f>
        <v>0</v>
      </c>
    </row>
    <row r="1055" spans="1:4" s="1" customFormat="1" ht="30" hidden="1">
      <c r="A1055" s="13"/>
      <c r="C1055" s="18" t="s">
        <v>201</v>
      </c>
      <c r="D1055" s="72"/>
    </row>
    <row r="1056" spans="1:4" s="4" customFormat="1" ht="15.75" hidden="1">
      <c r="A1056" s="10">
        <v>92106</v>
      </c>
      <c r="B1056" s="24"/>
      <c r="C1056" s="31" t="s">
        <v>781</v>
      </c>
      <c r="D1056" s="11">
        <v>0</v>
      </c>
    </row>
    <row r="1057" spans="1:4" s="50" customFormat="1" ht="18.75" customHeight="1" hidden="1">
      <c r="A1057" s="18"/>
      <c r="B1057" s="19"/>
      <c r="C1057" s="32" t="s">
        <v>782</v>
      </c>
      <c r="D1057" s="16">
        <v>0</v>
      </c>
    </row>
    <row r="1058" spans="1:4" s="50" customFormat="1" ht="18" customHeight="1" hidden="1">
      <c r="A1058" s="6"/>
      <c r="B1058" s="6"/>
      <c r="C1058" s="23" t="s">
        <v>783</v>
      </c>
      <c r="D1058" s="6"/>
    </row>
    <row r="1059" spans="1:4" s="4" customFormat="1" ht="15.75" hidden="1">
      <c r="A1059" s="15"/>
      <c r="C1059" s="32" t="s">
        <v>784</v>
      </c>
      <c r="D1059" s="16"/>
    </row>
    <row r="1060" spans="1:4" s="4" customFormat="1" ht="15.75" hidden="1">
      <c r="A1060" s="15"/>
      <c r="C1060" s="73" t="s">
        <v>632</v>
      </c>
      <c r="D1060" s="16"/>
    </row>
    <row r="1061" spans="1:4" s="50" customFormat="1" ht="18.75" customHeight="1" hidden="1">
      <c r="A1061" s="18"/>
      <c r="B1061" s="19"/>
      <c r="C1061" s="32" t="s">
        <v>785</v>
      </c>
      <c r="D1061" s="16">
        <v>0</v>
      </c>
    </row>
    <row r="1062" spans="1:4" s="50" customFormat="1" ht="19.5" customHeight="1" hidden="1">
      <c r="A1062" s="6"/>
      <c r="B1062" s="6"/>
      <c r="C1062" s="23" t="s">
        <v>786</v>
      </c>
      <c r="D1062" s="6"/>
    </row>
    <row r="1063" spans="1:4" s="50" customFormat="1" ht="18.75" customHeight="1" hidden="1">
      <c r="A1063" s="18"/>
      <c r="B1063" s="19"/>
      <c r="C1063" s="32" t="s">
        <v>787</v>
      </c>
      <c r="D1063" s="16">
        <v>0</v>
      </c>
    </row>
    <row r="1064" spans="1:4" s="50" customFormat="1" ht="30" hidden="1">
      <c r="A1064" s="6"/>
      <c r="B1064" s="6"/>
      <c r="C1064" s="66" t="s">
        <v>788</v>
      </c>
      <c r="D1064" s="6"/>
    </row>
    <row r="1065" spans="1:4" s="50" customFormat="1" ht="18.75" customHeight="1" hidden="1">
      <c r="A1065" s="18"/>
      <c r="B1065" s="19"/>
      <c r="C1065" s="32" t="s">
        <v>789</v>
      </c>
      <c r="D1065" s="16">
        <v>0</v>
      </c>
    </row>
    <row r="1066" spans="1:4" s="50" customFormat="1" ht="15" hidden="1">
      <c r="A1066" s="6"/>
      <c r="B1066" s="6"/>
      <c r="C1066" s="23" t="s">
        <v>790</v>
      </c>
      <c r="D1066" s="6"/>
    </row>
    <row r="1067" spans="1:4" s="50" customFormat="1" ht="15" hidden="1">
      <c r="A1067" s="6"/>
      <c r="B1067" s="6"/>
      <c r="C1067" s="23"/>
      <c r="D1067" s="6"/>
    </row>
    <row r="1068" spans="1:4" s="4" customFormat="1" ht="15.75" hidden="1">
      <c r="A1068" s="10">
        <v>92108</v>
      </c>
      <c r="B1068" s="24"/>
      <c r="C1068" s="31" t="s">
        <v>791</v>
      </c>
      <c r="D1068" s="11">
        <v>0</v>
      </c>
    </row>
    <row r="1069" spans="1:4" s="1" customFormat="1" ht="15.75" hidden="1">
      <c r="A1069" s="13"/>
      <c r="C1069" s="32" t="s">
        <v>784</v>
      </c>
      <c r="D1069" s="16">
        <v>0</v>
      </c>
    </row>
    <row r="1070" spans="1:4" s="50" customFormat="1" ht="34.5" customHeight="1" hidden="1">
      <c r="A1070" s="18"/>
      <c r="B1070" s="19"/>
      <c r="C1070" s="66" t="s">
        <v>792</v>
      </c>
      <c r="D1070" s="6"/>
    </row>
    <row r="1071" spans="1:4" s="4" customFormat="1" ht="15.75" hidden="1">
      <c r="A1071" s="14"/>
      <c r="B1071" s="14"/>
      <c r="C1071" s="106"/>
      <c r="D1071" s="14"/>
    </row>
    <row r="1072" spans="1:4" s="4" customFormat="1" ht="15.75" hidden="1">
      <c r="A1072" s="10">
        <v>92114</v>
      </c>
      <c r="B1072" s="24"/>
      <c r="C1072" s="31" t="s">
        <v>893</v>
      </c>
      <c r="D1072" s="11">
        <f>D1073</f>
        <v>0</v>
      </c>
    </row>
    <row r="1073" spans="1:4" s="1" customFormat="1" ht="15.75" hidden="1">
      <c r="A1073" s="13"/>
      <c r="C1073" s="32" t="s">
        <v>793</v>
      </c>
      <c r="D1073" s="16">
        <f>D1074+D1075</f>
        <v>0</v>
      </c>
    </row>
    <row r="1074" spans="1:4" s="1" customFormat="1" ht="30" hidden="1">
      <c r="A1074" s="13"/>
      <c r="C1074" s="18" t="s">
        <v>202</v>
      </c>
      <c r="D1074" s="72"/>
    </row>
    <row r="1075" spans="1:4" s="1" customFormat="1" ht="30" hidden="1">
      <c r="A1075" s="13"/>
      <c r="C1075" s="23" t="s">
        <v>111</v>
      </c>
      <c r="D1075" s="72"/>
    </row>
    <row r="1076" spans="1:4" s="19" customFormat="1" ht="15" hidden="1">
      <c r="A1076" s="18"/>
      <c r="C1076" s="49"/>
      <c r="D1076" s="6"/>
    </row>
    <row r="1077" spans="1:4" s="19" customFormat="1" ht="15" hidden="1">
      <c r="A1077" s="18"/>
      <c r="C1077" s="7" t="s">
        <v>900</v>
      </c>
      <c r="D1077" s="6"/>
    </row>
    <row r="1078" spans="1:4" s="19" customFormat="1" ht="30" hidden="1">
      <c r="A1078" s="18"/>
      <c r="C1078" s="67" t="s">
        <v>794</v>
      </c>
      <c r="D1078" s="6">
        <v>0</v>
      </c>
    </row>
    <row r="1079" spans="1:4" s="19" customFormat="1" ht="30" hidden="1">
      <c r="A1079" s="18"/>
      <c r="C1079" s="67" t="s">
        <v>795</v>
      </c>
      <c r="D1079" s="6">
        <v>0</v>
      </c>
    </row>
    <row r="1080" spans="1:4" s="50" customFormat="1" ht="15" hidden="1">
      <c r="A1080" s="61"/>
      <c r="C1080" s="104"/>
      <c r="D1080" s="34"/>
    </row>
    <row r="1081" spans="1:253" s="1" customFormat="1" ht="15.75" hidden="1">
      <c r="A1081" s="14"/>
      <c r="B1081" s="14"/>
      <c r="C1081" s="14"/>
      <c r="D1081" s="14"/>
      <c r="E1081" s="50"/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  <c r="AJ1081" s="50"/>
      <c r="AK1081" s="50"/>
      <c r="AL1081" s="50"/>
      <c r="AM1081" s="50"/>
      <c r="AN1081" s="50"/>
      <c r="AO1081" s="50"/>
      <c r="AP1081" s="50"/>
      <c r="AQ1081" s="50"/>
      <c r="AR1081" s="50"/>
      <c r="AS1081" s="50"/>
      <c r="AT1081" s="50"/>
      <c r="AU1081" s="50"/>
      <c r="AV1081" s="50"/>
      <c r="AW1081" s="50"/>
      <c r="AX1081" s="50"/>
      <c r="AY1081" s="50"/>
      <c r="AZ1081" s="50"/>
      <c r="BA1081" s="50"/>
      <c r="BB1081" s="50"/>
      <c r="BC1081" s="50"/>
      <c r="BD1081" s="50"/>
      <c r="BE1081" s="50"/>
      <c r="BF1081" s="50"/>
      <c r="BG1081" s="50"/>
      <c r="BH1081" s="50"/>
      <c r="BI1081" s="50"/>
      <c r="BJ1081" s="50"/>
      <c r="BK1081" s="50"/>
      <c r="BL1081" s="50"/>
      <c r="BM1081" s="50"/>
      <c r="BN1081" s="50"/>
      <c r="BO1081" s="50"/>
      <c r="BP1081" s="50"/>
      <c r="BQ1081" s="50"/>
      <c r="BR1081" s="50"/>
      <c r="BS1081" s="50"/>
      <c r="BT1081" s="50"/>
      <c r="BU1081" s="50"/>
      <c r="BV1081" s="50"/>
      <c r="BW1081" s="50"/>
      <c r="BX1081" s="50"/>
      <c r="BY1081" s="50"/>
      <c r="BZ1081" s="50"/>
      <c r="CA1081" s="50"/>
      <c r="CB1081" s="50"/>
      <c r="CC1081" s="50"/>
      <c r="CD1081" s="50"/>
      <c r="CE1081" s="50"/>
      <c r="CF1081" s="50"/>
      <c r="CG1081" s="50"/>
      <c r="CH1081" s="50"/>
      <c r="CI1081" s="50"/>
      <c r="CJ1081" s="50"/>
      <c r="CK1081" s="50"/>
      <c r="CL1081" s="50"/>
      <c r="CM1081" s="50"/>
      <c r="CN1081" s="50"/>
      <c r="CO1081" s="50"/>
      <c r="CP1081" s="50"/>
      <c r="CQ1081" s="50"/>
      <c r="CR1081" s="50"/>
      <c r="CS1081" s="50"/>
      <c r="CT1081" s="50"/>
      <c r="CU1081" s="50"/>
      <c r="CV1081" s="50"/>
      <c r="CW1081" s="50"/>
      <c r="CX1081" s="50"/>
      <c r="CY1081" s="50"/>
      <c r="CZ1081" s="50"/>
      <c r="DA1081" s="50"/>
      <c r="DB1081" s="50"/>
      <c r="DC1081" s="50"/>
      <c r="DD1081" s="50"/>
      <c r="DE1081" s="50"/>
      <c r="DF1081" s="50"/>
      <c r="DG1081" s="50"/>
      <c r="DH1081" s="50"/>
      <c r="DI1081" s="50"/>
      <c r="DJ1081" s="50"/>
      <c r="DK1081" s="50"/>
      <c r="DL1081" s="50"/>
      <c r="DM1081" s="50"/>
      <c r="DN1081" s="50"/>
      <c r="DO1081" s="50"/>
      <c r="DP1081" s="50"/>
      <c r="DQ1081" s="50"/>
      <c r="DR1081" s="50"/>
      <c r="DS1081" s="50"/>
      <c r="DT1081" s="50"/>
      <c r="DU1081" s="50"/>
      <c r="DV1081" s="50"/>
      <c r="DW1081" s="50"/>
      <c r="DX1081" s="50"/>
      <c r="DY1081" s="50"/>
      <c r="DZ1081" s="50"/>
      <c r="EA1081" s="50"/>
      <c r="EB1081" s="50"/>
      <c r="EC1081" s="50"/>
      <c r="ED1081" s="50"/>
      <c r="EE1081" s="50"/>
      <c r="EF1081" s="50"/>
      <c r="EG1081" s="50"/>
      <c r="EH1081" s="50"/>
      <c r="EI1081" s="50"/>
      <c r="EJ1081" s="50"/>
      <c r="EK1081" s="50"/>
      <c r="EL1081" s="50"/>
      <c r="EM1081" s="50"/>
      <c r="EN1081" s="50"/>
      <c r="EO1081" s="50"/>
      <c r="EP1081" s="50"/>
      <c r="EQ1081" s="50"/>
      <c r="ER1081" s="50"/>
      <c r="ES1081" s="50"/>
      <c r="ET1081" s="50"/>
      <c r="EU1081" s="50"/>
      <c r="EV1081" s="50"/>
      <c r="EW1081" s="50"/>
      <c r="EX1081" s="50"/>
      <c r="EY1081" s="50"/>
      <c r="EZ1081" s="50"/>
      <c r="FA1081" s="50"/>
      <c r="FB1081" s="50"/>
      <c r="FC1081" s="50"/>
      <c r="FD1081" s="50"/>
      <c r="FE1081" s="50"/>
      <c r="FF1081" s="50"/>
      <c r="FG1081" s="50"/>
      <c r="FH1081" s="50"/>
      <c r="FI1081" s="50"/>
      <c r="FJ1081" s="50"/>
      <c r="FK1081" s="50"/>
      <c r="FL1081" s="50"/>
      <c r="FM1081" s="50"/>
      <c r="FN1081" s="50"/>
      <c r="FO1081" s="50"/>
      <c r="FP1081" s="50"/>
      <c r="FQ1081" s="50"/>
      <c r="FR1081" s="50"/>
      <c r="FS1081" s="50"/>
      <c r="FT1081" s="50"/>
      <c r="FU1081" s="50"/>
      <c r="FV1081" s="50"/>
      <c r="FW1081" s="50"/>
      <c r="FX1081" s="50"/>
      <c r="FY1081" s="50"/>
      <c r="FZ1081" s="50"/>
      <c r="GA1081" s="50"/>
      <c r="GB1081" s="50"/>
      <c r="GC1081" s="50"/>
      <c r="GD1081" s="50"/>
      <c r="GE1081" s="50"/>
      <c r="GF1081" s="50"/>
      <c r="GG1081" s="50"/>
      <c r="GH1081" s="50"/>
      <c r="GI1081" s="50"/>
      <c r="GJ1081" s="50"/>
      <c r="GK1081" s="50"/>
      <c r="GL1081" s="50"/>
      <c r="GM1081" s="50"/>
      <c r="GN1081" s="50"/>
      <c r="GO1081" s="50"/>
      <c r="GP1081" s="50"/>
      <c r="GQ1081" s="50"/>
      <c r="GR1081" s="50"/>
      <c r="GS1081" s="50"/>
      <c r="GT1081" s="50"/>
      <c r="GU1081" s="50"/>
      <c r="GV1081" s="50"/>
      <c r="GW1081" s="50"/>
      <c r="GX1081" s="50"/>
      <c r="GY1081" s="50"/>
      <c r="GZ1081" s="50"/>
      <c r="HA1081" s="50"/>
      <c r="HB1081" s="50"/>
      <c r="HC1081" s="50"/>
      <c r="HD1081" s="50"/>
      <c r="HE1081" s="50"/>
      <c r="HF1081" s="50"/>
      <c r="HG1081" s="50"/>
      <c r="HH1081" s="50"/>
      <c r="HI1081" s="50"/>
      <c r="HJ1081" s="50"/>
      <c r="HK1081" s="50"/>
      <c r="HL1081" s="50"/>
      <c r="HM1081" s="50"/>
      <c r="HN1081" s="50"/>
      <c r="HO1081" s="50"/>
      <c r="HP1081" s="50"/>
      <c r="HQ1081" s="50"/>
      <c r="HR1081" s="50"/>
      <c r="HS1081" s="50"/>
      <c r="HT1081" s="50"/>
      <c r="HU1081" s="50"/>
      <c r="HV1081" s="50"/>
      <c r="HW1081" s="50"/>
      <c r="HX1081" s="50"/>
      <c r="HY1081" s="50"/>
      <c r="HZ1081" s="50"/>
      <c r="IA1081" s="50"/>
      <c r="IB1081" s="50"/>
      <c r="IC1081" s="50"/>
      <c r="ID1081" s="50"/>
      <c r="IE1081" s="50"/>
      <c r="IF1081" s="50"/>
      <c r="IG1081" s="50"/>
      <c r="IH1081" s="50"/>
      <c r="II1081" s="50"/>
      <c r="IJ1081" s="50"/>
      <c r="IK1081" s="50"/>
      <c r="IL1081" s="50"/>
      <c r="IM1081" s="50"/>
      <c r="IN1081" s="50"/>
      <c r="IO1081" s="50"/>
      <c r="IP1081" s="50"/>
      <c r="IQ1081" s="50"/>
      <c r="IR1081" s="50"/>
      <c r="IS1081" s="50"/>
    </row>
    <row r="1082" spans="1:253" s="175" customFormat="1" ht="15.75" customHeight="1">
      <c r="A1082" s="311" t="s">
        <v>924</v>
      </c>
      <c r="B1082" s="311"/>
      <c r="C1082" s="311"/>
      <c r="D1082" s="193">
        <f>D1084+D1094+D1120+D1156+D1174+D1213</f>
        <v>425500</v>
      </c>
      <c r="E1082" s="274"/>
      <c r="F1082" s="274"/>
      <c r="G1082" s="274"/>
      <c r="H1082" s="274"/>
      <c r="I1082" s="274"/>
      <c r="J1082" s="274"/>
      <c r="K1082" s="274"/>
      <c r="L1082" s="274"/>
      <c r="M1082" s="274"/>
      <c r="N1082" s="274"/>
      <c r="O1082" s="274"/>
      <c r="P1082" s="274"/>
      <c r="Q1082" s="274"/>
      <c r="R1082" s="274"/>
      <c r="S1082" s="274"/>
      <c r="T1082" s="274"/>
      <c r="U1082" s="274"/>
      <c r="V1082" s="274"/>
      <c r="W1082" s="274"/>
      <c r="X1082" s="274"/>
      <c r="Y1082" s="274"/>
      <c r="Z1082" s="274"/>
      <c r="AA1082" s="274"/>
      <c r="AB1082" s="274"/>
      <c r="AC1082" s="274"/>
      <c r="AD1082" s="274"/>
      <c r="AE1082" s="274"/>
      <c r="AF1082" s="274"/>
      <c r="AG1082" s="274"/>
      <c r="AH1082" s="274"/>
      <c r="AI1082" s="274"/>
      <c r="AJ1082" s="274"/>
      <c r="AK1082" s="274"/>
      <c r="AL1082" s="274"/>
      <c r="AM1082" s="274"/>
      <c r="AN1082" s="274"/>
      <c r="AO1082" s="274"/>
      <c r="AP1082" s="274"/>
      <c r="AQ1082" s="274"/>
      <c r="AR1082" s="274"/>
      <c r="AS1082" s="274"/>
      <c r="AT1082" s="274"/>
      <c r="AU1082" s="274"/>
      <c r="AV1082" s="274"/>
      <c r="AW1082" s="274"/>
      <c r="AX1082" s="274"/>
      <c r="AY1082" s="274"/>
      <c r="AZ1082" s="274"/>
      <c r="BA1082" s="274"/>
      <c r="BB1082" s="274"/>
      <c r="BC1082" s="274"/>
      <c r="BD1082" s="274"/>
      <c r="BE1082" s="274"/>
      <c r="BF1082" s="274"/>
      <c r="BG1082" s="274"/>
      <c r="BH1082" s="274"/>
      <c r="BI1082" s="274"/>
      <c r="BJ1082" s="274"/>
      <c r="BK1082" s="274"/>
      <c r="BL1082" s="274"/>
      <c r="BM1082" s="274"/>
      <c r="BN1082" s="274"/>
      <c r="BO1082" s="274"/>
      <c r="BP1082" s="274"/>
      <c r="BQ1082" s="274"/>
      <c r="BR1082" s="274"/>
      <c r="BS1082" s="274"/>
      <c r="BT1082" s="274"/>
      <c r="BU1082" s="274"/>
      <c r="BV1082" s="274"/>
      <c r="BW1082" s="274"/>
      <c r="BX1082" s="274"/>
      <c r="BY1082" s="274"/>
      <c r="BZ1082" s="274"/>
      <c r="CA1082" s="274"/>
      <c r="CB1082" s="274"/>
      <c r="CC1082" s="274"/>
      <c r="CD1082" s="274"/>
      <c r="CE1082" s="274"/>
      <c r="CF1082" s="274"/>
      <c r="CG1082" s="274"/>
      <c r="CH1082" s="274"/>
      <c r="CI1082" s="274"/>
      <c r="CJ1082" s="274"/>
      <c r="CK1082" s="274"/>
      <c r="CL1082" s="274"/>
      <c r="CM1082" s="274"/>
      <c r="CN1082" s="274"/>
      <c r="CO1082" s="274"/>
      <c r="CP1082" s="274"/>
      <c r="CQ1082" s="274"/>
      <c r="CR1082" s="274"/>
      <c r="CS1082" s="274"/>
      <c r="CT1082" s="274"/>
      <c r="CU1082" s="274"/>
      <c r="CV1082" s="274"/>
      <c r="CW1082" s="274"/>
      <c r="CX1082" s="274"/>
      <c r="CY1082" s="274"/>
      <c r="CZ1082" s="274"/>
      <c r="DA1082" s="274"/>
      <c r="DB1082" s="274"/>
      <c r="DC1082" s="274"/>
      <c r="DD1082" s="274"/>
      <c r="DE1082" s="274"/>
      <c r="DF1082" s="274"/>
      <c r="DG1082" s="274"/>
      <c r="DH1082" s="274"/>
      <c r="DI1082" s="274"/>
      <c r="DJ1082" s="274"/>
      <c r="DK1082" s="274"/>
      <c r="DL1082" s="274"/>
      <c r="DM1082" s="274"/>
      <c r="DN1082" s="274"/>
      <c r="DO1082" s="274"/>
      <c r="DP1082" s="274"/>
      <c r="DQ1082" s="274"/>
      <c r="DR1082" s="274"/>
      <c r="DS1082" s="274"/>
      <c r="DT1082" s="274"/>
      <c r="DU1082" s="274"/>
      <c r="DV1082" s="274"/>
      <c r="DW1082" s="274"/>
      <c r="DX1082" s="274"/>
      <c r="DY1082" s="274"/>
      <c r="DZ1082" s="274"/>
      <c r="EA1082" s="274"/>
      <c r="EB1082" s="274"/>
      <c r="EC1082" s="274"/>
      <c r="ED1082" s="274"/>
      <c r="EE1082" s="274"/>
      <c r="EF1082" s="274"/>
      <c r="EG1082" s="274"/>
      <c r="EH1082" s="274"/>
      <c r="EI1082" s="274"/>
      <c r="EJ1082" s="274"/>
      <c r="EK1082" s="274"/>
      <c r="EL1082" s="274"/>
      <c r="EM1082" s="274"/>
      <c r="EN1082" s="274"/>
      <c r="EO1082" s="274"/>
      <c r="EP1082" s="274"/>
      <c r="EQ1082" s="274"/>
      <c r="ER1082" s="274"/>
      <c r="ES1082" s="274"/>
      <c r="ET1082" s="274"/>
      <c r="EU1082" s="274"/>
      <c r="EV1082" s="274"/>
      <c r="EW1082" s="274"/>
      <c r="EX1082" s="274"/>
      <c r="EY1082" s="274"/>
      <c r="EZ1082" s="274"/>
      <c r="FA1082" s="274"/>
      <c r="FB1082" s="274"/>
      <c r="FC1082" s="274"/>
      <c r="FD1082" s="274"/>
      <c r="FE1082" s="274"/>
      <c r="FF1082" s="274"/>
      <c r="FG1082" s="274"/>
      <c r="FH1082" s="274"/>
      <c r="FI1082" s="274"/>
      <c r="FJ1082" s="274"/>
      <c r="FK1082" s="274"/>
      <c r="FL1082" s="274"/>
      <c r="FM1082" s="274"/>
      <c r="FN1082" s="274"/>
      <c r="FO1082" s="274"/>
      <c r="FP1082" s="274"/>
      <c r="FQ1082" s="274"/>
      <c r="FR1082" s="274"/>
      <c r="FS1082" s="274"/>
      <c r="FT1082" s="274"/>
      <c r="FU1082" s="274"/>
      <c r="FV1082" s="274"/>
      <c r="FW1082" s="274"/>
      <c r="FX1082" s="274"/>
      <c r="FY1082" s="274"/>
      <c r="FZ1082" s="274"/>
      <c r="GA1082" s="274"/>
      <c r="GB1082" s="274"/>
      <c r="GC1082" s="274"/>
      <c r="GD1082" s="274"/>
      <c r="GE1082" s="274"/>
      <c r="GF1082" s="274"/>
      <c r="GG1082" s="274"/>
      <c r="GH1082" s="274"/>
      <c r="GI1082" s="274"/>
      <c r="GJ1082" s="274"/>
      <c r="GK1082" s="274"/>
      <c r="GL1082" s="274"/>
      <c r="GM1082" s="274"/>
      <c r="GN1082" s="274"/>
      <c r="GO1082" s="274"/>
      <c r="GP1082" s="274"/>
      <c r="GQ1082" s="274"/>
      <c r="GR1082" s="274"/>
      <c r="GS1082" s="274"/>
      <c r="GT1082" s="274"/>
      <c r="GU1082" s="274"/>
      <c r="GV1082" s="274"/>
      <c r="GW1082" s="274"/>
      <c r="GX1082" s="274"/>
      <c r="GY1082" s="274"/>
      <c r="GZ1082" s="274"/>
      <c r="HA1082" s="274"/>
      <c r="HB1082" s="274"/>
      <c r="HC1082" s="274"/>
      <c r="HD1082" s="274"/>
      <c r="HE1082" s="274"/>
      <c r="HF1082" s="274"/>
      <c r="HG1082" s="274"/>
      <c r="HH1082" s="274"/>
      <c r="HI1082" s="274"/>
      <c r="HJ1082" s="274"/>
      <c r="HK1082" s="274"/>
      <c r="HL1082" s="274"/>
      <c r="HM1082" s="274"/>
      <c r="HN1082" s="274"/>
      <c r="HO1082" s="274"/>
      <c r="HP1082" s="274"/>
      <c r="HQ1082" s="274"/>
      <c r="HR1082" s="274"/>
      <c r="HS1082" s="274"/>
      <c r="HT1082" s="274"/>
      <c r="HU1082" s="274"/>
      <c r="HV1082" s="274"/>
      <c r="HW1082" s="274"/>
      <c r="HX1082" s="274"/>
      <c r="HY1082" s="274"/>
      <c r="HZ1082" s="274"/>
      <c r="IA1082" s="274"/>
      <c r="IB1082" s="274"/>
      <c r="IC1082" s="274"/>
      <c r="ID1082" s="274"/>
      <c r="IE1082" s="274"/>
      <c r="IF1082" s="274"/>
      <c r="IG1082" s="274"/>
      <c r="IH1082" s="274"/>
      <c r="II1082" s="274"/>
      <c r="IJ1082" s="274"/>
      <c r="IK1082" s="274"/>
      <c r="IL1082" s="274"/>
      <c r="IM1082" s="274"/>
      <c r="IN1082" s="274"/>
      <c r="IO1082" s="274"/>
      <c r="IP1082" s="274"/>
      <c r="IQ1082" s="274"/>
      <c r="IR1082" s="274"/>
      <c r="IS1082" s="274"/>
    </row>
    <row r="1083" spans="1:253" s="1" customFormat="1" ht="15.75">
      <c r="A1083" s="2"/>
      <c r="B1083" s="2"/>
      <c r="C1083" s="2"/>
      <c r="D1083" s="8"/>
      <c r="E1083" s="50"/>
      <c r="F1083" s="50"/>
      <c r="G1083" s="50"/>
      <c r="H1083" s="50"/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  <c r="AJ1083" s="50"/>
      <c r="AK1083" s="50"/>
      <c r="AL1083" s="50"/>
      <c r="AM1083" s="50"/>
      <c r="AN1083" s="50"/>
      <c r="AO1083" s="50"/>
      <c r="AP1083" s="50"/>
      <c r="AQ1083" s="50"/>
      <c r="AR1083" s="50"/>
      <c r="AS1083" s="50"/>
      <c r="AT1083" s="50"/>
      <c r="AU1083" s="50"/>
      <c r="AV1083" s="50"/>
      <c r="AW1083" s="50"/>
      <c r="AX1083" s="50"/>
      <c r="AY1083" s="50"/>
      <c r="AZ1083" s="50"/>
      <c r="BA1083" s="50"/>
      <c r="BB1083" s="50"/>
      <c r="BC1083" s="50"/>
      <c r="BD1083" s="50"/>
      <c r="BE1083" s="50"/>
      <c r="BF1083" s="50"/>
      <c r="BG1083" s="50"/>
      <c r="BH1083" s="50"/>
      <c r="BI1083" s="50"/>
      <c r="BJ1083" s="50"/>
      <c r="BK1083" s="50"/>
      <c r="BL1083" s="50"/>
      <c r="BM1083" s="50"/>
      <c r="BN1083" s="50"/>
      <c r="BO1083" s="50"/>
      <c r="BP1083" s="50"/>
      <c r="BQ1083" s="50"/>
      <c r="BR1083" s="50"/>
      <c r="BS1083" s="50"/>
      <c r="BT1083" s="50"/>
      <c r="BU1083" s="50"/>
      <c r="BV1083" s="50"/>
      <c r="BW1083" s="50"/>
      <c r="BX1083" s="50"/>
      <c r="BY1083" s="50"/>
      <c r="BZ1083" s="50"/>
      <c r="CA1083" s="50"/>
      <c r="CB1083" s="50"/>
      <c r="CC1083" s="50"/>
      <c r="CD1083" s="50"/>
      <c r="CE1083" s="50"/>
      <c r="CF1083" s="50"/>
      <c r="CG1083" s="50"/>
      <c r="CH1083" s="50"/>
      <c r="CI1083" s="50"/>
      <c r="CJ1083" s="50"/>
      <c r="CK1083" s="50"/>
      <c r="CL1083" s="50"/>
      <c r="CM1083" s="50"/>
      <c r="CN1083" s="50"/>
      <c r="CO1083" s="50"/>
      <c r="CP1083" s="50"/>
      <c r="CQ1083" s="50"/>
      <c r="CR1083" s="50"/>
      <c r="CS1083" s="50"/>
      <c r="CT1083" s="50"/>
      <c r="CU1083" s="50"/>
      <c r="CV1083" s="50"/>
      <c r="CW1083" s="50"/>
      <c r="CX1083" s="50"/>
      <c r="CY1083" s="50"/>
      <c r="CZ1083" s="50"/>
      <c r="DA1083" s="50"/>
      <c r="DB1083" s="50"/>
      <c r="DC1083" s="50"/>
      <c r="DD1083" s="50"/>
      <c r="DE1083" s="50"/>
      <c r="DF1083" s="50"/>
      <c r="DG1083" s="50"/>
      <c r="DH1083" s="50"/>
      <c r="DI1083" s="50"/>
      <c r="DJ1083" s="50"/>
      <c r="DK1083" s="50"/>
      <c r="DL1083" s="50"/>
      <c r="DM1083" s="50"/>
      <c r="DN1083" s="50"/>
      <c r="DO1083" s="50"/>
      <c r="DP1083" s="50"/>
      <c r="DQ1083" s="50"/>
      <c r="DR1083" s="50"/>
      <c r="DS1083" s="50"/>
      <c r="DT1083" s="50"/>
      <c r="DU1083" s="50"/>
      <c r="DV1083" s="50"/>
      <c r="DW1083" s="50"/>
      <c r="DX1083" s="50"/>
      <c r="DY1083" s="50"/>
      <c r="DZ1083" s="50"/>
      <c r="EA1083" s="50"/>
      <c r="EB1083" s="50"/>
      <c r="EC1083" s="50"/>
      <c r="ED1083" s="50"/>
      <c r="EE1083" s="50"/>
      <c r="EF1083" s="50"/>
      <c r="EG1083" s="50"/>
      <c r="EH1083" s="50"/>
      <c r="EI1083" s="50"/>
      <c r="EJ1083" s="50"/>
      <c r="EK1083" s="50"/>
      <c r="EL1083" s="50"/>
      <c r="EM1083" s="50"/>
      <c r="EN1083" s="50"/>
      <c r="EO1083" s="50"/>
      <c r="EP1083" s="50"/>
      <c r="EQ1083" s="50"/>
      <c r="ER1083" s="50"/>
      <c r="ES1083" s="50"/>
      <c r="ET1083" s="50"/>
      <c r="EU1083" s="50"/>
      <c r="EV1083" s="50"/>
      <c r="EW1083" s="50"/>
      <c r="EX1083" s="50"/>
      <c r="EY1083" s="50"/>
      <c r="EZ1083" s="50"/>
      <c r="FA1083" s="50"/>
      <c r="FB1083" s="50"/>
      <c r="FC1083" s="50"/>
      <c r="FD1083" s="50"/>
      <c r="FE1083" s="50"/>
      <c r="FF1083" s="50"/>
      <c r="FG1083" s="50"/>
      <c r="FH1083" s="50"/>
      <c r="FI1083" s="50"/>
      <c r="FJ1083" s="50"/>
      <c r="FK1083" s="50"/>
      <c r="FL1083" s="50"/>
      <c r="FM1083" s="50"/>
      <c r="FN1083" s="50"/>
      <c r="FO1083" s="50"/>
      <c r="FP1083" s="50"/>
      <c r="FQ1083" s="50"/>
      <c r="FR1083" s="50"/>
      <c r="FS1083" s="50"/>
      <c r="FT1083" s="50"/>
      <c r="FU1083" s="50"/>
      <c r="FV1083" s="50"/>
      <c r="FW1083" s="50"/>
      <c r="FX1083" s="50"/>
      <c r="FY1083" s="50"/>
      <c r="FZ1083" s="50"/>
      <c r="GA1083" s="50"/>
      <c r="GB1083" s="50"/>
      <c r="GC1083" s="50"/>
      <c r="GD1083" s="50"/>
      <c r="GE1083" s="50"/>
      <c r="GF1083" s="50"/>
      <c r="GG1083" s="50"/>
      <c r="GH1083" s="50"/>
      <c r="GI1083" s="50"/>
      <c r="GJ1083" s="50"/>
      <c r="GK1083" s="50"/>
      <c r="GL1083" s="50"/>
      <c r="GM1083" s="50"/>
      <c r="GN1083" s="50"/>
      <c r="GO1083" s="50"/>
      <c r="GP1083" s="50"/>
      <c r="GQ1083" s="50"/>
      <c r="GR1083" s="50"/>
      <c r="GS1083" s="50"/>
      <c r="GT1083" s="50"/>
      <c r="GU1083" s="50"/>
      <c r="GV1083" s="50"/>
      <c r="GW1083" s="50"/>
      <c r="GX1083" s="50"/>
      <c r="GY1083" s="50"/>
      <c r="GZ1083" s="50"/>
      <c r="HA1083" s="50"/>
      <c r="HB1083" s="50"/>
      <c r="HC1083" s="50"/>
      <c r="HD1083" s="50"/>
      <c r="HE1083" s="50"/>
      <c r="HF1083" s="50"/>
      <c r="HG1083" s="50"/>
      <c r="HH1083" s="50"/>
      <c r="HI1083" s="50"/>
      <c r="HJ1083" s="50"/>
      <c r="HK1083" s="50"/>
      <c r="HL1083" s="50"/>
      <c r="HM1083" s="50"/>
      <c r="HN1083" s="50"/>
      <c r="HO1083" s="50"/>
      <c r="HP1083" s="50"/>
      <c r="HQ1083" s="50"/>
      <c r="HR1083" s="50"/>
      <c r="HS1083" s="50"/>
      <c r="HT1083" s="50"/>
      <c r="HU1083" s="50"/>
      <c r="HV1083" s="50"/>
      <c r="HW1083" s="50"/>
      <c r="HX1083" s="50"/>
      <c r="HY1083" s="50"/>
      <c r="HZ1083" s="50"/>
      <c r="IA1083" s="50"/>
      <c r="IB1083" s="50"/>
      <c r="IC1083" s="50"/>
      <c r="ID1083" s="50"/>
      <c r="IE1083" s="50"/>
      <c r="IF1083" s="50"/>
      <c r="IG1083" s="50"/>
      <c r="IH1083" s="50"/>
      <c r="II1083" s="50"/>
      <c r="IJ1083" s="50"/>
      <c r="IK1083" s="50"/>
      <c r="IL1083" s="50"/>
      <c r="IM1083" s="50"/>
      <c r="IN1083" s="50"/>
      <c r="IO1083" s="50"/>
      <c r="IP1083" s="50"/>
      <c r="IQ1083" s="50"/>
      <c r="IR1083" s="50"/>
      <c r="IS1083" s="50"/>
    </row>
    <row r="1084" spans="1:253" s="4" customFormat="1" ht="15.75" hidden="1">
      <c r="A1084" s="2">
        <v>600</v>
      </c>
      <c r="B1084" s="22"/>
      <c r="C1084" s="51" t="s">
        <v>650</v>
      </c>
      <c r="D1084" s="8">
        <f>D1085</f>
        <v>0</v>
      </c>
      <c r="E1084" s="50"/>
      <c r="F1084" s="50"/>
      <c r="G1084" s="50"/>
      <c r="H1084" s="50"/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  <c r="AJ1084" s="50"/>
      <c r="AK1084" s="50"/>
      <c r="AL1084" s="50"/>
      <c r="AM1084" s="50"/>
      <c r="AN1084" s="50"/>
      <c r="AO1084" s="50"/>
      <c r="AP1084" s="50"/>
      <c r="AQ1084" s="50"/>
      <c r="AR1084" s="50"/>
      <c r="AS1084" s="50"/>
      <c r="AT1084" s="50"/>
      <c r="AU1084" s="50"/>
      <c r="AV1084" s="50"/>
      <c r="AW1084" s="50"/>
      <c r="AX1084" s="50"/>
      <c r="AY1084" s="50"/>
      <c r="AZ1084" s="50"/>
      <c r="BA1084" s="50"/>
      <c r="BB1084" s="50"/>
      <c r="BC1084" s="50"/>
      <c r="BD1084" s="50"/>
      <c r="BE1084" s="50"/>
      <c r="BF1084" s="50"/>
      <c r="BG1084" s="50"/>
      <c r="BH1084" s="50"/>
      <c r="BI1084" s="50"/>
      <c r="BJ1084" s="50"/>
      <c r="BK1084" s="50"/>
      <c r="BL1084" s="50"/>
      <c r="BM1084" s="50"/>
      <c r="BN1084" s="50"/>
      <c r="BO1084" s="50"/>
      <c r="BP1084" s="50"/>
      <c r="BQ1084" s="50"/>
      <c r="BR1084" s="50"/>
      <c r="BS1084" s="50"/>
      <c r="BT1084" s="50"/>
      <c r="BU1084" s="50"/>
      <c r="BV1084" s="50"/>
      <c r="BW1084" s="50"/>
      <c r="BX1084" s="50"/>
      <c r="BY1084" s="50"/>
      <c r="BZ1084" s="50"/>
      <c r="CA1084" s="50"/>
      <c r="CB1084" s="50"/>
      <c r="CC1084" s="50"/>
      <c r="CD1084" s="50"/>
      <c r="CE1084" s="50"/>
      <c r="CF1084" s="50"/>
      <c r="CG1084" s="50"/>
      <c r="CH1084" s="50"/>
      <c r="CI1084" s="50"/>
      <c r="CJ1084" s="50"/>
      <c r="CK1084" s="50"/>
      <c r="CL1084" s="50"/>
      <c r="CM1084" s="50"/>
      <c r="CN1084" s="50"/>
      <c r="CO1084" s="50"/>
      <c r="CP1084" s="50"/>
      <c r="CQ1084" s="50"/>
      <c r="CR1084" s="50"/>
      <c r="CS1084" s="50"/>
      <c r="CT1084" s="50"/>
      <c r="CU1084" s="50"/>
      <c r="CV1084" s="50"/>
      <c r="CW1084" s="50"/>
      <c r="CX1084" s="50"/>
      <c r="CY1084" s="50"/>
      <c r="CZ1084" s="50"/>
      <c r="DA1084" s="50"/>
      <c r="DB1084" s="50"/>
      <c r="DC1084" s="50"/>
      <c r="DD1084" s="50"/>
      <c r="DE1084" s="50"/>
      <c r="DF1084" s="50"/>
      <c r="DG1084" s="50"/>
      <c r="DH1084" s="50"/>
      <c r="DI1084" s="50"/>
      <c r="DJ1084" s="50"/>
      <c r="DK1084" s="50"/>
      <c r="DL1084" s="50"/>
      <c r="DM1084" s="50"/>
      <c r="DN1084" s="50"/>
      <c r="DO1084" s="50"/>
      <c r="DP1084" s="50"/>
      <c r="DQ1084" s="50"/>
      <c r="DR1084" s="50"/>
      <c r="DS1084" s="50"/>
      <c r="DT1084" s="50"/>
      <c r="DU1084" s="50"/>
      <c r="DV1084" s="50"/>
      <c r="DW1084" s="50"/>
      <c r="DX1084" s="50"/>
      <c r="DY1084" s="50"/>
      <c r="DZ1084" s="50"/>
      <c r="EA1084" s="50"/>
      <c r="EB1084" s="50"/>
      <c r="EC1084" s="50"/>
      <c r="ED1084" s="50"/>
      <c r="EE1084" s="50"/>
      <c r="EF1084" s="50"/>
      <c r="EG1084" s="50"/>
      <c r="EH1084" s="50"/>
      <c r="EI1084" s="50"/>
      <c r="EJ1084" s="50"/>
      <c r="EK1084" s="50"/>
      <c r="EL1084" s="50"/>
      <c r="EM1084" s="50"/>
      <c r="EN1084" s="50"/>
      <c r="EO1084" s="50"/>
      <c r="EP1084" s="50"/>
      <c r="EQ1084" s="50"/>
      <c r="ER1084" s="50"/>
      <c r="ES1084" s="50"/>
      <c r="ET1084" s="50"/>
      <c r="EU1084" s="50"/>
      <c r="EV1084" s="50"/>
      <c r="EW1084" s="50"/>
      <c r="EX1084" s="50"/>
      <c r="EY1084" s="50"/>
      <c r="EZ1084" s="50"/>
      <c r="FA1084" s="50"/>
      <c r="FB1084" s="50"/>
      <c r="FC1084" s="50"/>
      <c r="FD1084" s="50"/>
      <c r="FE1084" s="50"/>
      <c r="FF1084" s="50"/>
      <c r="FG1084" s="50"/>
      <c r="FH1084" s="50"/>
      <c r="FI1084" s="50"/>
      <c r="FJ1084" s="50"/>
      <c r="FK1084" s="50"/>
      <c r="FL1084" s="50"/>
      <c r="FM1084" s="50"/>
      <c r="FN1084" s="50"/>
      <c r="FO1084" s="50"/>
      <c r="FP1084" s="50"/>
      <c r="FQ1084" s="50"/>
      <c r="FR1084" s="50"/>
      <c r="FS1084" s="50"/>
      <c r="FT1084" s="50"/>
      <c r="FU1084" s="50"/>
      <c r="FV1084" s="50"/>
      <c r="FW1084" s="50"/>
      <c r="FX1084" s="50"/>
      <c r="FY1084" s="50"/>
      <c r="FZ1084" s="50"/>
      <c r="GA1084" s="50"/>
      <c r="GB1084" s="50"/>
      <c r="GC1084" s="50"/>
      <c r="GD1084" s="50"/>
      <c r="GE1084" s="50"/>
      <c r="GF1084" s="50"/>
      <c r="GG1084" s="50"/>
      <c r="GH1084" s="50"/>
      <c r="GI1084" s="50"/>
      <c r="GJ1084" s="50"/>
      <c r="GK1084" s="50"/>
      <c r="GL1084" s="50"/>
      <c r="GM1084" s="50"/>
      <c r="GN1084" s="50"/>
      <c r="GO1084" s="50"/>
      <c r="GP1084" s="50"/>
      <c r="GQ1084" s="50"/>
      <c r="GR1084" s="50"/>
      <c r="GS1084" s="50"/>
      <c r="GT1084" s="50"/>
      <c r="GU1084" s="50"/>
      <c r="GV1084" s="50"/>
      <c r="GW1084" s="50"/>
      <c r="GX1084" s="50"/>
      <c r="GY1084" s="50"/>
      <c r="GZ1084" s="50"/>
      <c r="HA1084" s="50"/>
      <c r="HB1084" s="50"/>
      <c r="HC1084" s="50"/>
      <c r="HD1084" s="50"/>
      <c r="HE1084" s="50"/>
      <c r="HF1084" s="50"/>
      <c r="HG1084" s="50"/>
      <c r="HH1084" s="50"/>
      <c r="HI1084" s="50"/>
      <c r="HJ1084" s="50"/>
      <c r="HK1084" s="50"/>
      <c r="HL1084" s="50"/>
      <c r="HM1084" s="50"/>
      <c r="HN1084" s="50"/>
      <c r="HO1084" s="50"/>
      <c r="HP1084" s="50"/>
      <c r="HQ1084" s="50"/>
      <c r="HR1084" s="50"/>
      <c r="HS1084" s="50"/>
      <c r="HT1084" s="50"/>
      <c r="HU1084" s="50"/>
      <c r="HV1084" s="50"/>
      <c r="HW1084" s="50"/>
      <c r="HX1084" s="50"/>
      <c r="HY1084" s="50"/>
      <c r="HZ1084" s="50"/>
      <c r="IA1084" s="50"/>
      <c r="IB1084" s="50"/>
      <c r="IC1084" s="50"/>
      <c r="ID1084" s="50"/>
      <c r="IE1084" s="50"/>
      <c r="IF1084" s="50"/>
      <c r="IG1084" s="50"/>
      <c r="IH1084" s="50"/>
      <c r="II1084" s="50"/>
      <c r="IJ1084" s="50"/>
      <c r="IK1084" s="50"/>
      <c r="IL1084" s="50"/>
      <c r="IM1084" s="50"/>
      <c r="IN1084" s="50"/>
      <c r="IO1084" s="50"/>
      <c r="IP1084" s="50"/>
      <c r="IQ1084" s="50"/>
      <c r="IR1084" s="50"/>
      <c r="IS1084" s="50"/>
    </row>
    <row r="1085" spans="1:253" s="4" customFormat="1" ht="15.75" hidden="1">
      <c r="A1085" s="10">
        <v>60015</v>
      </c>
      <c r="B1085" s="24"/>
      <c r="C1085" s="31" t="s">
        <v>823</v>
      </c>
      <c r="D1085" s="11">
        <f>D1086</f>
        <v>0</v>
      </c>
      <c r="E1085" s="50"/>
      <c r="F1085" s="50"/>
      <c r="G1085" s="50"/>
      <c r="H1085" s="50"/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  <c r="AJ1085" s="50"/>
      <c r="AK1085" s="50"/>
      <c r="AL1085" s="50"/>
      <c r="AM1085" s="50"/>
      <c r="AN1085" s="50"/>
      <c r="AO1085" s="50"/>
      <c r="AP1085" s="50"/>
      <c r="AQ1085" s="50"/>
      <c r="AR1085" s="50"/>
      <c r="AS1085" s="50"/>
      <c r="AT1085" s="50"/>
      <c r="AU1085" s="50"/>
      <c r="AV1085" s="50"/>
      <c r="AW1085" s="50"/>
      <c r="AX1085" s="50"/>
      <c r="AY1085" s="50"/>
      <c r="AZ1085" s="50"/>
      <c r="BA1085" s="50"/>
      <c r="BB1085" s="50"/>
      <c r="BC1085" s="50"/>
      <c r="BD1085" s="50"/>
      <c r="BE1085" s="50"/>
      <c r="BF1085" s="50"/>
      <c r="BG1085" s="50"/>
      <c r="BH1085" s="50"/>
      <c r="BI1085" s="50"/>
      <c r="BJ1085" s="50"/>
      <c r="BK1085" s="50"/>
      <c r="BL1085" s="50"/>
      <c r="BM1085" s="50"/>
      <c r="BN1085" s="50"/>
      <c r="BO1085" s="50"/>
      <c r="BP1085" s="50"/>
      <c r="BQ1085" s="50"/>
      <c r="BR1085" s="50"/>
      <c r="BS1085" s="50"/>
      <c r="BT1085" s="50"/>
      <c r="BU1085" s="50"/>
      <c r="BV1085" s="50"/>
      <c r="BW1085" s="50"/>
      <c r="BX1085" s="50"/>
      <c r="BY1085" s="50"/>
      <c r="BZ1085" s="50"/>
      <c r="CA1085" s="50"/>
      <c r="CB1085" s="50"/>
      <c r="CC1085" s="50"/>
      <c r="CD1085" s="50"/>
      <c r="CE1085" s="50"/>
      <c r="CF1085" s="50"/>
      <c r="CG1085" s="50"/>
      <c r="CH1085" s="50"/>
      <c r="CI1085" s="50"/>
      <c r="CJ1085" s="50"/>
      <c r="CK1085" s="50"/>
      <c r="CL1085" s="50"/>
      <c r="CM1085" s="50"/>
      <c r="CN1085" s="50"/>
      <c r="CO1085" s="50"/>
      <c r="CP1085" s="50"/>
      <c r="CQ1085" s="50"/>
      <c r="CR1085" s="50"/>
      <c r="CS1085" s="50"/>
      <c r="CT1085" s="50"/>
      <c r="CU1085" s="50"/>
      <c r="CV1085" s="50"/>
      <c r="CW1085" s="50"/>
      <c r="CX1085" s="50"/>
      <c r="CY1085" s="50"/>
      <c r="CZ1085" s="50"/>
      <c r="DA1085" s="50"/>
      <c r="DB1085" s="50"/>
      <c r="DC1085" s="50"/>
      <c r="DD1085" s="50"/>
      <c r="DE1085" s="50"/>
      <c r="DF1085" s="50"/>
      <c r="DG1085" s="50"/>
      <c r="DH1085" s="50"/>
      <c r="DI1085" s="50"/>
      <c r="DJ1085" s="50"/>
      <c r="DK1085" s="50"/>
      <c r="DL1085" s="50"/>
      <c r="DM1085" s="50"/>
      <c r="DN1085" s="50"/>
      <c r="DO1085" s="50"/>
      <c r="DP1085" s="50"/>
      <c r="DQ1085" s="50"/>
      <c r="DR1085" s="50"/>
      <c r="DS1085" s="50"/>
      <c r="DT1085" s="50"/>
      <c r="DU1085" s="50"/>
      <c r="DV1085" s="50"/>
      <c r="DW1085" s="50"/>
      <c r="DX1085" s="50"/>
      <c r="DY1085" s="50"/>
      <c r="DZ1085" s="50"/>
      <c r="EA1085" s="50"/>
      <c r="EB1085" s="50"/>
      <c r="EC1085" s="50"/>
      <c r="ED1085" s="50"/>
      <c r="EE1085" s="50"/>
      <c r="EF1085" s="50"/>
      <c r="EG1085" s="50"/>
      <c r="EH1085" s="50"/>
      <c r="EI1085" s="50"/>
      <c r="EJ1085" s="50"/>
      <c r="EK1085" s="50"/>
      <c r="EL1085" s="50"/>
      <c r="EM1085" s="50"/>
      <c r="EN1085" s="50"/>
      <c r="EO1085" s="50"/>
      <c r="EP1085" s="50"/>
      <c r="EQ1085" s="50"/>
      <c r="ER1085" s="50"/>
      <c r="ES1085" s="50"/>
      <c r="ET1085" s="50"/>
      <c r="EU1085" s="50"/>
      <c r="EV1085" s="50"/>
      <c r="EW1085" s="50"/>
      <c r="EX1085" s="50"/>
      <c r="EY1085" s="50"/>
      <c r="EZ1085" s="50"/>
      <c r="FA1085" s="50"/>
      <c r="FB1085" s="50"/>
      <c r="FC1085" s="50"/>
      <c r="FD1085" s="50"/>
      <c r="FE1085" s="50"/>
      <c r="FF1085" s="50"/>
      <c r="FG1085" s="50"/>
      <c r="FH1085" s="50"/>
      <c r="FI1085" s="50"/>
      <c r="FJ1085" s="50"/>
      <c r="FK1085" s="50"/>
      <c r="FL1085" s="50"/>
      <c r="FM1085" s="50"/>
      <c r="FN1085" s="50"/>
      <c r="FO1085" s="50"/>
      <c r="FP1085" s="50"/>
      <c r="FQ1085" s="50"/>
      <c r="FR1085" s="50"/>
      <c r="FS1085" s="50"/>
      <c r="FT1085" s="50"/>
      <c r="FU1085" s="50"/>
      <c r="FV1085" s="50"/>
      <c r="FW1085" s="50"/>
      <c r="FX1085" s="50"/>
      <c r="FY1085" s="50"/>
      <c r="FZ1085" s="50"/>
      <c r="GA1085" s="50"/>
      <c r="GB1085" s="50"/>
      <c r="GC1085" s="50"/>
      <c r="GD1085" s="50"/>
      <c r="GE1085" s="50"/>
      <c r="GF1085" s="50"/>
      <c r="GG1085" s="50"/>
      <c r="GH1085" s="50"/>
      <c r="GI1085" s="50"/>
      <c r="GJ1085" s="50"/>
      <c r="GK1085" s="50"/>
      <c r="GL1085" s="50"/>
      <c r="GM1085" s="50"/>
      <c r="GN1085" s="50"/>
      <c r="GO1085" s="50"/>
      <c r="GP1085" s="50"/>
      <c r="GQ1085" s="50"/>
      <c r="GR1085" s="50"/>
      <c r="GS1085" s="50"/>
      <c r="GT1085" s="50"/>
      <c r="GU1085" s="50"/>
      <c r="GV1085" s="50"/>
      <c r="GW1085" s="50"/>
      <c r="GX1085" s="50"/>
      <c r="GY1085" s="50"/>
      <c r="GZ1085" s="50"/>
      <c r="HA1085" s="50"/>
      <c r="HB1085" s="50"/>
      <c r="HC1085" s="50"/>
      <c r="HD1085" s="50"/>
      <c r="HE1085" s="50"/>
      <c r="HF1085" s="50"/>
      <c r="HG1085" s="50"/>
      <c r="HH1085" s="50"/>
      <c r="HI1085" s="50"/>
      <c r="HJ1085" s="50"/>
      <c r="HK1085" s="50"/>
      <c r="HL1085" s="50"/>
      <c r="HM1085" s="50"/>
      <c r="HN1085" s="50"/>
      <c r="HO1085" s="50"/>
      <c r="HP1085" s="50"/>
      <c r="HQ1085" s="50"/>
      <c r="HR1085" s="50"/>
      <c r="HS1085" s="50"/>
      <c r="HT1085" s="50"/>
      <c r="HU1085" s="50"/>
      <c r="HV1085" s="50"/>
      <c r="HW1085" s="50"/>
      <c r="HX1085" s="50"/>
      <c r="HY1085" s="50"/>
      <c r="HZ1085" s="50"/>
      <c r="IA1085" s="50"/>
      <c r="IB1085" s="50"/>
      <c r="IC1085" s="50"/>
      <c r="ID1085" s="50"/>
      <c r="IE1085" s="50"/>
      <c r="IF1085" s="50"/>
      <c r="IG1085" s="50"/>
      <c r="IH1085" s="50"/>
      <c r="II1085" s="50"/>
      <c r="IJ1085" s="50"/>
      <c r="IK1085" s="50"/>
      <c r="IL1085" s="50"/>
      <c r="IM1085" s="50"/>
      <c r="IN1085" s="50"/>
      <c r="IO1085" s="50"/>
      <c r="IP1085" s="50"/>
      <c r="IQ1085" s="50"/>
      <c r="IR1085" s="50"/>
      <c r="IS1085" s="50"/>
    </row>
    <row r="1086" spans="1:4" s="4" customFormat="1" ht="17.25" customHeight="1" hidden="1">
      <c r="A1086" s="15"/>
      <c r="C1086" s="32" t="s">
        <v>654</v>
      </c>
      <c r="D1086" s="16">
        <f>SUM(D1087:D1091)</f>
        <v>0</v>
      </c>
    </row>
    <row r="1087" spans="1:4" s="50" customFormat="1" ht="15" hidden="1">
      <c r="A1087" s="61"/>
      <c r="B1087" s="50" t="s">
        <v>796</v>
      </c>
      <c r="C1087" s="55" t="s">
        <v>797</v>
      </c>
      <c r="D1087" s="34"/>
    </row>
    <row r="1088" spans="1:4" s="19" customFormat="1" ht="15" hidden="1">
      <c r="A1088" s="18"/>
      <c r="C1088" s="7" t="s">
        <v>309</v>
      </c>
      <c r="D1088" s="6"/>
    </row>
    <row r="1089" spans="1:4" s="50" customFormat="1" ht="15" hidden="1">
      <c r="A1089" s="61"/>
      <c r="B1089" s="50" t="s">
        <v>310</v>
      </c>
      <c r="C1089" s="55" t="s">
        <v>311</v>
      </c>
      <c r="D1089" s="34"/>
    </row>
    <row r="1090" spans="1:4" s="19" customFormat="1" ht="30" hidden="1">
      <c r="A1090" s="18"/>
      <c r="C1090" s="49" t="s">
        <v>140</v>
      </c>
      <c r="D1090" s="6"/>
    </row>
    <row r="1091" spans="1:4" s="50" customFormat="1" ht="15" hidden="1">
      <c r="A1091" s="61"/>
      <c r="B1091" s="50" t="s">
        <v>312</v>
      </c>
      <c r="C1091" s="55" t="s">
        <v>866</v>
      </c>
      <c r="D1091" s="34"/>
    </row>
    <row r="1092" spans="1:4" s="19" customFormat="1" ht="30" hidden="1">
      <c r="A1092" s="18"/>
      <c r="C1092" s="7" t="s">
        <v>141</v>
      </c>
      <c r="D1092" s="6"/>
    </row>
    <row r="1093" ht="15.75" hidden="1"/>
    <row r="1094" spans="1:4" s="1" customFormat="1" ht="15.75">
      <c r="A1094" s="182">
        <v>754</v>
      </c>
      <c r="B1094" s="183"/>
      <c r="C1094" s="184" t="s">
        <v>627</v>
      </c>
      <c r="D1094" s="185">
        <f>D1095+D1103</f>
        <v>375500</v>
      </c>
    </row>
    <row r="1095" spans="1:4" s="1" customFormat="1" ht="15.75" hidden="1">
      <c r="A1095" s="176">
        <v>75404</v>
      </c>
      <c r="B1095" s="195"/>
      <c r="C1095" s="178" t="s">
        <v>829</v>
      </c>
      <c r="D1095" s="179">
        <f>D1096</f>
        <v>0</v>
      </c>
    </row>
    <row r="1096" spans="1:4" s="1" customFormat="1" ht="15.75" hidden="1">
      <c r="A1096" s="201"/>
      <c r="B1096" s="199" t="s">
        <v>798</v>
      </c>
      <c r="C1096" s="196" t="s">
        <v>799</v>
      </c>
      <c r="D1096" s="188"/>
    </row>
    <row r="1097" spans="1:4" s="1" customFormat="1" ht="27" customHeight="1" hidden="1">
      <c r="A1097" s="201"/>
      <c r="B1097" s="274"/>
      <c r="C1097" s="296" t="s">
        <v>428</v>
      </c>
      <c r="D1097" s="186"/>
    </row>
    <row r="1098" spans="1:4" s="1" customFormat="1" ht="30" hidden="1">
      <c r="A1098" s="201"/>
      <c r="B1098" s="274"/>
      <c r="C1098" s="203" t="s">
        <v>429</v>
      </c>
      <c r="D1098" s="186">
        <v>0</v>
      </c>
    </row>
    <row r="1099" spans="1:4" s="1" customFormat="1" ht="15.75" hidden="1">
      <c r="A1099" s="201"/>
      <c r="B1099" s="274"/>
      <c r="C1099" s="190" t="s">
        <v>236</v>
      </c>
      <c r="D1099" s="186">
        <v>0</v>
      </c>
    </row>
    <row r="1100" spans="1:4" s="4" customFormat="1" ht="15.75" hidden="1">
      <c r="A1100" s="200"/>
      <c r="B1100" s="199" t="s">
        <v>430</v>
      </c>
      <c r="C1100" s="196" t="s">
        <v>431</v>
      </c>
      <c r="D1100" s="188">
        <v>0</v>
      </c>
    </row>
    <row r="1101" spans="1:4" s="50" customFormat="1" ht="15.75" customHeight="1" hidden="1">
      <c r="A1101" s="294"/>
      <c r="B1101" s="274"/>
      <c r="C1101" s="296" t="s">
        <v>432</v>
      </c>
      <c r="D1101" s="197"/>
    </row>
    <row r="1102" spans="1:4" s="4" customFormat="1" ht="15.75" hidden="1">
      <c r="A1102" s="182"/>
      <c r="B1102" s="183"/>
      <c r="C1102" s="205"/>
      <c r="D1102" s="186"/>
    </row>
    <row r="1103" spans="1:4" s="1" customFormat="1" ht="15.75">
      <c r="A1103" s="176">
        <v>75411</v>
      </c>
      <c r="B1103" s="195"/>
      <c r="C1103" s="178" t="s">
        <v>433</v>
      </c>
      <c r="D1103" s="179">
        <f>D1106+D1107+D1108</f>
        <v>375500</v>
      </c>
    </row>
    <row r="1104" spans="1:4" s="1" customFormat="1" ht="15.75">
      <c r="A1104" s="201"/>
      <c r="B1104" s="175"/>
      <c r="C1104" s="187" t="s">
        <v>82</v>
      </c>
      <c r="D1104" s="188">
        <f>D1106+D1107+D1108</f>
        <v>375500</v>
      </c>
    </row>
    <row r="1105" spans="1:4" s="1" customFormat="1" ht="30">
      <c r="A1105" s="201"/>
      <c r="B1105" s="175"/>
      <c r="C1105" s="208" t="s">
        <v>931</v>
      </c>
      <c r="D1105" s="186"/>
    </row>
    <row r="1106" spans="1:6" s="4" customFormat="1" ht="29.25" customHeight="1">
      <c r="A1106" s="200"/>
      <c r="B1106" s="199" t="s">
        <v>933</v>
      </c>
      <c r="C1106" s="301" t="s">
        <v>932</v>
      </c>
      <c r="D1106" s="188">
        <v>180000</v>
      </c>
      <c r="F1106" s="1"/>
    </row>
    <row r="1107" spans="1:256" s="50" customFormat="1" ht="45" customHeight="1">
      <c r="A1107" s="294"/>
      <c r="B1107" s="302" t="s">
        <v>934</v>
      </c>
      <c r="C1107" s="301" t="s">
        <v>935</v>
      </c>
      <c r="D1107" s="297">
        <v>20000</v>
      </c>
      <c r="E1107" s="61"/>
      <c r="F1107" s="4"/>
      <c r="G1107" s="77"/>
      <c r="H1107" s="34"/>
      <c r="I1107" s="61"/>
      <c r="J1107" s="4"/>
      <c r="K1107" s="77"/>
      <c r="L1107" s="34"/>
      <c r="M1107" s="61"/>
      <c r="N1107" s="4"/>
      <c r="O1107" s="77"/>
      <c r="P1107" s="34"/>
      <c r="Q1107" s="61"/>
      <c r="R1107" s="4"/>
      <c r="S1107" s="77"/>
      <c r="T1107" s="34"/>
      <c r="U1107" s="61"/>
      <c r="V1107" s="4"/>
      <c r="W1107" s="77"/>
      <c r="X1107" s="34"/>
      <c r="Y1107" s="61"/>
      <c r="Z1107" s="4"/>
      <c r="AA1107" s="77"/>
      <c r="AB1107" s="34"/>
      <c r="AC1107" s="61"/>
      <c r="AD1107" s="4"/>
      <c r="AE1107" s="77"/>
      <c r="AF1107" s="34"/>
      <c r="AG1107" s="61"/>
      <c r="AH1107" s="4"/>
      <c r="AI1107" s="77"/>
      <c r="AJ1107" s="34"/>
      <c r="AK1107" s="61"/>
      <c r="AL1107" s="4"/>
      <c r="AM1107" s="77"/>
      <c r="AN1107" s="34"/>
      <c r="AO1107" s="61"/>
      <c r="AP1107" s="4"/>
      <c r="AQ1107" s="77"/>
      <c r="AR1107" s="34"/>
      <c r="AS1107" s="61"/>
      <c r="AT1107" s="4"/>
      <c r="AU1107" s="77"/>
      <c r="AV1107" s="34"/>
      <c r="AW1107" s="61"/>
      <c r="AX1107" s="4"/>
      <c r="AY1107" s="77"/>
      <c r="AZ1107" s="34"/>
      <c r="BA1107" s="61"/>
      <c r="BB1107" s="4"/>
      <c r="BC1107" s="77"/>
      <c r="BD1107" s="34"/>
      <c r="BE1107" s="61"/>
      <c r="BF1107" s="4"/>
      <c r="BG1107" s="77"/>
      <c r="BH1107" s="34"/>
      <c r="BI1107" s="61"/>
      <c r="BJ1107" s="4"/>
      <c r="BK1107" s="77"/>
      <c r="BL1107" s="34"/>
      <c r="BM1107" s="61"/>
      <c r="BN1107" s="4"/>
      <c r="BO1107" s="77"/>
      <c r="BP1107" s="34"/>
      <c r="BQ1107" s="61"/>
      <c r="BR1107" s="4"/>
      <c r="BS1107" s="77"/>
      <c r="BT1107" s="34"/>
      <c r="BU1107" s="61"/>
      <c r="BV1107" s="4"/>
      <c r="BW1107" s="77"/>
      <c r="BX1107" s="34"/>
      <c r="BY1107" s="61"/>
      <c r="BZ1107" s="4"/>
      <c r="CA1107" s="77"/>
      <c r="CB1107" s="34"/>
      <c r="CC1107" s="61"/>
      <c r="CD1107" s="4"/>
      <c r="CE1107" s="77"/>
      <c r="CF1107" s="34"/>
      <c r="CG1107" s="61"/>
      <c r="CH1107" s="4"/>
      <c r="CI1107" s="77"/>
      <c r="CJ1107" s="34"/>
      <c r="CK1107" s="61"/>
      <c r="CL1107" s="4"/>
      <c r="CM1107" s="77"/>
      <c r="CN1107" s="34"/>
      <c r="CO1107" s="61"/>
      <c r="CP1107" s="4"/>
      <c r="CQ1107" s="77"/>
      <c r="CR1107" s="34"/>
      <c r="CS1107" s="61"/>
      <c r="CT1107" s="4"/>
      <c r="CU1107" s="77"/>
      <c r="CV1107" s="34"/>
      <c r="CW1107" s="61"/>
      <c r="CX1107" s="4"/>
      <c r="CY1107" s="77"/>
      <c r="CZ1107" s="34"/>
      <c r="DA1107" s="61"/>
      <c r="DB1107" s="4"/>
      <c r="DC1107" s="77"/>
      <c r="DD1107" s="34"/>
      <c r="DE1107" s="61"/>
      <c r="DF1107" s="4"/>
      <c r="DG1107" s="77"/>
      <c r="DH1107" s="34"/>
      <c r="DI1107" s="61"/>
      <c r="DJ1107" s="4"/>
      <c r="DK1107" s="77"/>
      <c r="DL1107" s="34"/>
      <c r="DM1107" s="61"/>
      <c r="DN1107" s="4"/>
      <c r="DO1107" s="77"/>
      <c r="DP1107" s="34"/>
      <c r="DQ1107" s="61"/>
      <c r="DR1107" s="4"/>
      <c r="DS1107" s="77"/>
      <c r="DT1107" s="34"/>
      <c r="DU1107" s="61"/>
      <c r="DV1107" s="4"/>
      <c r="DW1107" s="77"/>
      <c r="DX1107" s="34"/>
      <c r="DY1107" s="61"/>
      <c r="DZ1107" s="4"/>
      <c r="EA1107" s="77"/>
      <c r="EB1107" s="34"/>
      <c r="EC1107" s="61"/>
      <c r="ED1107" s="4"/>
      <c r="EE1107" s="77"/>
      <c r="EF1107" s="34"/>
      <c r="EG1107" s="61"/>
      <c r="EH1107" s="4"/>
      <c r="EI1107" s="77"/>
      <c r="EJ1107" s="34"/>
      <c r="EK1107" s="61"/>
      <c r="EL1107" s="4"/>
      <c r="EM1107" s="77"/>
      <c r="EN1107" s="34"/>
      <c r="EO1107" s="61"/>
      <c r="EP1107" s="4"/>
      <c r="EQ1107" s="77"/>
      <c r="ER1107" s="34"/>
      <c r="ES1107" s="61"/>
      <c r="ET1107" s="4"/>
      <c r="EU1107" s="77"/>
      <c r="EV1107" s="34"/>
      <c r="EW1107" s="61"/>
      <c r="EX1107" s="4"/>
      <c r="EY1107" s="77"/>
      <c r="EZ1107" s="34"/>
      <c r="FA1107" s="61"/>
      <c r="FB1107" s="4"/>
      <c r="FC1107" s="77"/>
      <c r="FD1107" s="34"/>
      <c r="FE1107" s="61"/>
      <c r="FF1107" s="4"/>
      <c r="FG1107" s="77"/>
      <c r="FH1107" s="34"/>
      <c r="FI1107" s="61"/>
      <c r="FJ1107" s="4"/>
      <c r="FK1107" s="77"/>
      <c r="FL1107" s="34"/>
      <c r="FM1107" s="61"/>
      <c r="FN1107" s="4"/>
      <c r="FO1107" s="77"/>
      <c r="FP1107" s="34"/>
      <c r="FQ1107" s="61"/>
      <c r="FR1107" s="4"/>
      <c r="FS1107" s="77"/>
      <c r="FT1107" s="34"/>
      <c r="FU1107" s="61"/>
      <c r="FV1107" s="4"/>
      <c r="FW1107" s="77"/>
      <c r="FX1107" s="34"/>
      <c r="FY1107" s="61"/>
      <c r="FZ1107" s="4"/>
      <c r="GA1107" s="77"/>
      <c r="GB1107" s="34"/>
      <c r="GC1107" s="61"/>
      <c r="GD1107" s="4"/>
      <c r="GE1107" s="77"/>
      <c r="GF1107" s="34"/>
      <c r="GG1107" s="61"/>
      <c r="GH1107" s="4"/>
      <c r="GI1107" s="77"/>
      <c r="GJ1107" s="34"/>
      <c r="GK1107" s="61"/>
      <c r="GL1107" s="4"/>
      <c r="GM1107" s="77"/>
      <c r="GN1107" s="34"/>
      <c r="GO1107" s="61"/>
      <c r="GP1107" s="4"/>
      <c r="GQ1107" s="77"/>
      <c r="GR1107" s="34"/>
      <c r="GS1107" s="61"/>
      <c r="GT1107" s="4"/>
      <c r="GU1107" s="77"/>
      <c r="GV1107" s="34"/>
      <c r="GW1107" s="61"/>
      <c r="GX1107" s="4"/>
      <c r="GY1107" s="77"/>
      <c r="GZ1107" s="34"/>
      <c r="HA1107" s="61"/>
      <c r="HB1107" s="4"/>
      <c r="HC1107" s="77"/>
      <c r="HD1107" s="34"/>
      <c r="HE1107" s="61"/>
      <c r="HF1107" s="4"/>
      <c r="HG1107" s="77"/>
      <c r="HH1107" s="34"/>
      <c r="HI1107" s="61"/>
      <c r="HJ1107" s="4"/>
      <c r="HK1107" s="77"/>
      <c r="HL1107" s="34"/>
      <c r="HM1107" s="61"/>
      <c r="HN1107" s="4"/>
      <c r="HO1107" s="77"/>
      <c r="HP1107" s="34"/>
      <c r="HQ1107" s="61"/>
      <c r="HR1107" s="4"/>
      <c r="HS1107" s="77"/>
      <c r="HT1107" s="34"/>
      <c r="HU1107" s="61"/>
      <c r="HV1107" s="4"/>
      <c r="HW1107" s="77"/>
      <c r="HX1107" s="34"/>
      <c r="HY1107" s="61"/>
      <c r="HZ1107" s="4"/>
      <c r="IA1107" s="77"/>
      <c r="IB1107" s="34"/>
      <c r="IC1107" s="61"/>
      <c r="ID1107" s="4"/>
      <c r="IE1107" s="77"/>
      <c r="IF1107" s="34"/>
      <c r="IG1107" s="61"/>
      <c r="IH1107" s="4"/>
      <c r="II1107" s="77"/>
      <c r="IJ1107" s="34"/>
      <c r="IK1107" s="61"/>
      <c r="IL1107" s="4"/>
      <c r="IM1107" s="77"/>
      <c r="IN1107" s="34"/>
      <c r="IO1107" s="61"/>
      <c r="IP1107" s="4"/>
      <c r="IQ1107" s="77"/>
      <c r="IR1107" s="34"/>
      <c r="IS1107" s="61"/>
      <c r="IT1107" s="4"/>
      <c r="IU1107" s="77"/>
      <c r="IV1107" s="34"/>
    </row>
    <row r="1108" spans="1:256" s="50" customFormat="1" ht="22.5" customHeight="1">
      <c r="A1108" s="294"/>
      <c r="B1108" s="302" t="s">
        <v>936</v>
      </c>
      <c r="C1108" s="301" t="s">
        <v>937</v>
      </c>
      <c r="D1108" s="297">
        <v>175500</v>
      </c>
      <c r="E1108" s="61"/>
      <c r="F1108" s="4"/>
      <c r="G1108" s="77"/>
      <c r="H1108" s="34"/>
      <c r="I1108" s="61"/>
      <c r="J1108" s="4"/>
      <c r="K1108" s="77"/>
      <c r="L1108" s="34"/>
      <c r="M1108" s="61"/>
      <c r="N1108" s="4"/>
      <c r="O1108" s="77"/>
      <c r="P1108" s="34"/>
      <c r="Q1108" s="61"/>
      <c r="R1108" s="4"/>
      <c r="S1108" s="77"/>
      <c r="T1108" s="34"/>
      <c r="U1108" s="61"/>
      <c r="V1108" s="4"/>
      <c r="W1108" s="77"/>
      <c r="X1108" s="34"/>
      <c r="Y1108" s="61"/>
      <c r="Z1108" s="4"/>
      <c r="AA1108" s="77"/>
      <c r="AB1108" s="34"/>
      <c r="AC1108" s="61"/>
      <c r="AD1108" s="4"/>
      <c r="AE1108" s="77"/>
      <c r="AF1108" s="34"/>
      <c r="AG1108" s="61"/>
      <c r="AH1108" s="4"/>
      <c r="AI1108" s="77"/>
      <c r="AJ1108" s="34"/>
      <c r="AK1108" s="61"/>
      <c r="AL1108" s="4"/>
      <c r="AM1108" s="77"/>
      <c r="AN1108" s="34"/>
      <c r="AO1108" s="61"/>
      <c r="AP1108" s="4"/>
      <c r="AQ1108" s="77"/>
      <c r="AR1108" s="34"/>
      <c r="AS1108" s="61"/>
      <c r="AT1108" s="4"/>
      <c r="AU1108" s="77"/>
      <c r="AV1108" s="34"/>
      <c r="AW1108" s="61"/>
      <c r="AX1108" s="4"/>
      <c r="AY1108" s="77"/>
      <c r="AZ1108" s="34"/>
      <c r="BA1108" s="61"/>
      <c r="BB1108" s="4"/>
      <c r="BC1108" s="77"/>
      <c r="BD1108" s="34"/>
      <c r="BE1108" s="61"/>
      <c r="BF1108" s="4"/>
      <c r="BG1108" s="77"/>
      <c r="BH1108" s="34"/>
      <c r="BI1108" s="61"/>
      <c r="BJ1108" s="4"/>
      <c r="BK1108" s="77"/>
      <c r="BL1108" s="34"/>
      <c r="BM1108" s="61"/>
      <c r="BN1108" s="4"/>
      <c r="BO1108" s="77"/>
      <c r="BP1108" s="34"/>
      <c r="BQ1108" s="61"/>
      <c r="BR1108" s="4"/>
      <c r="BS1108" s="77"/>
      <c r="BT1108" s="34"/>
      <c r="BU1108" s="61"/>
      <c r="BV1108" s="4"/>
      <c r="BW1108" s="77"/>
      <c r="BX1108" s="34"/>
      <c r="BY1108" s="61"/>
      <c r="BZ1108" s="4"/>
      <c r="CA1108" s="77"/>
      <c r="CB1108" s="34"/>
      <c r="CC1108" s="61"/>
      <c r="CD1108" s="4"/>
      <c r="CE1108" s="77"/>
      <c r="CF1108" s="34"/>
      <c r="CG1108" s="61"/>
      <c r="CH1108" s="4"/>
      <c r="CI1108" s="77"/>
      <c r="CJ1108" s="34"/>
      <c r="CK1108" s="61"/>
      <c r="CL1108" s="4"/>
      <c r="CM1108" s="77"/>
      <c r="CN1108" s="34"/>
      <c r="CO1108" s="61"/>
      <c r="CP1108" s="4"/>
      <c r="CQ1108" s="77"/>
      <c r="CR1108" s="34"/>
      <c r="CS1108" s="61"/>
      <c r="CT1108" s="4"/>
      <c r="CU1108" s="77"/>
      <c r="CV1108" s="34"/>
      <c r="CW1108" s="61"/>
      <c r="CX1108" s="4"/>
      <c r="CY1108" s="77"/>
      <c r="CZ1108" s="34"/>
      <c r="DA1108" s="61"/>
      <c r="DB1108" s="4"/>
      <c r="DC1108" s="77"/>
      <c r="DD1108" s="34"/>
      <c r="DE1108" s="61"/>
      <c r="DF1108" s="4"/>
      <c r="DG1108" s="77"/>
      <c r="DH1108" s="34"/>
      <c r="DI1108" s="61"/>
      <c r="DJ1108" s="4"/>
      <c r="DK1108" s="77"/>
      <c r="DL1108" s="34"/>
      <c r="DM1108" s="61"/>
      <c r="DN1108" s="4"/>
      <c r="DO1108" s="77"/>
      <c r="DP1108" s="34"/>
      <c r="DQ1108" s="61"/>
      <c r="DR1108" s="4"/>
      <c r="DS1108" s="77"/>
      <c r="DT1108" s="34"/>
      <c r="DU1108" s="61"/>
      <c r="DV1108" s="4"/>
      <c r="DW1108" s="77"/>
      <c r="DX1108" s="34"/>
      <c r="DY1108" s="61"/>
      <c r="DZ1108" s="4"/>
      <c r="EA1108" s="77"/>
      <c r="EB1108" s="34"/>
      <c r="EC1108" s="61"/>
      <c r="ED1108" s="4"/>
      <c r="EE1108" s="77"/>
      <c r="EF1108" s="34"/>
      <c r="EG1108" s="61"/>
      <c r="EH1108" s="4"/>
      <c r="EI1108" s="77"/>
      <c r="EJ1108" s="34"/>
      <c r="EK1108" s="61"/>
      <c r="EL1108" s="4"/>
      <c r="EM1108" s="77"/>
      <c r="EN1108" s="34"/>
      <c r="EO1108" s="61"/>
      <c r="EP1108" s="4"/>
      <c r="EQ1108" s="77"/>
      <c r="ER1108" s="34"/>
      <c r="ES1108" s="61"/>
      <c r="ET1108" s="4"/>
      <c r="EU1108" s="77"/>
      <c r="EV1108" s="34"/>
      <c r="EW1108" s="61"/>
      <c r="EX1108" s="4"/>
      <c r="EY1108" s="77"/>
      <c r="EZ1108" s="34"/>
      <c r="FA1108" s="61"/>
      <c r="FB1108" s="4"/>
      <c r="FC1108" s="77"/>
      <c r="FD1108" s="34"/>
      <c r="FE1108" s="61"/>
      <c r="FF1108" s="4"/>
      <c r="FG1108" s="77"/>
      <c r="FH1108" s="34"/>
      <c r="FI1108" s="61"/>
      <c r="FJ1108" s="4"/>
      <c r="FK1108" s="77"/>
      <c r="FL1108" s="34"/>
      <c r="FM1108" s="61"/>
      <c r="FN1108" s="4"/>
      <c r="FO1108" s="77"/>
      <c r="FP1108" s="34"/>
      <c r="FQ1108" s="61"/>
      <c r="FR1108" s="4"/>
      <c r="FS1108" s="77"/>
      <c r="FT1108" s="34"/>
      <c r="FU1108" s="61"/>
      <c r="FV1108" s="4"/>
      <c r="FW1108" s="77"/>
      <c r="FX1108" s="34"/>
      <c r="FY1108" s="61"/>
      <c r="FZ1108" s="4"/>
      <c r="GA1108" s="77"/>
      <c r="GB1108" s="34"/>
      <c r="GC1108" s="61"/>
      <c r="GD1108" s="4"/>
      <c r="GE1108" s="77"/>
      <c r="GF1108" s="34"/>
      <c r="GG1108" s="61"/>
      <c r="GH1108" s="4"/>
      <c r="GI1108" s="77"/>
      <c r="GJ1108" s="34"/>
      <c r="GK1108" s="61"/>
      <c r="GL1108" s="4"/>
      <c r="GM1108" s="77"/>
      <c r="GN1108" s="34"/>
      <c r="GO1108" s="61"/>
      <c r="GP1108" s="4"/>
      <c r="GQ1108" s="77"/>
      <c r="GR1108" s="34"/>
      <c r="GS1108" s="61"/>
      <c r="GT1108" s="4"/>
      <c r="GU1108" s="77"/>
      <c r="GV1108" s="34"/>
      <c r="GW1108" s="61"/>
      <c r="GX1108" s="4"/>
      <c r="GY1108" s="77"/>
      <c r="GZ1108" s="34"/>
      <c r="HA1108" s="61"/>
      <c r="HB1108" s="4"/>
      <c r="HC1108" s="77"/>
      <c r="HD1108" s="34"/>
      <c r="HE1108" s="61"/>
      <c r="HF1108" s="4"/>
      <c r="HG1108" s="77"/>
      <c r="HH1108" s="34"/>
      <c r="HI1108" s="61"/>
      <c r="HJ1108" s="4"/>
      <c r="HK1108" s="77"/>
      <c r="HL1108" s="34"/>
      <c r="HM1108" s="61"/>
      <c r="HN1108" s="4"/>
      <c r="HO1108" s="77"/>
      <c r="HP1108" s="34"/>
      <c r="HQ1108" s="61"/>
      <c r="HR1108" s="4"/>
      <c r="HS1108" s="77"/>
      <c r="HT1108" s="34"/>
      <c r="HU1108" s="61"/>
      <c r="HV1108" s="4"/>
      <c r="HW1108" s="77"/>
      <c r="HX1108" s="34"/>
      <c r="HY1108" s="61"/>
      <c r="HZ1108" s="4"/>
      <c r="IA1108" s="77"/>
      <c r="IB1108" s="34"/>
      <c r="IC1108" s="61"/>
      <c r="ID1108" s="4"/>
      <c r="IE1108" s="77"/>
      <c r="IF1108" s="34"/>
      <c r="IG1108" s="61"/>
      <c r="IH1108" s="4"/>
      <c r="II1108" s="77"/>
      <c r="IJ1108" s="34"/>
      <c r="IK1108" s="61"/>
      <c r="IL1108" s="4"/>
      <c r="IM1108" s="77"/>
      <c r="IN1108" s="34"/>
      <c r="IO1108" s="61"/>
      <c r="IP1108" s="4"/>
      <c r="IQ1108" s="77"/>
      <c r="IR1108" s="34"/>
      <c r="IS1108" s="61"/>
      <c r="IT1108" s="4"/>
      <c r="IU1108" s="77"/>
      <c r="IV1108" s="34"/>
    </row>
    <row r="1109" spans="1:4" s="4" customFormat="1" ht="15.75">
      <c r="A1109" s="2"/>
      <c r="B1109" s="22"/>
      <c r="C1109" s="73"/>
      <c r="D1109" s="14"/>
    </row>
    <row r="1110" spans="1:4" s="1" customFormat="1" ht="15.75" hidden="1">
      <c r="A1110" s="10">
        <v>75414</v>
      </c>
      <c r="B1110" s="24"/>
      <c r="C1110" s="31" t="s">
        <v>233</v>
      </c>
      <c r="D1110" s="11">
        <v>0</v>
      </c>
    </row>
    <row r="1111" spans="1:4" s="4" customFormat="1" ht="31.5" hidden="1">
      <c r="A1111" s="3"/>
      <c r="B1111" s="4" t="s">
        <v>434</v>
      </c>
      <c r="C1111" s="32" t="s">
        <v>435</v>
      </c>
      <c r="D1111" s="16">
        <v>0</v>
      </c>
    </row>
    <row r="1112" spans="1:4" s="19" customFormat="1" ht="60" hidden="1">
      <c r="A1112" s="18"/>
      <c r="C1112" s="7" t="s">
        <v>774</v>
      </c>
      <c r="D1112" s="6">
        <v>0</v>
      </c>
    </row>
    <row r="1113" spans="1:4" s="19" customFormat="1" ht="60" hidden="1">
      <c r="A1113" s="18"/>
      <c r="C1113" s="7" t="s">
        <v>775</v>
      </c>
      <c r="D1113" s="6">
        <v>0</v>
      </c>
    </row>
    <row r="1114" spans="1:4" s="4" customFormat="1" ht="15.75" hidden="1">
      <c r="A1114" s="3"/>
      <c r="B1114" s="4" t="s">
        <v>776</v>
      </c>
      <c r="C1114" s="32" t="s">
        <v>777</v>
      </c>
      <c r="D1114" s="16">
        <v>0</v>
      </c>
    </row>
    <row r="1115" spans="1:4" s="4" customFormat="1" ht="15.75" hidden="1">
      <c r="A1115" s="15"/>
      <c r="B1115" s="4" t="s">
        <v>778</v>
      </c>
      <c r="C1115" s="32" t="s">
        <v>779</v>
      </c>
      <c r="D1115" s="16">
        <v>0</v>
      </c>
    </row>
    <row r="1116" spans="1:4" s="4" customFormat="1" ht="45" hidden="1">
      <c r="A1116" s="3"/>
      <c r="C1116" s="7" t="s">
        <v>256</v>
      </c>
      <c r="D1116" s="16"/>
    </row>
    <row r="1117" spans="1:4" s="4" customFormat="1" ht="15.75" hidden="1">
      <c r="A1117" s="15"/>
      <c r="B1117" s="4" t="s">
        <v>257</v>
      </c>
      <c r="C1117" s="32" t="s">
        <v>104</v>
      </c>
      <c r="D1117" s="16"/>
    </row>
    <row r="1118" spans="1:4" s="4" customFormat="1" ht="15.75" hidden="1">
      <c r="A1118" s="2"/>
      <c r="B1118" s="22"/>
      <c r="C1118" s="73" t="s">
        <v>258</v>
      </c>
      <c r="D1118" s="14"/>
    </row>
    <row r="1119" spans="1:4" s="4" customFormat="1" ht="15.75" hidden="1">
      <c r="A1119" s="2"/>
      <c r="B1119" s="22"/>
      <c r="C1119" s="73"/>
      <c r="D1119" s="14"/>
    </row>
    <row r="1120" spans="1:6" s="4" customFormat="1" ht="15.75" hidden="1">
      <c r="A1120" s="2">
        <v>801</v>
      </c>
      <c r="B1120" s="22"/>
      <c r="C1120" s="51" t="s">
        <v>618</v>
      </c>
      <c r="D1120" s="8">
        <f>D1133+D1124</f>
        <v>0</v>
      </c>
      <c r="F1120" s="4">
        <f>D8-F8</f>
        <v>725445</v>
      </c>
    </row>
    <row r="1121" spans="1:4" s="4" customFormat="1" ht="15.75" hidden="1">
      <c r="A1121" s="10">
        <v>80102</v>
      </c>
      <c r="B1121" s="24"/>
      <c r="C1121" s="31" t="s">
        <v>836</v>
      </c>
      <c r="D1121" s="11">
        <v>0</v>
      </c>
    </row>
    <row r="1122" spans="1:252" s="1" customFormat="1" ht="16.5" customHeight="1" hidden="1">
      <c r="A1122" s="2"/>
      <c r="B1122" s="122" t="s">
        <v>259</v>
      </c>
      <c r="C1122" s="15" t="s">
        <v>260</v>
      </c>
      <c r="D1122" s="16">
        <v>0</v>
      </c>
      <c r="E1122" s="16"/>
      <c r="F1122" s="2"/>
      <c r="G1122" s="122"/>
      <c r="H1122" s="15"/>
      <c r="I1122" s="16"/>
      <c r="J1122" s="2"/>
      <c r="K1122" s="122"/>
      <c r="L1122" s="15"/>
      <c r="M1122" s="16"/>
      <c r="N1122" s="2"/>
      <c r="O1122" s="122"/>
      <c r="P1122" s="15"/>
      <c r="Q1122" s="16"/>
      <c r="R1122" s="2"/>
      <c r="S1122" s="122"/>
      <c r="T1122" s="15"/>
      <c r="U1122" s="16"/>
      <c r="V1122" s="2"/>
      <c r="W1122" s="122"/>
      <c r="X1122" s="15"/>
      <c r="Y1122" s="16"/>
      <c r="Z1122" s="2"/>
      <c r="AA1122" s="122"/>
      <c r="AB1122" s="15"/>
      <c r="AC1122" s="16"/>
      <c r="AD1122" s="2"/>
      <c r="AE1122" s="122"/>
      <c r="AF1122" s="15"/>
      <c r="AG1122" s="16"/>
      <c r="AH1122" s="2"/>
      <c r="AI1122" s="122"/>
      <c r="AJ1122" s="15"/>
      <c r="AK1122" s="16"/>
      <c r="AL1122" s="2"/>
      <c r="AM1122" s="122"/>
      <c r="AN1122" s="15"/>
      <c r="AO1122" s="16"/>
      <c r="AP1122" s="2"/>
      <c r="AQ1122" s="122"/>
      <c r="AR1122" s="15"/>
      <c r="AS1122" s="16"/>
      <c r="AT1122" s="2"/>
      <c r="AU1122" s="122"/>
      <c r="AV1122" s="15"/>
      <c r="AW1122" s="16"/>
      <c r="AX1122" s="2"/>
      <c r="AY1122" s="122"/>
      <c r="AZ1122" s="15"/>
      <c r="BA1122" s="16"/>
      <c r="BB1122" s="2"/>
      <c r="BC1122" s="122"/>
      <c r="BD1122" s="15"/>
      <c r="BE1122" s="16"/>
      <c r="BF1122" s="2"/>
      <c r="BG1122" s="122"/>
      <c r="BH1122" s="15"/>
      <c r="BI1122" s="16"/>
      <c r="BJ1122" s="2"/>
      <c r="BK1122" s="122"/>
      <c r="BL1122" s="15"/>
      <c r="BM1122" s="16"/>
      <c r="BN1122" s="2"/>
      <c r="BO1122" s="122"/>
      <c r="BP1122" s="15"/>
      <c r="BQ1122" s="16"/>
      <c r="BR1122" s="2"/>
      <c r="BS1122" s="122"/>
      <c r="BT1122" s="15"/>
      <c r="BU1122" s="16"/>
      <c r="BV1122" s="2"/>
      <c r="BW1122" s="122"/>
      <c r="BX1122" s="15"/>
      <c r="BY1122" s="16"/>
      <c r="BZ1122" s="2"/>
      <c r="CA1122" s="122"/>
      <c r="CB1122" s="15"/>
      <c r="CC1122" s="16"/>
      <c r="CD1122" s="2"/>
      <c r="CE1122" s="122"/>
      <c r="CF1122" s="15"/>
      <c r="CG1122" s="16"/>
      <c r="CH1122" s="2"/>
      <c r="CI1122" s="122"/>
      <c r="CJ1122" s="15"/>
      <c r="CK1122" s="16"/>
      <c r="CL1122" s="2"/>
      <c r="CM1122" s="122"/>
      <c r="CN1122" s="15"/>
      <c r="CO1122" s="16"/>
      <c r="CP1122" s="2"/>
      <c r="CQ1122" s="122"/>
      <c r="CR1122" s="15"/>
      <c r="CS1122" s="16"/>
      <c r="CT1122" s="2"/>
      <c r="CU1122" s="122"/>
      <c r="CV1122" s="15"/>
      <c r="CW1122" s="16"/>
      <c r="CX1122" s="2"/>
      <c r="CY1122" s="122"/>
      <c r="CZ1122" s="15"/>
      <c r="DA1122" s="16"/>
      <c r="DB1122" s="2"/>
      <c r="DC1122" s="122"/>
      <c r="DD1122" s="15"/>
      <c r="DE1122" s="16"/>
      <c r="DF1122" s="2"/>
      <c r="DG1122" s="122"/>
      <c r="DH1122" s="15"/>
      <c r="DI1122" s="16"/>
      <c r="DJ1122" s="2"/>
      <c r="DK1122" s="122"/>
      <c r="DL1122" s="15"/>
      <c r="DM1122" s="16"/>
      <c r="DN1122" s="2"/>
      <c r="DO1122" s="122"/>
      <c r="DP1122" s="15"/>
      <c r="DQ1122" s="16"/>
      <c r="DR1122" s="2"/>
      <c r="DS1122" s="122"/>
      <c r="DT1122" s="15"/>
      <c r="DU1122" s="16"/>
      <c r="DV1122" s="2"/>
      <c r="DW1122" s="122"/>
      <c r="DX1122" s="15"/>
      <c r="DY1122" s="16"/>
      <c r="DZ1122" s="2"/>
      <c r="EA1122" s="122"/>
      <c r="EB1122" s="15"/>
      <c r="EC1122" s="16"/>
      <c r="ED1122" s="2"/>
      <c r="EE1122" s="122"/>
      <c r="EF1122" s="15"/>
      <c r="EG1122" s="16"/>
      <c r="EH1122" s="2"/>
      <c r="EI1122" s="122"/>
      <c r="EJ1122" s="15"/>
      <c r="EK1122" s="16"/>
      <c r="EL1122" s="2"/>
      <c r="EM1122" s="122"/>
      <c r="EN1122" s="15"/>
      <c r="EO1122" s="16"/>
      <c r="EP1122" s="2"/>
      <c r="EQ1122" s="122"/>
      <c r="ER1122" s="15"/>
      <c r="ES1122" s="16"/>
      <c r="ET1122" s="2"/>
      <c r="EU1122" s="122"/>
      <c r="EV1122" s="15"/>
      <c r="EW1122" s="16"/>
      <c r="EX1122" s="2"/>
      <c r="EY1122" s="122"/>
      <c r="EZ1122" s="15"/>
      <c r="FA1122" s="16"/>
      <c r="FB1122" s="2"/>
      <c r="FC1122" s="122"/>
      <c r="FD1122" s="15"/>
      <c r="FE1122" s="16"/>
      <c r="FF1122" s="2"/>
      <c r="FG1122" s="122"/>
      <c r="FH1122" s="15"/>
      <c r="FI1122" s="16"/>
      <c r="FJ1122" s="2"/>
      <c r="FK1122" s="122"/>
      <c r="FL1122" s="15"/>
      <c r="FM1122" s="16"/>
      <c r="FN1122" s="2"/>
      <c r="FO1122" s="122"/>
      <c r="FP1122" s="15"/>
      <c r="FQ1122" s="16"/>
      <c r="FR1122" s="2"/>
      <c r="FS1122" s="122"/>
      <c r="FT1122" s="15"/>
      <c r="FU1122" s="16"/>
      <c r="FV1122" s="2"/>
      <c r="FW1122" s="122"/>
      <c r="FX1122" s="15"/>
      <c r="FY1122" s="16"/>
      <c r="FZ1122" s="2"/>
      <c r="GA1122" s="122"/>
      <c r="GB1122" s="15"/>
      <c r="GC1122" s="16"/>
      <c r="GD1122" s="2"/>
      <c r="GE1122" s="122"/>
      <c r="GF1122" s="15"/>
      <c r="GG1122" s="16"/>
      <c r="GH1122" s="2"/>
      <c r="GI1122" s="122"/>
      <c r="GJ1122" s="15"/>
      <c r="GK1122" s="16"/>
      <c r="GL1122" s="2"/>
      <c r="GM1122" s="122"/>
      <c r="GN1122" s="15"/>
      <c r="GO1122" s="16"/>
      <c r="GP1122" s="2"/>
      <c r="GQ1122" s="122"/>
      <c r="GR1122" s="15"/>
      <c r="GS1122" s="16"/>
      <c r="GT1122" s="2"/>
      <c r="GU1122" s="122"/>
      <c r="GV1122" s="15"/>
      <c r="GW1122" s="16"/>
      <c r="GX1122" s="2"/>
      <c r="GY1122" s="122"/>
      <c r="GZ1122" s="15"/>
      <c r="HA1122" s="16"/>
      <c r="HB1122" s="2"/>
      <c r="HC1122" s="122"/>
      <c r="HD1122" s="15"/>
      <c r="HE1122" s="16"/>
      <c r="HF1122" s="2"/>
      <c r="HG1122" s="122"/>
      <c r="HH1122" s="15"/>
      <c r="HI1122" s="16"/>
      <c r="HJ1122" s="2"/>
      <c r="HK1122" s="122"/>
      <c r="HL1122" s="15"/>
      <c r="HM1122" s="16"/>
      <c r="HN1122" s="2"/>
      <c r="HO1122" s="122"/>
      <c r="HP1122" s="15"/>
      <c r="HQ1122" s="16"/>
      <c r="HR1122" s="2"/>
      <c r="HS1122" s="122"/>
      <c r="HT1122" s="15"/>
      <c r="HU1122" s="16"/>
      <c r="HV1122" s="2"/>
      <c r="HW1122" s="122"/>
      <c r="HX1122" s="15"/>
      <c r="HY1122" s="16"/>
      <c r="HZ1122" s="2"/>
      <c r="IA1122" s="122"/>
      <c r="IB1122" s="15"/>
      <c r="IC1122" s="16"/>
      <c r="ID1122" s="2"/>
      <c r="IE1122" s="122"/>
      <c r="IF1122" s="15"/>
      <c r="IG1122" s="16"/>
      <c r="IH1122" s="2"/>
      <c r="II1122" s="122"/>
      <c r="IJ1122" s="15"/>
      <c r="IK1122" s="16"/>
      <c r="IL1122" s="2"/>
      <c r="IM1122" s="122"/>
      <c r="IN1122" s="15"/>
      <c r="IO1122" s="16"/>
      <c r="IP1122" s="2"/>
      <c r="IQ1122" s="122"/>
      <c r="IR1122" s="15"/>
    </row>
    <row r="1123" spans="1:4" s="4" customFormat="1" ht="15.75" hidden="1">
      <c r="A1123" s="2"/>
      <c r="B1123" s="22"/>
      <c r="C1123" s="51"/>
      <c r="D1123" s="8"/>
    </row>
    <row r="1124" spans="1:12" s="4" customFormat="1" ht="18" customHeight="1" hidden="1">
      <c r="A1124" s="10">
        <v>80120</v>
      </c>
      <c r="B1124" s="24"/>
      <c r="C1124" s="31" t="s">
        <v>839</v>
      </c>
      <c r="D1124" s="11">
        <f>D1125</f>
        <v>0</v>
      </c>
      <c r="J1124" s="4" t="s">
        <v>746</v>
      </c>
      <c r="K1124" s="4" t="s">
        <v>746</v>
      </c>
      <c r="L1124" s="4" t="s">
        <v>746</v>
      </c>
    </row>
    <row r="1125" spans="1:12" s="4" customFormat="1" ht="15.75" hidden="1">
      <c r="A1125" s="13"/>
      <c r="B1125" s="1"/>
      <c r="C1125" s="32" t="s">
        <v>261</v>
      </c>
      <c r="D1125" s="14">
        <f>D1126+D1130</f>
        <v>0</v>
      </c>
      <c r="J1125" s="57"/>
      <c r="K1125" s="57"/>
      <c r="L1125" s="57"/>
    </row>
    <row r="1126" spans="1:12" s="4" customFormat="1" ht="15.75" hidden="1">
      <c r="A1126" s="13"/>
      <c r="B1126" s="1"/>
      <c r="C1126" s="57" t="s">
        <v>746</v>
      </c>
      <c r="D1126" s="14">
        <f>D1127+D1128</f>
        <v>0</v>
      </c>
      <c r="J1126" s="57"/>
      <c r="K1126" s="57"/>
      <c r="L1126" s="57"/>
    </row>
    <row r="1127" spans="1:12" s="4" customFormat="1" ht="31.5" hidden="1">
      <c r="A1127" s="13"/>
      <c r="B1127" s="122" t="s">
        <v>274</v>
      </c>
      <c r="C1127" s="32" t="s">
        <v>275</v>
      </c>
      <c r="D1127" s="14"/>
      <c r="J1127" s="57"/>
      <c r="K1127" s="57"/>
      <c r="L1127" s="57"/>
    </row>
    <row r="1128" spans="1:12" s="4" customFormat="1" ht="47.25" hidden="1">
      <c r="A1128" s="13"/>
      <c r="B1128" s="122" t="s">
        <v>276</v>
      </c>
      <c r="C1128" s="32" t="s">
        <v>457</v>
      </c>
      <c r="D1128" s="14"/>
      <c r="J1128" s="57"/>
      <c r="K1128" s="57"/>
      <c r="L1128" s="57"/>
    </row>
    <row r="1129" spans="1:12" s="4" customFormat="1" ht="15.75" hidden="1">
      <c r="A1129" s="13"/>
      <c r="B1129" s="122"/>
      <c r="C1129" s="73" t="s">
        <v>142</v>
      </c>
      <c r="D1129" s="14"/>
      <c r="J1129" s="57"/>
      <c r="K1129" s="57"/>
      <c r="L1129" s="57"/>
    </row>
    <row r="1130" spans="1:4" s="4" customFormat="1" ht="15.75" hidden="1">
      <c r="A1130" s="15"/>
      <c r="B1130" s="122" t="s">
        <v>565</v>
      </c>
      <c r="C1130" s="32" t="s">
        <v>566</v>
      </c>
      <c r="D1130" s="65"/>
    </row>
    <row r="1131" spans="1:4" s="50" customFormat="1" ht="30" hidden="1">
      <c r="A1131" s="61"/>
      <c r="C1131" s="7" t="s">
        <v>567</v>
      </c>
      <c r="D1131" s="62"/>
    </row>
    <row r="1132" spans="1:4" s="4" customFormat="1" ht="15.75" hidden="1">
      <c r="A1132" s="2"/>
      <c r="B1132" s="22"/>
      <c r="C1132" s="73"/>
      <c r="D1132" s="14"/>
    </row>
    <row r="1133" spans="1:4" s="4" customFormat="1" ht="15.75" hidden="1">
      <c r="A1133" s="10">
        <v>80130</v>
      </c>
      <c r="B1133" s="24"/>
      <c r="C1133" s="31" t="s">
        <v>623</v>
      </c>
      <c r="D1133" s="11">
        <f>D1134</f>
        <v>0</v>
      </c>
    </row>
    <row r="1134" spans="1:4" s="4" customFormat="1" ht="15.75" hidden="1">
      <c r="A1134" s="15"/>
      <c r="C1134" s="32" t="s">
        <v>261</v>
      </c>
      <c r="D1134" s="16">
        <f>D1136</f>
        <v>0</v>
      </c>
    </row>
    <row r="1135" spans="1:4" s="4" customFormat="1" ht="15.75" hidden="1">
      <c r="A1135" s="15"/>
      <c r="C1135" s="73" t="s">
        <v>142</v>
      </c>
      <c r="D1135" s="16"/>
    </row>
    <row r="1136" spans="1:4" s="50" customFormat="1" ht="28.5" customHeight="1" hidden="1">
      <c r="A1136" s="17"/>
      <c r="B1136" s="122" t="s">
        <v>568</v>
      </c>
      <c r="C1136" s="32" t="s">
        <v>566</v>
      </c>
      <c r="D1136" s="56"/>
    </row>
    <row r="1137" spans="1:4" s="4" customFormat="1" ht="27.75" customHeight="1" hidden="1">
      <c r="A1137" s="13"/>
      <c r="B1137" s="50"/>
      <c r="C1137" s="7" t="s">
        <v>567</v>
      </c>
      <c r="D1137" s="72"/>
    </row>
    <row r="1138" spans="1:4" s="4" customFormat="1" ht="15.75" customHeight="1" hidden="1">
      <c r="A1138" s="13"/>
      <c r="B1138" s="124"/>
      <c r="C1138" s="123"/>
      <c r="D1138" s="72"/>
    </row>
    <row r="1139" spans="1:4" s="4" customFormat="1" ht="15.75" hidden="1">
      <c r="A1139" s="15"/>
      <c r="B1139" s="50" t="s">
        <v>398</v>
      </c>
      <c r="C1139" s="32" t="s">
        <v>684</v>
      </c>
      <c r="D1139" s="65"/>
    </row>
    <row r="1140" spans="1:4" s="50" customFormat="1" ht="15" hidden="1">
      <c r="A1140" s="61"/>
      <c r="C1140" s="7" t="s">
        <v>399</v>
      </c>
      <c r="D1140" s="62"/>
    </row>
    <row r="1141" spans="1:4" s="4" customFormat="1" ht="15.75" hidden="1">
      <c r="A1141" s="13"/>
      <c r="B1141" s="1"/>
      <c r="C1141" s="71" t="s">
        <v>530</v>
      </c>
      <c r="D1141" s="14"/>
    </row>
    <row r="1142" spans="1:4" s="1" customFormat="1" ht="31.5" hidden="1">
      <c r="A1142" s="15"/>
      <c r="B1142" s="4" t="s">
        <v>400</v>
      </c>
      <c r="C1142" s="125" t="s">
        <v>401</v>
      </c>
      <c r="D1142" s="65">
        <v>0</v>
      </c>
    </row>
    <row r="1143" spans="1:4" s="50" customFormat="1" ht="31.5" customHeight="1" hidden="1">
      <c r="A1143" s="17"/>
      <c r="B1143" s="7"/>
      <c r="C1143" s="35" t="s">
        <v>402</v>
      </c>
      <c r="D1143" s="56"/>
    </row>
    <row r="1144" spans="1:4" s="1" customFormat="1" ht="31.5" hidden="1">
      <c r="A1144" s="15"/>
      <c r="B1144" s="4" t="s">
        <v>403</v>
      </c>
      <c r="C1144" s="126" t="s">
        <v>404</v>
      </c>
      <c r="D1144" s="65"/>
    </row>
    <row r="1145" spans="1:4" s="50" customFormat="1" ht="22.5" customHeight="1" hidden="1">
      <c r="A1145" s="17"/>
      <c r="B1145" s="7"/>
      <c r="C1145" s="35" t="s">
        <v>405</v>
      </c>
      <c r="D1145" s="56"/>
    </row>
    <row r="1146" spans="1:4" s="4" customFormat="1" ht="15.75" hidden="1">
      <c r="A1146" s="10">
        <v>80140</v>
      </c>
      <c r="B1146" s="24"/>
      <c r="C1146" s="31" t="s">
        <v>406</v>
      </c>
      <c r="D1146" s="11">
        <v>0</v>
      </c>
    </row>
    <row r="1147" spans="1:4" s="4" customFormat="1" ht="18.75" customHeight="1" hidden="1">
      <c r="A1147" s="13"/>
      <c r="B1147" s="4" t="s">
        <v>407</v>
      </c>
      <c r="C1147" s="32" t="s">
        <v>408</v>
      </c>
      <c r="D1147" s="16"/>
    </row>
    <row r="1148" spans="1:4" s="50" customFormat="1" ht="15.75" customHeight="1" hidden="1">
      <c r="A1148" s="17"/>
      <c r="B1148" s="7"/>
      <c r="C1148" s="123" t="s">
        <v>409</v>
      </c>
      <c r="D1148" s="56"/>
    </row>
    <row r="1149" spans="1:4" s="50" customFormat="1" ht="15.75" customHeight="1" hidden="1">
      <c r="A1149" s="17"/>
      <c r="B1149" s="7"/>
      <c r="C1149" s="32" t="s">
        <v>410</v>
      </c>
      <c r="D1149" s="56"/>
    </row>
    <row r="1150" spans="1:4" s="4" customFormat="1" ht="15.75" hidden="1">
      <c r="A1150" s="10">
        <v>80195</v>
      </c>
      <c r="B1150" s="24"/>
      <c r="C1150" s="31" t="s">
        <v>619</v>
      </c>
      <c r="D1150" s="11">
        <f>D1152</f>
        <v>0</v>
      </c>
    </row>
    <row r="1151" spans="1:4" s="4" customFormat="1" ht="15.75" hidden="1">
      <c r="A1151" s="15"/>
      <c r="C1151" s="32" t="s">
        <v>575</v>
      </c>
      <c r="D1151" s="16"/>
    </row>
    <row r="1152" spans="1:4" s="4" customFormat="1" ht="30.75" customHeight="1" hidden="1">
      <c r="A1152" s="13"/>
      <c r="B1152" s="4" t="s">
        <v>411</v>
      </c>
      <c r="C1152" s="32" t="s">
        <v>412</v>
      </c>
      <c r="D1152" s="16">
        <f>D1154+D1155</f>
        <v>0</v>
      </c>
    </row>
    <row r="1153" spans="1:4" s="1" customFormat="1" ht="15.75" hidden="1">
      <c r="A1153" s="13"/>
      <c r="C1153" s="73" t="s">
        <v>413</v>
      </c>
      <c r="D1153" s="14"/>
    </row>
    <row r="1154" spans="1:4" s="4" customFormat="1" ht="47.25" customHeight="1" hidden="1">
      <c r="A1154" s="13"/>
      <c r="C1154" s="74" t="s">
        <v>613</v>
      </c>
      <c r="D1154" s="6"/>
    </row>
    <row r="1155" spans="1:4" s="4" customFormat="1" ht="47.25" customHeight="1" hidden="1">
      <c r="A1155" s="13"/>
      <c r="C1155" s="74" t="s">
        <v>570</v>
      </c>
      <c r="D1155" s="6"/>
    </row>
    <row r="1156" spans="1:4" s="4" customFormat="1" ht="15.75" customHeight="1" hidden="1">
      <c r="A1156" s="2">
        <v>851</v>
      </c>
      <c r="B1156" s="22"/>
      <c r="C1156" s="51" t="s">
        <v>178</v>
      </c>
      <c r="D1156" s="8">
        <v>0</v>
      </c>
    </row>
    <row r="1157" spans="1:4" s="1" customFormat="1" ht="15.75" customHeight="1" hidden="1">
      <c r="A1157" s="10">
        <v>85111</v>
      </c>
      <c r="B1157" s="31"/>
      <c r="C1157" s="10" t="s">
        <v>179</v>
      </c>
      <c r="D1157" s="64">
        <v>0</v>
      </c>
    </row>
    <row r="1158" spans="1:7" s="1" customFormat="1" ht="15.75" hidden="1">
      <c r="A1158" s="15"/>
      <c r="B1158" s="4"/>
      <c r="C1158" s="247" t="s">
        <v>530</v>
      </c>
      <c r="D1158" s="65"/>
      <c r="G1158" s="214"/>
    </row>
    <row r="1159" spans="1:7" s="1" customFormat="1" ht="15.75" hidden="1">
      <c r="A1159" s="13"/>
      <c r="B1159" s="4" t="s">
        <v>6</v>
      </c>
      <c r="C1159" s="15" t="s">
        <v>7</v>
      </c>
      <c r="D1159" s="65"/>
      <c r="G1159" s="214"/>
    </row>
    <row r="1160" spans="1:7" s="1" customFormat="1" ht="31.5" hidden="1">
      <c r="A1160" s="13"/>
      <c r="B1160" s="4"/>
      <c r="C1160" s="71" t="s">
        <v>143</v>
      </c>
      <c r="D1160" s="65"/>
      <c r="G1160" s="214"/>
    </row>
    <row r="1161" spans="1:7" s="1" customFormat="1" ht="15.75" hidden="1">
      <c r="A1161" s="13"/>
      <c r="B1161" s="4"/>
      <c r="C1161" s="73" t="s">
        <v>142</v>
      </c>
      <c r="D1161" s="65"/>
      <c r="G1161" s="214"/>
    </row>
    <row r="1162" spans="1:7" s="1" customFormat="1" ht="15.75" hidden="1">
      <c r="A1162" s="13"/>
      <c r="B1162" s="4" t="s">
        <v>414</v>
      </c>
      <c r="C1162" s="15" t="s">
        <v>8</v>
      </c>
      <c r="D1162" s="65"/>
      <c r="G1162" s="214"/>
    </row>
    <row r="1163" spans="1:4" s="19" customFormat="1" ht="15.75" hidden="1">
      <c r="A1163" s="18"/>
      <c r="B1163" s="4"/>
      <c r="C1163" s="250" t="s">
        <v>9</v>
      </c>
      <c r="D1163" s="65"/>
    </row>
    <row r="1164" spans="1:4" s="19" customFormat="1" ht="15" hidden="1">
      <c r="A1164" s="18"/>
      <c r="C1164" s="7"/>
      <c r="D1164" s="56"/>
    </row>
    <row r="1165" spans="1:4" s="1" customFormat="1" ht="15.75" customHeight="1" hidden="1">
      <c r="A1165" s="10">
        <v>85117</v>
      </c>
      <c r="B1165" s="31"/>
      <c r="C1165" s="10" t="s">
        <v>415</v>
      </c>
      <c r="D1165" s="64">
        <v>0</v>
      </c>
    </row>
    <row r="1166" spans="1:4" s="1" customFormat="1" ht="31.5" hidden="1">
      <c r="A1166" s="15"/>
      <c r="B1166" s="4" t="s">
        <v>416</v>
      </c>
      <c r="C1166" s="15" t="s">
        <v>417</v>
      </c>
      <c r="D1166" s="65"/>
    </row>
    <row r="1167" spans="1:4" s="1" customFormat="1" ht="31.5" hidden="1">
      <c r="A1167" s="13"/>
      <c r="B1167" s="4" t="s">
        <v>418</v>
      </c>
      <c r="C1167" s="32" t="s">
        <v>419</v>
      </c>
      <c r="D1167" s="65"/>
    </row>
    <row r="1168" spans="1:4" s="1" customFormat="1" ht="30" hidden="1">
      <c r="A1168" s="13"/>
      <c r="B1168" s="4"/>
      <c r="C1168" s="7" t="s">
        <v>420</v>
      </c>
      <c r="D1168" s="65"/>
    </row>
    <row r="1169" spans="1:4" s="1" customFormat="1" ht="15.75" hidden="1">
      <c r="A1169" s="13"/>
      <c r="B1169" s="4"/>
      <c r="C1169" s="7" t="s">
        <v>530</v>
      </c>
      <c r="D1169" s="65"/>
    </row>
    <row r="1170" spans="1:4" s="1" customFormat="1" ht="47.25" hidden="1">
      <c r="A1170" s="13"/>
      <c r="B1170" s="4" t="s">
        <v>421</v>
      </c>
      <c r="C1170" s="32" t="s">
        <v>422</v>
      </c>
      <c r="D1170" s="65">
        <v>0</v>
      </c>
    </row>
    <row r="1171" spans="1:4" s="1" customFormat="1" ht="15.75" hidden="1">
      <c r="A1171" s="13"/>
      <c r="B1171" s="4"/>
      <c r="C1171" s="7"/>
      <c r="D1171" s="65"/>
    </row>
    <row r="1172" spans="1:4" s="1" customFormat="1" ht="15.75" hidden="1">
      <c r="A1172" s="13"/>
      <c r="B1172" s="4"/>
      <c r="C1172" s="7"/>
      <c r="D1172" s="65"/>
    </row>
    <row r="1173" spans="1:4" s="1" customFormat="1" ht="15.75">
      <c r="A1173" s="13"/>
      <c r="B1173" s="4"/>
      <c r="C1173" s="7"/>
      <c r="D1173" s="65"/>
    </row>
    <row r="1174" spans="1:4" s="175" customFormat="1" ht="15.75">
      <c r="A1174" s="182">
        <v>852</v>
      </c>
      <c r="B1174" s="183"/>
      <c r="C1174" s="262" t="s">
        <v>624</v>
      </c>
      <c r="D1174" s="212">
        <f>D1175+D1192+D1203</f>
        <v>50000</v>
      </c>
    </row>
    <row r="1175" spans="1:4" s="1" customFormat="1" ht="15.75" hidden="1">
      <c r="A1175" s="10">
        <v>85201</v>
      </c>
      <c r="B1175" s="31"/>
      <c r="C1175" s="10" t="s">
        <v>423</v>
      </c>
      <c r="D1175" s="64">
        <v>0</v>
      </c>
    </row>
    <row r="1176" spans="1:4" s="1" customFormat="1" ht="15.75" hidden="1">
      <c r="A1176" s="13"/>
      <c r="B1176" s="73"/>
      <c r="C1176" s="32" t="s">
        <v>577</v>
      </c>
      <c r="D1176" s="65">
        <v>0</v>
      </c>
    </row>
    <row r="1177" spans="1:4" s="1" customFormat="1" ht="15.75" hidden="1">
      <c r="A1177" s="13"/>
      <c r="B1177" s="73"/>
      <c r="C1177" s="73" t="s">
        <v>929</v>
      </c>
      <c r="D1177" s="72"/>
    </row>
    <row r="1178" spans="1:4" s="4" customFormat="1" ht="31.5" hidden="1">
      <c r="A1178" s="15"/>
      <c r="B1178" s="4" t="s">
        <v>424</v>
      </c>
      <c r="C1178" s="32" t="s">
        <v>425</v>
      </c>
      <c r="D1178" s="65">
        <v>0</v>
      </c>
    </row>
    <row r="1179" spans="1:4" s="4" customFormat="1" ht="31.5" hidden="1">
      <c r="A1179" s="15"/>
      <c r="B1179" s="4" t="s">
        <v>426</v>
      </c>
      <c r="C1179" s="32" t="s">
        <v>427</v>
      </c>
      <c r="D1179" s="65">
        <v>0</v>
      </c>
    </row>
    <row r="1180" spans="1:4" s="1" customFormat="1" ht="31.5" hidden="1">
      <c r="A1180" s="13"/>
      <c r="B1180" s="4" t="s">
        <v>666</v>
      </c>
      <c r="C1180" s="32" t="s">
        <v>667</v>
      </c>
      <c r="D1180" s="65">
        <v>0</v>
      </c>
    </row>
    <row r="1181" spans="1:4" s="1" customFormat="1" ht="31.5" hidden="1">
      <c r="A1181" s="13"/>
      <c r="B1181" s="4" t="s">
        <v>668</v>
      </c>
      <c r="C1181" s="32" t="s">
        <v>669</v>
      </c>
      <c r="D1181" s="65">
        <v>0</v>
      </c>
    </row>
    <row r="1182" spans="1:4" s="1" customFormat="1" ht="63" hidden="1">
      <c r="A1182" s="13"/>
      <c r="B1182" s="73"/>
      <c r="C1182" s="80" t="s">
        <v>670</v>
      </c>
      <c r="D1182" s="72"/>
    </row>
    <row r="1183" spans="1:4" s="1" customFormat="1" ht="15.75" hidden="1">
      <c r="A1183" s="13"/>
      <c r="B1183" s="73"/>
      <c r="C1183" s="73"/>
      <c r="D1183" s="72"/>
    </row>
    <row r="1184" spans="1:4" s="1" customFormat="1" ht="15.75" hidden="1">
      <c r="A1184" s="15"/>
      <c r="B1184" s="4" t="s">
        <v>666</v>
      </c>
      <c r="C1184" s="15" t="s">
        <v>671</v>
      </c>
      <c r="D1184" s="65"/>
    </row>
    <row r="1185" spans="1:4" s="1" customFormat="1" ht="47.25" hidden="1">
      <c r="A1185" s="13"/>
      <c r="C1185" s="71" t="s">
        <v>672</v>
      </c>
      <c r="D1185" s="72"/>
    </row>
    <row r="1186" spans="1:4" s="4" customFormat="1" ht="15.75" hidden="1">
      <c r="A1186" s="15"/>
      <c r="B1186" s="4" t="s">
        <v>673</v>
      </c>
      <c r="C1186" s="57" t="s">
        <v>674</v>
      </c>
      <c r="D1186" s="65"/>
    </row>
    <row r="1187" spans="1:4" s="1" customFormat="1" ht="31.5" hidden="1">
      <c r="A1187" s="13"/>
      <c r="C1187" s="71" t="s">
        <v>675</v>
      </c>
      <c r="D1187" s="72"/>
    </row>
    <row r="1188" spans="1:4" s="1" customFormat="1" ht="15.75" hidden="1">
      <c r="A1188" s="13"/>
      <c r="B1188" s="4" t="s">
        <v>676</v>
      </c>
      <c r="C1188" s="32" t="s">
        <v>677</v>
      </c>
      <c r="D1188" s="16">
        <v>0</v>
      </c>
    </row>
    <row r="1189" spans="1:4" s="1" customFormat="1" ht="45" hidden="1">
      <c r="A1189" s="13"/>
      <c r="B1189" s="4"/>
      <c r="C1189" s="18" t="s">
        <v>678</v>
      </c>
      <c r="D1189" s="14"/>
    </row>
    <row r="1190" spans="1:4" s="1" customFormat="1" ht="15.75" hidden="1">
      <c r="A1190" s="13"/>
      <c r="B1190" s="22"/>
      <c r="C1190" s="18" t="s">
        <v>679</v>
      </c>
      <c r="D1190" s="14"/>
    </row>
    <row r="1191" spans="1:4" s="1" customFormat="1" ht="15.75" hidden="1">
      <c r="A1191" s="13"/>
      <c r="C1191" s="71"/>
      <c r="D1191" s="72"/>
    </row>
    <row r="1192" spans="1:4" s="175" customFormat="1" ht="15.75">
      <c r="A1192" s="176">
        <v>85202</v>
      </c>
      <c r="B1192" s="178"/>
      <c r="C1192" s="176" t="s">
        <v>439</v>
      </c>
      <c r="D1192" s="204">
        <f>D1193</f>
        <v>50000</v>
      </c>
    </row>
    <row r="1193" spans="1:4" s="175" customFormat="1" ht="15.75">
      <c r="A1193" s="201"/>
      <c r="B1193" s="205"/>
      <c r="C1193" s="200" t="s">
        <v>680</v>
      </c>
      <c r="D1193" s="206">
        <f>D1194+D1196+D1197+D1199+D1200</f>
        <v>50000</v>
      </c>
    </row>
    <row r="1194" spans="1:4" s="4" customFormat="1" ht="31.5" hidden="1">
      <c r="A1194" s="15"/>
      <c r="B1194" s="4" t="s">
        <v>681</v>
      </c>
      <c r="C1194" s="15" t="s">
        <v>682</v>
      </c>
      <c r="D1194" s="65"/>
    </row>
    <row r="1195" spans="1:4" s="4" customFormat="1" ht="60" hidden="1">
      <c r="A1195" s="15"/>
      <c r="C1195" s="18" t="s">
        <v>616</v>
      </c>
      <c r="D1195" s="65"/>
    </row>
    <row r="1196" spans="1:4" s="4" customFormat="1" ht="31.5" hidden="1">
      <c r="A1196" s="15"/>
      <c r="B1196" s="4" t="s">
        <v>617</v>
      </c>
      <c r="C1196" s="15" t="s">
        <v>335</v>
      </c>
      <c r="D1196" s="65"/>
    </row>
    <row r="1197" spans="1:4" s="199" customFormat="1" ht="31.5">
      <c r="A1197" s="200"/>
      <c r="B1197" s="175" t="s">
        <v>336</v>
      </c>
      <c r="C1197" s="196" t="s">
        <v>337</v>
      </c>
      <c r="D1197" s="206">
        <v>50000</v>
      </c>
    </row>
    <row r="1198" spans="1:4" s="175" customFormat="1" ht="15.75" customHeight="1">
      <c r="A1198" s="201"/>
      <c r="C1198" s="190" t="s">
        <v>865</v>
      </c>
      <c r="D1198" s="207"/>
    </row>
    <row r="1199" spans="1:4" s="1" customFormat="1" ht="31.5" hidden="1">
      <c r="A1199" s="15"/>
      <c r="B1199" s="1" t="s">
        <v>338</v>
      </c>
      <c r="C1199" s="32" t="s">
        <v>339</v>
      </c>
      <c r="D1199" s="65"/>
    </row>
    <row r="1200" spans="1:4" s="1" customFormat="1" ht="31.5" hidden="1">
      <c r="A1200" s="15"/>
      <c r="B1200" s="1" t="s">
        <v>340</v>
      </c>
      <c r="C1200" s="32" t="s">
        <v>341</v>
      </c>
      <c r="D1200" s="16"/>
    </row>
    <row r="1201" spans="1:4" s="1" customFormat="1" ht="45" hidden="1">
      <c r="A1201" s="15"/>
      <c r="B1201" s="4"/>
      <c r="C1201" s="18" t="s">
        <v>342</v>
      </c>
      <c r="D1201" s="65"/>
    </row>
    <row r="1202" spans="1:4" s="166" customFormat="1" ht="15" customHeight="1" hidden="1">
      <c r="A1202" s="116"/>
      <c r="B1202" s="3"/>
      <c r="C1202" s="18"/>
      <c r="D1202" s="14"/>
    </row>
    <row r="1203" spans="1:4" s="1" customFormat="1" ht="39" customHeight="1" hidden="1">
      <c r="A1203" s="10">
        <v>85220</v>
      </c>
      <c r="B1203" s="31"/>
      <c r="C1203" s="10" t="s">
        <v>317</v>
      </c>
      <c r="D1203" s="64">
        <v>0</v>
      </c>
    </row>
    <row r="1204" spans="1:4" s="4" customFormat="1" ht="31.5" hidden="1">
      <c r="A1204" s="15"/>
      <c r="B1204" s="4" t="s">
        <v>343</v>
      </c>
      <c r="C1204" s="15" t="s">
        <v>344</v>
      </c>
      <c r="D1204" s="65">
        <v>0</v>
      </c>
    </row>
    <row r="1205" spans="1:4" s="4" customFormat="1" ht="45" hidden="1">
      <c r="A1205" s="15"/>
      <c r="C1205" s="25" t="s">
        <v>151</v>
      </c>
      <c r="D1205" s="72">
        <v>0</v>
      </c>
    </row>
    <row r="1206" spans="1:4" s="4" customFormat="1" ht="15.75" hidden="1">
      <c r="A1206" s="2"/>
      <c r="B1206" s="22"/>
      <c r="C1206" s="73"/>
      <c r="D1206" s="14"/>
    </row>
    <row r="1207" spans="1:4" s="4" customFormat="1" ht="15.75" hidden="1">
      <c r="A1207" s="2">
        <v>853</v>
      </c>
      <c r="B1207" s="22"/>
      <c r="C1207" s="51" t="s">
        <v>621</v>
      </c>
      <c r="D1207" s="8">
        <v>0</v>
      </c>
    </row>
    <row r="1208" spans="1:4" s="4" customFormat="1" ht="15.75" hidden="1">
      <c r="A1208" s="10">
        <v>85395</v>
      </c>
      <c r="B1208" s="24"/>
      <c r="C1208" s="31" t="s">
        <v>619</v>
      </c>
      <c r="D1208" s="11">
        <v>0</v>
      </c>
    </row>
    <row r="1209" spans="1:4" s="4" customFormat="1" ht="15" customHeight="1" hidden="1">
      <c r="A1209" s="108"/>
      <c r="C1209" s="13" t="s">
        <v>530</v>
      </c>
      <c r="D1209" s="16"/>
    </row>
    <row r="1210" spans="1:252" s="1" customFormat="1" ht="16.5" customHeight="1" hidden="1">
      <c r="A1210" s="2"/>
      <c r="B1210" s="122" t="s">
        <v>152</v>
      </c>
      <c r="C1210" s="15" t="s">
        <v>385</v>
      </c>
      <c r="D1210" s="16"/>
      <c r="E1210" s="16"/>
      <c r="F1210" s="2"/>
      <c r="G1210" s="122"/>
      <c r="H1210" s="15"/>
      <c r="I1210" s="16"/>
      <c r="J1210" s="2"/>
      <c r="K1210" s="122"/>
      <c r="L1210" s="15"/>
      <c r="M1210" s="16"/>
      <c r="N1210" s="2"/>
      <c r="O1210" s="122"/>
      <c r="P1210" s="15"/>
      <c r="Q1210" s="16"/>
      <c r="R1210" s="2"/>
      <c r="S1210" s="122"/>
      <c r="T1210" s="15"/>
      <c r="U1210" s="16"/>
      <c r="V1210" s="2"/>
      <c r="W1210" s="122"/>
      <c r="X1210" s="15"/>
      <c r="Y1210" s="16"/>
      <c r="Z1210" s="2"/>
      <c r="AA1210" s="122"/>
      <c r="AB1210" s="15"/>
      <c r="AC1210" s="16"/>
      <c r="AD1210" s="2"/>
      <c r="AE1210" s="122"/>
      <c r="AF1210" s="15"/>
      <c r="AG1210" s="16"/>
      <c r="AH1210" s="2"/>
      <c r="AI1210" s="122"/>
      <c r="AJ1210" s="15"/>
      <c r="AK1210" s="16"/>
      <c r="AL1210" s="2"/>
      <c r="AM1210" s="122"/>
      <c r="AN1210" s="15"/>
      <c r="AO1210" s="16"/>
      <c r="AP1210" s="2"/>
      <c r="AQ1210" s="122"/>
      <c r="AR1210" s="15"/>
      <c r="AS1210" s="16"/>
      <c r="AT1210" s="2"/>
      <c r="AU1210" s="122"/>
      <c r="AV1210" s="15"/>
      <c r="AW1210" s="16"/>
      <c r="AX1210" s="2"/>
      <c r="AY1210" s="122"/>
      <c r="AZ1210" s="15"/>
      <c r="BA1210" s="16"/>
      <c r="BB1210" s="2"/>
      <c r="BC1210" s="122"/>
      <c r="BD1210" s="15"/>
      <c r="BE1210" s="16"/>
      <c r="BF1210" s="2"/>
      <c r="BG1210" s="122"/>
      <c r="BH1210" s="15"/>
      <c r="BI1210" s="16"/>
      <c r="BJ1210" s="2"/>
      <c r="BK1210" s="122"/>
      <c r="BL1210" s="15"/>
      <c r="BM1210" s="16"/>
      <c r="BN1210" s="2"/>
      <c r="BO1210" s="122"/>
      <c r="BP1210" s="15"/>
      <c r="BQ1210" s="16"/>
      <c r="BR1210" s="2"/>
      <c r="BS1210" s="122"/>
      <c r="BT1210" s="15"/>
      <c r="BU1210" s="16"/>
      <c r="BV1210" s="2"/>
      <c r="BW1210" s="122"/>
      <c r="BX1210" s="15"/>
      <c r="BY1210" s="16"/>
      <c r="BZ1210" s="2"/>
      <c r="CA1210" s="122"/>
      <c r="CB1210" s="15"/>
      <c r="CC1210" s="16"/>
      <c r="CD1210" s="2"/>
      <c r="CE1210" s="122"/>
      <c r="CF1210" s="15"/>
      <c r="CG1210" s="16"/>
      <c r="CH1210" s="2"/>
      <c r="CI1210" s="122"/>
      <c r="CJ1210" s="15"/>
      <c r="CK1210" s="16"/>
      <c r="CL1210" s="2"/>
      <c r="CM1210" s="122"/>
      <c r="CN1210" s="15"/>
      <c r="CO1210" s="16"/>
      <c r="CP1210" s="2"/>
      <c r="CQ1210" s="122"/>
      <c r="CR1210" s="15"/>
      <c r="CS1210" s="16"/>
      <c r="CT1210" s="2"/>
      <c r="CU1210" s="122"/>
      <c r="CV1210" s="15"/>
      <c r="CW1210" s="16"/>
      <c r="CX1210" s="2"/>
      <c r="CY1210" s="122"/>
      <c r="CZ1210" s="15"/>
      <c r="DA1210" s="16"/>
      <c r="DB1210" s="2"/>
      <c r="DC1210" s="122"/>
      <c r="DD1210" s="15"/>
      <c r="DE1210" s="16"/>
      <c r="DF1210" s="2"/>
      <c r="DG1210" s="122"/>
      <c r="DH1210" s="15"/>
      <c r="DI1210" s="16"/>
      <c r="DJ1210" s="2"/>
      <c r="DK1210" s="122"/>
      <c r="DL1210" s="15"/>
      <c r="DM1210" s="16"/>
      <c r="DN1210" s="2"/>
      <c r="DO1210" s="122"/>
      <c r="DP1210" s="15"/>
      <c r="DQ1210" s="16"/>
      <c r="DR1210" s="2"/>
      <c r="DS1210" s="122"/>
      <c r="DT1210" s="15"/>
      <c r="DU1210" s="16"/>
      <c r="DV1210" s="2"/>
      <c r="DW1210" s="122"/>
      <c r="DX1210" s="15"/>
      <c r="DY1210" s="16"/>
      <c r="DZ1210" s="2"/>
      <c r="EA1210" s="122"/>
      <c r="EB1210" s="15"/>
      <c r="EC1210" s="16"/>
      <c r="ED1210" s="2"/>
      <c r="EE1210" s="122"/>
      <c r="EF1210" s="15"/>
      <c r="EG1210" s="16"/>
      <c r="EH1210" s="2"/>
      <c r="EI1210" s="122"/>
      <c r="EJ1210" s="15"/>
      <c r="EK1210" s="16"/>
      <c r="EL1210" s="2"/>
      <c r="EM1210" s="122"/>
      <c r="EN1210" s="15"/>
      <c r="EO1210" s="16"/>
      <c r="EP1210" s="2"/>
      <c r="EQ1210" s="122"/>
      <c r="ER1210" s="15"/>
      <c r="ES1210" s="16"/>
      <c r="ET1210" s="2"/>
      <c r="EU1210" s="122"/>
      <c r="EV1210" s="15"/>
      <c r="EW1210" s="16"/>
      <c r="EX1210" s="2"/>
      <c r="EY1210" s="122"/>
      <c r="EZ1210" s="15"/>
      <c r="FA1210" s="16"/>
      <c r="FB1210" s="2"/>
      <c r="FC1210" s="122"/>
      <c r="FD1210" s="15"/>
      <c r="FE1210" s="16"/>
      <c r="FF1210" s="2"/>
      <c r="FG1210" s="122"/>
      <c r="FH1210" s="15"/>
      <c r="FI1210" s="16"/>
      <c r="FJ1210" s="2"/>
      <c r="FK1210" s="122"/>
      <c r="FL1210" s="15"/>
      <c r="FM1210" s="16"/>
      <c r="FN1210" s="2"/>
      <c r="FO1210" s="122"/>
      <c r="FP1210" s="15"/>
      <c r="FQ1210" s="16"/>
      <c r="FR1210" s="2"/>
      <c r="FS1210" s="122"/>
      <c r="FT1210" s="15"/>
      <c r="FU1210" s="16"/>
      <c r="FV1210" s="2"/>
      <c r="FW1210" s="122"/>
      <c r="FX1210" s="15"/>
      <c r="FY1210" s="16"/>
      <c r="FZ1210" s="2"/>
      <c r="GA1210" s="122"/>
      <c r="GB1210" s="15"/>
      <c r="GC1210" s="16"/>
      <c r="GD1210" s="2"/>
      <c r="GE1210" s="122"/>
      <c r="GF1210" s="15"/>
      <c r="GG1210" s="16"/>
      <c r="GH1210" s="2"/>
      <c r="GI1210" s="122"/>
      <c r="GJ1210" s="15"/>
      <c r="GK1210" s="16"/>
      <c r="GL1210" s="2"/>
      <c r="GM1210" s="122"/>
      <c r="GN1210" s="15"/>
      <c r="GO1210" s="16"/>
      <c r="GP1210" s="2"/>
      <c r="GQ1210" s="122"/>
      <c r="GR1210" s="15"/>
      <c r="GS1210" s="16"/>
      <c r="GT1210" s="2"/>
      <c r="GU1210" s="122"/>
      <c r="GV1210" s="15"/>
      <c r="GW1210" s="16"/>
      <c r="GX1210" s="2"/>
      <c r="GY1210" s="122"/>
      <c r="GZ1210" s="15"/>
      <c r="HA1210" s="16"/>
      <c r="HB1210" s="2"/>
      <c r="HC1210" s="122"/>
      <c r="HD1210" s="15"/>
      <c r="HE1210" s="16"/>
      <c r="HF1210" s="2"/>
      <c r="HG1210" s="122"/>
      <c r="HH1210" s="15"/>
      <c r="HI1210" s="16"/>
      <c r="HJ1210" s="2"/>
      <c r="HK1210" s="122"/>
      <c r="HL1210" s="15"/>
      <c r="HM1210" s="16"/>
      <c r="HN1210" s="2"/>
      <c r="HO1210" s="122"/>
      <c r="HP1210" s="15"/>
      <c r="HQ1210" s="16"/>
      <c r="HR1210" s="2"/>
      <c r="HS1210" s="122"/>
      <c r="HT1210" s="15"/>
      <c r="HU1210" s="16"/>
      <c r="HV1210" s="2"/>
      <c r="HW1210" s="122"/>
      <c r="HX1210" s="15"/>
      <c r="HY1210" s="16"/>
      <c r="HZ1210" s="2"/>
      <c r="IA1210" s="122"/>
      <c r="IB1210" s="15"/>
      <c r="IC1210" s="16"/>
      <c r="ID1210" s="2"/>
      <c r="IE1210" s="122"/>
      <c r="IF1210" s="15"/>
      <c r="IG1210" s="16"/>
      <c r="IH1210" s="2"/>
      <c r="II1210" s="122"/>
      <c r="IJ1210" s="15"/>
      <c r="IK1210" s="16"/>
      <c r="IL1210" s="2"/>
      <c r="IM1210" s="122"/>
      <c r="IN1210" s="15"/>
      <c r="IO1210" s="16"/>
      <c r="IP1210" s="2"/>
      <c r="IQ1210" s="122"/>
      <c r="IR1210" s="15"/>
    </row>
    <row r="1211" spans="1:4" s="4" customFormat="1" ht="30" hidden="1">
      <c r="A1211" s="2"/>
      <c r="B1211" s="22"/>
      <c r="C1211" s="18" t="s">
        <v>153</v>
      </c>
      <c r="D1211" s="8"/>
    </row>
    <row r="1212" spans="1:4" s="1" customFormat="1" ht="15.75" hidden="1">
      <c r="A1212" s="15"/>
      <c r="B1212" s="4"/>
      <c r="C1212" s="13"/>
      <c r="D1212" s="65"/>
    </row>
    <row r="1213" spans="1:4" s="4" customFormat="1" ht="15.75" hidden="1">
      <c r="A1213" s="2">
        <v>854</v>
      </c>
      <c r="B1213" s="22"/>
      <c r="C1213" s="111" t="s">
        <v>371</v>
      </c>
      <c r="D1213" s="8">
        <v>0</v>
      </c>
    </row>
    <row r="1214" spans="1:4" s="4" customFormat="1" ht="15.75" hidden="1">
      <c r="A1214" s="10">
        <v>85407</v>
      </c>
      <c r="B1214" s="24"/>
      <c r="C1214" s="31" t="s">
        <v>154</v>
      </c>
      <c r="D1214" s="11">
        <v>0</v>
      </c>
    </row>
    <row r="1215" spans="1:4" s="1" customFormat="1" ht="15.75" hidden="1">
      <c r="A1215" s="15"/>
      <c r="B1215" s="4"/>
      <c r="C1215" s="57" t="s">
        <v>247</v>
      </c>
      <c r="D1215" s="16">
        <v>0</v>
      </c>
    </row>
    <row r="1216" spans="1:4" s="1" customFormat="1" ht="31.5" hidden="1">
      <c r="A1216" s="15"/>
      <c r="B1216" s="4" t="s">
        <v>707</v>
      </c>
      <c r="C1216" s="126" t="s">
        <v>155</v>
      </c>
      <c r="D1216" s="65">
        <v>0</v>
      </c>
    </row>
    <row r="1217" spans="1:4" s="4" customFormat="1" ht="30" hidden="1">
      <c r="A1217" s="2"/>
      <c r="B1217" s="73"/>
      <c r="C1217" s="7" t="s">
        <v>733</v>
      </c>
      <c r="D1217" s="72"/>
    </row>
    <row r="1218" spans="1:4" s="4" customFormat="1" ht="18" customHeight="1" hidden="1">
      <c r="A1218" s="3"/>
      <c r="B1218" s="4" t="s">
        <v>156</v>
      </c>
      <c r="C1218" s="126" t="s">
        <v>157</v>
      </c>
      <c r="D1218" s="65"/>
    </row>
    <row r="1219" spans="1:4" s="4" customFormat="1" ht="15.75" hidden="1">
      <c r="A1219" s="2"/>
      <c r="B1219" s="73"/>
      <c r="C1219" s="7" t="s">
        <v>158</v>
      </c>
      <c r="D1219" s="72"/>
    </row>
    <row r="1220" spans="1:4" s="4" customFormat="1" ht="15.75" customHeight="1" hidden="1">
      <c r="A1220" s="13"/>
      <c r="B1220" s="124"/>
      <c r="C1220" s="127"/>
      <c r="D1220" s="72"/>
    </row>
    <row r="1221" spans="1:4" s="4" customFormat="1" ht="15" customHeight="1" hidden="1">
      <c r="A1221" s="2">
        <v>921</v>
      </c>
      <c r="B1221" s="22"/>
      <c r="C1221" s="2" t="s">
        <v>622</v>
      </c>
      <c r="D1221" s="8">
        <v>0</v>
      </c>
    </row>
    <row r="1222" spans="1:4" s="4" customFormat="1" ht="15" customHeight="1" hidden="1">
      <c r="A1222" s="128">
        <v>92106</v>
      </c>
      <c r="B1222" s="128"/>
      <c r="C1222" s="128" t="s">
        <v>781</v>
      </c>
      <c r="D1222" s="64">
        <v>0</v>
      </c>
    </row>
    <row r="1223" spans="1:4" s="4" customFormat="1" ht="15" customHeight="1" hidden="1">
      <c r="A1223" s="129"/>
      <c r="B1223" s="129"/>
      <c r="C1223" s="57" t="s">
        <v>159</v>
      </c>
      <c r="D1223" s="72">
        <v>0</v>
      </c>
    </row>
    <row r="1224" spans="1:4" s="4" customFormat="1" ht="15" customHeight="1" hidden="1">
      <c r="A1224" s="108"/>
      <c r="B1224" s="4" t="s">
        <v>160</v>
      </c>
      <c r="C1224" s="15" t="s">
        <v>161</v>
      </c>
      <c r="D1224" s="16">
        <v>0</v>
      </c>
    </row>
    <row r="1225" spans="1:4" s="4" customFormat="1" ht="15" customHeight="1" hidden="1">
      <c r="A1225" s="108"/>
      <c r="B1225" s="4" t="s">
        <v>162</v>
      </c>
      <c r="C1225" s="15" t="s">
        <v>163</v>
      </c>
      <c r="D1225" s="16">
        <v>0</v>
      </c>
    </row>
    <row r="1226" spans="1:4" s="4" customFormat="1" ht="15" customHeight="1" hidden="1">
      <c r="A1226" s="108"/>
      <c r="C1226" s="13" t="s">
        <v>164</v>
      </c>
      <c r="D1226" s="16"/>
    </row>
    <row r="1227" spans="1:4" s="4" customFormat="1" ht="15" customHeight="1" hidden="1">
      <c r="A1227" s="108"/>
      <c r="B1227" s="4" t="s">
        <v>165</v>
      </c>
      <c r="C1227" s="15" t="s">
        <v>166</v>
      </c>
      <c r="D1227" s="16">
        <v>0</v>
      </c>
    </row>
    <row r="1228" spans="1:4" s="4" customFormat="1" ht="7.5" customHeight="1" hidden="1">
      <c r="A1228" s="108"/>
      <c r="C1228" s="15"/>
      <c r="D1228" s="16"/>
    </row>
    <row r="1229" spans="1:4" s="4" customFormat="1" ht="15" customHeight="1" hidden="1">
      <c r="A1229" s="129"/>
      <c r="B1229" s="129"/>
      <c r="C1229" s="57" t="s">
        <v>167</v>
      </c>
      <c r="D1229" s="65">
        <v>0</v>
      </c>
    </row>
    <row r="1230" spans="1:4" s="4" customFormat="1" ht="15" customHeight="1" hidden="1">
      <c r="A1230" s="108"/>
      <c r="B1230" s="4" t="s">
        <v>168</v>
      </c>
      <c r="C1230" s="15" t="s">
        <v>169</v>
      </c>
      <c r="D1230" s="16">
        <v>0</v>
      </c>
    </row>
    <row r="1231" spans="1:4" s="4" customFormat="1" ht="15" customHeight="1" hidden="1">
      <c r="A1231" s="2"/>
      <c r="B1231" s="22"/>
      <c r="C1231" s="2"/>
      <c r="D1231" s="8"/>
    </row>
    <row r="1232" spans="1:4" s="4" customFormat="1" ht="15.75" hidden="1">
      <c r="A1232" s="10">
        <v>92113</v>
      </c>
      <c r="B1232" s="24"/>
      <c r="C1232" s="31" t="s">
        <v>170</v>
      </c>
      <c r="D1232" s="11">
        <v>0</v>
      </c>
    </row>
    <row r="1233" spans="1:4" s="1" customFormat="1" ht="15.75" hidden="1">
      <c r="A1233" s="13"/>
      <c r="C1233" s="32" t="s">
        <v>171</v>
      </c>
      <c r="D1233" s="16">
        <v>0</v>
      </c>
    </row>
    <row r="1234" spans="1:4" s="4" customFormat="1" ht="15" customHeight="1" hidden="1">
      <c r="A1234" s="108"/>
      <c r="B1234" s="4" t="s">
        <v>172</v>
      </c>
      <c r="C1234" s="15" t="s">
        <v>104</v>
      </c>
      <c r="D1234" s="16"/>
    </row>
    <row r="1235" spans="1:4" s="19" customFormat="1" ht="48.75" customHeight="1" hidden="1">
      <c r="A1235" s="130"/>
      <c r="C1235" s="18" t="s">
        <v>173</v>
      </c>
      <c r="D1235" s="6"/>
    </row>
    <row r="1236" spans="1:4" s="50" customFormat="1" ht="15" hidden="1">
      <c r="A1236" s="18"/>
      <c r="B1236" s="19"/>
      <c r="C1236" s="7"/>
      <c r="D1236" s="6"/>
    </row>
    <row r="1237" spans="1:4" s="4" customFormat="1" ht="15.75" hidden="1">
      <c r="A1237" s="10">
        <v>92114</v>
      </c>
      <c r="B1237" s="24"/>
      <c r="C1237" s="31" t="s">
        <v>893</v>
      </c>
      <c r="D1237" s="11">
        <v>0</v>
      </c>
    </row>
    <row r="1238" spans="1:4" s="1" customFormat="1" ht="15.75" hidden="1">
      <c r="A1238" s="13"/>
      <c r="C1238" s="32" t="s">
        <v>793</v>
      </c>
      <c r="D1238" s="16">
        <v>0</v>
      </c>
    </row>
    <row r="1239" spans="1:4" s="4" customFormat="1" ht="15" customHeight="1" hidden="1">
      <c r="A1239" s="108"/>
      <c r="B1239" s="4" t="s">
        <v>174</v>
      </c>
      <c r="C1239" s="15" t="s">
        <v>262</v>
      </c>
      <c r="D1239" s="16">
        <v>0</v>
      </c>
    </row>
    <row r="1240" spans="1:4" s="4" customFormat="1" ht="15" customHeight="1" hidden="1">
      <c r="A1240" s="108"/>
      <c r="C1240" s="13" t="s">
        <v>530</v>
      </c>
      <c r="D1240" s="16"/>
    </row>
    <row r="1241" spans="1:4" s="4" customFormat="1" ht="31.5" customHeight="1" hidden="1">
      <c r="A1241" s="108"/>
      <c r="B1241" s="4" t="s">
        <v>263</v>
      </c>
      <c r="C1241" s="15" t="s">
        <v>264</v>
      </c>
      <c r="D1241" s="16">
        <v>0</v>
      </c>
    </row>
    <row r="1242" spans="1:4" s="19" customFormat="1" ht="48.75" customHeight="1" hidden="1">
      <c r="A1242" s="130"/>
      <c r="C1242" s="18" t="s">
        <v>265</v>
      </c>
      <c r="D1242" s="6"/>
    </row>
    <row r="1243" spans="1:4" s="50" customFormat="1" ht="15">
      <c r="A1243" s="61"/>
      <c r="C1243" s="7"/>
      <c r="D1243" s="6"/>
    </row>
    <row r="1244" spans="1:4" s="50" customFormat="1" ht="14.25" customHeight="1">
      <c r="A1244" s="61"/>
      <c r="C1244" s="7"/>
      <c r="D1244" s="6"/>
    </row>
    <row r="1245" spans="1:4" s="175" customFormat="1" ht="15.75" customHeight="1">
      <c r="A1245" s="311" t="s">
        <v>266</v>
      </c>
      <c r="B1245" s="311"/>
      <c r="C1245" s="311"/>
      <c r="D1245" s="193">
        <f>D1247</f>
        <v>652867</v>
      </c>
    </row>
    <row r="1246" spans="1:4" s="174" customFormat="1" ht="12" customHeight="1">
      <c r="A1246" s="194" t="s">
        <v>632</v>
      </c>
      <c r="B1246" s="182"/>
      <c r="C1246" s="182"/>
      <c r="D1246" s="185"/>
    </row>
    <row r="1247" spans="1:4" s="174" customFormat="1" ht="15" customHeight="1">
      <c r="A1247" s="219" t="s">
        <v>946</v>
      </c>
      <c r="B1247" s="257"/>
      <c r="C1247" s="257"/>
      <c r="D1247" s="258">
        <f>D1249+D1286</f>
        <v>652867</v>
      </c>
    </row>
    <row r="1248" spans="1:4" s="175" customFormat="1" ht="14.25" customHeight="1">
      <c r="A1248" s="220" t="s">
        <v>632</v>
      </c>
      <c r="B1248" s="180"/>
      <c r="C1248" s="180"/>
      <c r="D1248" s="259"/>
    </row>
    <row r="1249" spans="1:4" s="175" customFormat="1" ht="15.75" customHeight="1">
      <c r="A1249" s="312" t="s">
        <v>641</v>
      </c>
      <c r="B1249" s="312"/>
      <c r="C1249" s="312"/>
      <c r="D1249" s="193">
        <f>D1251+D1260+D1264+D1281</f>
        <v>326867</v>
      </c>
    </row>
    <row r="1250" spans="1:4" s="1" customFormat="1" ht="15.75" customHeight="1">
      <c r="A1250" s="132"/>
      <c r="B1250" s="132"/>
      <c r="C1250" s="132"/>
      <c r="D1250" s="8"/>
    </row>
    <row r="1251" spans="1:4" s="209" customFormat="1" ht="17.25" customHeight="1">
      <c r="A1251" s="182">
        <v>700</v>
      </c>
      <c r="B1251" s="183"/>
      <c r="C1251" s="184" t="s">
        <v>634</v>
      </c>
      <c r="D1251" s="185">
        <f>D1252+D1256</f>
        <v>0</v>
      </c>
    </row>
    <row r="1252" spans="1:4" s="209" customFormat="1" ht="15.75">
      <c r="A1252" s="176">
        <v>70005</v>
      </c>
      <c r="B1252" s="195"/>
      <c r="C1252" s="178" t="s">
        <v>635</v>
      </c>
      <c r="D1252" s="179">
        <f>D1253</f>
        <v>-32322</v>
      </c>
    </row>
    <row r="1253" spans="1:4" s="175" customFormat="1" ht="15.75">
      <c r="A1253" s="200"/>
      <c r="B1253" s="199"/>
      <c r="C1253" s="196" t="s">
        <v>859</v>
      </c>
      <c r="D1253" s="188">
        <f>-28157-4165</f>
        <v>-32322</v>
      </c>
    </row>
    <row r="1254" spans="1:4" s="198" customFormat="1" ht="58.5" customHeight="1">
      <c r="A1254" s="189"/>
      <c r="C1254" s="203" t="s">
        <v>101</v>
      </c>
      <c r="D1254" s="197"/>
    </row>
    <row r="1255" spans="1:4" s="1" customFormat="1" ht="15.75" customHeight="1">
      <c r="A1255" s="132"/>
      <c r="B1255" s="132"/>
      <c r="C1255" s="132"/>
      <c r="D1255" s="8"/>
    </row>
    <row r="1256" spans="1:4" s="209" customFormat="1" ht="15.75">
      <c r="A1256" s="176">
        <v>70095</v>
      </c>
      <c r="B1256" s="195"/>
      <c r="C1256" s="178" t="s">
        <v>619</v>
      </c>
      <c r="D1256" s="179">
        <f>D1257</f>
        <v>32322</v>
      </c>
    </row>
    <row r="1257" spans="1:4" s="175" customFormat="1" ht="15.75">
      <c r="A1257" s="200"/>
      <c r="B1257" s="199"/>
      <c r="C1257" s="196" t="s">
        <v>859</v>
      </c>
      <c r="D1257" s="188">
        <f>28157+4165</f>
        <v>32322</v>
      </c>
    </row>
    <row r="1258" spans="1:4" s="198" customFormat="1" ht="45">
      <c r="A1258" s="189"/>
      <c r="C1258" s="203" t="s">
        <v>100</v>
      </c>
      <c r="D1258" s="197"/>
    </row>
    <row r="1259" spans="1:4" s="198" customFormat="1" ht="15">
      <c r="A1259" s="189"/>
      <c r="C1259" s="203"/>
      <c r="D1259" s="197"/>
    </row>
    <row r="1260" spans="1:4" s="209" customFormat="1" ht="15.75">
      <c r="A1260" s="182">
        <v>754</v>
      </c>
      <c r="B1260" s="183"/>
      <c r="C1260" s="184" t="s">
        <v>627</v>
      </c>
      <c r="D1260" s="185">
        <f>D1261</f>
        <v>193466</v>
      </c>
    </row>
    <row r="1261" spans="1:4" s="263" customFormat="1" ht="15.75">
      <c r="A1261" s="176">
        <v>75411</v>
      </c>
      <c r="B1261" s="195"/>
      <c r="C1261" s="178" t="s">
        <v>433</v>
      </c>
      <c r="D1261" s="179">
        <v>193466</v>
      </c>
    </row>
    <row r="1262" spans="1:4" s="209" customFormat="1" ht="31.5">
      <c r="A1262" s="201"/>
      <c r="B1262" s="175"/>
      <c r="C1262" s="271" t="s">
        <v>110</v>
      </c>
      <c r="D1262" s="186"/>
    </row>
    <row r="1263" spans="1:4" s="198" customFormat="1" ht="15">
      <c r="A1263" s="189"/>
      <c r="C1263" s="203"/>
      <c r="D1263" s="197"/>
    </row>
    <row r="1264" spans="1:4" s="209" customFormat="1" ht="15.75">
      <c r="A1264" s="182">
        <v>852</v>
      </c>
      <c r="B1264" s="183"/>
      <c r="C1264" s="184" t="s">
        <v>624</v>
      </c>
      <c r="D1264" s="185">
        <f>D1265+D1268+D1277</f>
        <v>120401</v>
      </c>
    </row>
    <row r="1265" spans="1:4" s="263" customFormat="1" ht="15.75">
      <c r="A1265" s="176">
        <v>85201</v>
      </c>
      <c r="B1265" s="195"/>
      <c r="C1265" s="178" t="s">
        <v>577</v>
      </c>
      <c r="D1265" s="179">
        <f>D1266</f>
        <v>41436</v>
      </c>
    </row>
    <row r="1266" spans="1:4" s="209" customFormat="1" ht="47.25">
      <c r="A1266" s="201"/>
      <c r="B1266" s="175"/>
      <c r="C1266" s="271" t="s">
        <v>604</v>
      </c>
      <c r="D1266" s="186">
        <v>41436</v>
      </c>
    </row>
    <row r="1267" spans="1:4" s="209" customFormat="1" ht="15.75">
      <c r="A1267" s="182"/>
      <c r="B1267" s="183"/>
      <c r="C1267" s="184"/>
      <c r="D1267" s="185"/>
    </row>
    <row r="1268" spans="1:4" s="263" customFormat="1" ht="15.75">
      <c r="A1268" s="176">
        <v>85203</v>
      </c>
      <c r="B1268" s="195"/>
      <c r="C1268" s="178" t="s">
        <v>440</v>
      </c>
      <c r="D1268" s="179">
        <f>SUM(D1270:D1275)</f>
        <v>63100</v>
      </c>
    </row>
    <row r="1269" spans="1:4" s="198" customFormat="1" ht="15">
      <c r="A1269" s="189"/>
      <c r="C1269" s="189" t="s">
        <v>594</v>
      </c>
      <c r="D1269" s="197"/>
    </row>
    <row r="1270" spans="1:4" s="198" customFormat="1" ht="30">
      <c r="A1270" s="189"/>
      <c r="C1270" s="268" t="s">
        <v>600</v>
      </c>
      <c r="D1270" s="197">
        <v>12000</v>
      </c>
    </row>
    <row r="1271" spans="1:4" s="198" customFormat="1" ht="44.25" customHeight="1">
      <c r="A1271" s="189"/>
      <c r="C1271" s="268" t="s">
        <v>601</v>
      </c>
      <c r="D1271" s="197">
        <v>8000</v>
      </c>
    </row>
    <row r="1272" spans="1:4" s="198" customFormat="1" ht="33.75" customHeight="1">
      <c r="A1272" s="189"/>
      <c r="C1272" s="268" t="s">
        <v>602</v>
      </c>
      <c r="D1272" s="197">
        <v>4400</v>
      </c>
    </row>
    <row r="1273" spans="1:4" s="198" customFormat="1" ht="15">
      <c r="A1273" s="189"/>
      <c r="C1273" s="268" t="s">
        <v>598</v>
      </c>
      <c r="D1273" s="197">
        <v>5000</v>
      </c>
    </row>
    <row r="1274" spans="1:4" s="198" customFormat="1" ht="30">
      <c r="A1274" s="189"/>
      <c r="C1274" s="268" t="s">
        <v>603</v>
      </c>
      <c r="D1274" s="197">
        <v>23500</v>
      </c>
    </row>
    <row r="1275" spans="1:4" s="198" customFormat="1" ht="15">
      <c r="A1275" s="189"/>
      <c r="C1275" s="270" t="s">
        <v>599</v>
      </c>
      <c r="D1275" s="197">
        <v>10200</v>
      </c>
    </row>
    <row r="1276" spans="1:4" s="198" customFormat="1" ht="15">
      <c r="A1276" s="189"/>
      <c r="C1276" s="270"/>
      <c r="D1276" s="197"/>
    </row>
    <row r="1277" spans="1:4" s="263" customFormat="1" ht="15.75">
      <c r="A1277" s="176">
        <v>85204</v>
      </c>
      <c r="B1277" s="195"/>
      <c r="C1277" s="178" t="s">
        <v>315</v>
      </c>
      <c r="D1277" s="179">
        <f>D1278</f>
        <v>15865</v>
      </c>
    </row>
    <row r="1278" spans="1:4" s="272" customFormat="1" ht="15.75">
      <c r="A1278" s="200"/>
      <c r="B1278" s="199"/>
      <c r="C1278" s="196" t="s">
        <v>315</v>
      </c>
      <c r="D1278" s="188">
        <f>13345+2520</f>
        <v>15865</v>
      </c>
    </row>
    <row r="1279" spans="1:4" s="209" customFormat="1" ht="31.5">
      <c r="A1279" s="201"/>
      <c r="B1279" s="175"/>
      <c r="C1279" s="271" t="s">
        <v>605</v>
      </c>
      <c r="D1279" s="186"/>
    </row>
    <row r="1280" spans="1:4" s="198" customFormat="1" ht="15">
      <c r="A1280" s="189"/>
      <c r="C1280" s="270"/>
      <c r="D1280" s="197"/>
    </row>
    <row r="1281" spans="1:4" s="209" customFormat="1" ht="17.25" customHeight="1">
      <c r="A1281" s="182">
        <v>853</v>
      </c>
      <c r="B1281" s="183"/>
      <c r="C1281" s="184" t="s">
        <v>621</v>
      </c>
      <c r="D1281" s="185">
        <f>D1282</f>
        <v>13000</v>
      </c>
    </row>
    <row r="1282" spans="1:4" s="209" customFormat="1" ht="15.75">
      <c r="A1282" s="176">
        <v>85321</v>
      </c>
      <c r="B1282" s="195"/>
      <c r="C1282" s="178" t="s">
        <v>860</v>
      </c>
      <c r="D1282" s="179">
        <v>13000</v>
      </c>
    </row>
    <row r="1283" spans="1:4" s="198" customFormat="1" ht="60">
      <c r="A1283" s="189"/>
      <c r="C1283" s="203" t="s">
        <v>861</v>
      </c>
      <c r="D1283" s="197"/>
    </row>
    <row r="1284" spans="1:4" s="198" customFormat="1" ht="15">
      <c r="A1284" s="189"/>
      <c r="C1284" s="203"/>
      <c r="D1284" s="197"/>
    </row>
    <row r="1285" spans="1:4" s="1" customFormat="1" ht="15.75" customHeight="1">
      <c r="A1285" s="132"/>
      <c r="B1285" s="132"/>
      <c r="C1285" s="132"/>
      <c r="D1285" s="8"/>
    </row>
    <row r="1286" spans="1:4" s="209" customFormat="1" ht="15.75" customHeight="1">
      <c r="A1286" s="312" t="s">
        <v>924</v>
      </c>
      <c r="B1286" s="312"/>
      <c r="C1286" s="312"/>
      <c r="D1286" s="193">
        <f>D1288+D1293</f>
        <v>326000</v>
      </c>
    </row>
    <row r="1287" spans="1:4" s="135" customFormat="1" ht="15.75">
      <c r="A1287" s="2"/>
      <c r="B1287" s="2"/>
      <c r="C1287" s="2"/>
      <c r="D1287" s="8"/>
    </row>
    <row r="1288" spans="1:4" s="133" customFormat="1" ht="17.25" customHeight="1" hidden="1">
      <c r="A1288" s="2">
        <v>754</v>
      </c>
      <c r="B1288" s="22"/>
      <c r="C1288" s="51" t="s">
        <v>627</v>
      </c>
      <c r="D1288" s="8">
        <v>0</v>
      </c>
    </row>
    <row r="1289" spans="1:4" s="133" customFormat="1" ht="15.75" hidden="1">
      <c r="A1289" s="10">
        <v>75411</v>
      </c>
      <c r="B1289" s="24"/>
      <c r="C1289" s="31" t="s">
        <v>433</v>
      </c>
      <c r="D1289" s="11">
        <v>0</v>
      </c>
    </row>
    <row r="1290" spans="1:4" s="1" customFormat="1" ht="15.75" hidden="1">
      <c r="A1290" s="15"/>
      <c r="B1290" s="4" t="s">
        <v>268</v>
      </c>
      <c r="C1290" s="32" t="s">
        <v>104</v>
      </c>
      <c r="D1290" s="16"/>
    </row>
    <row r="1291" spans="1:4" s="19" customFormat="1" ht="30" hidden="1">
      <c r="A1291" s="18"/>
      <c r="C1291" s="7" t="s">
        <v>269</v>
      </c>
      <c r="D1291" s="6"/>
    </row>
    <row r="1292" spans="1:4" s="1" customFormat="1" ht="15.75" hidden="1">
      <c r="A1292" s="108"/>
      <c r="B1292" s="108"/>
      <c r="C1292" s="73"/>
      <c r="D1292" s="14"/>
    </row>
    <row r="1293" spans="1:4" s="209" customFormat="1" ht="15.75">
      <c r="A1293" s="182">
        <v>852</v>
      </c>
      <c r="B1293" s="183"/>
      <c r="C1293" s="184" t="s">
        <v>624</v>
      </c>
      <c r="D1293" s="185">
        <f>D1294</f>
        <v>326000</v>
      </c>
    </row>
    <row r="1294" spans="1:4" s="263" customFormat="1" ht="15.75">
      <c r="A1294" s="176">
        <v>85203</v>
      </c>
      <c r="B1294" s="195"/>
      <c r="C1294" s="178" t="s">
        <v>440</v>
      </c>
      <c r="D1294" s="179">
        <f>D1295</f>
        <v>326000</v>
      </c>
    </row>
    <row r="1295" spans="1:4" s="263" customFormat="1" ht="31.5">
      <c r="A1295" s="201"/>
      <c r="B1295" s="175" t="s">
        <v>593</v>
      </c>
      <c r="C1295" s="196" t="s">
        <v>270</v>
      </c>
      <c r="D1295" s="188">
        <f>D1297+D1298+D1299</f>
        <v>326000</v>
      </c>
    </row>
    <row r="1296" spans="1:4" s="209" customFormat="1" ht="14.25" customHeight="1">
      <c r="A1296" s="264"/>
      <c r="B1296" s="265"/>
      <c r="C1296" s="189" t="s">
        <v>594</v>
      </c>
      <c r="D1296" s="266"/>
    </row>
    <row r="1297" spans="1:4" s="209" customFormat="1" ht="14.25" customHeight="1">
      <c r="A1297" s="264"/>
      <c r="B1297" s="265"/>
      <c r="C1297" s="268" t="s">
        <v>595</v>
      </c>
      <c r="D1297" s="269">
        <v>291500</v>
      </c>
    </row>
    <row r="1298" spans="1:4" s="209" customFormat="1" ht="14.25" customHeight="1">
      <c r="A1298" s="264"/>
      <c r="B1298" s="265"/>
      <c r="C1298" s="268" t="s">
        <v>596</v>
      </c>
      <c r="D1298" s="269">
        <v>22000</v>
      </c>
    </row>
    <row r="1299" spans="1:4" s="209" customFormat="1" ht="14.25" customHeight="1">
      <c r="A1299" s="264"/>
      <c r="B1299" s="265"/>
      <c r="C1299" s="268" t="s">
        <v>597</v>
      </c>
      <c r="D1299" s="269">
        <v>12500</v>
      </c>
    </row>
    <row r="1300" spans="1:4" s="209" customFormat="1" ht="14.25" customHeight="1">
      <c r="A1300" s="264"/>
      <c r="B1300" s="265"/>
      <c r="C1300" s="189"/>
      <c r="D1300" s="266"/>
    </row>
    <row r="1301" spans="1:4" s="209" customFormat="1" ht="14.25" customHeight="1">
      <c r="A1301" s="264"/>
      <c r="B1301" s="265"/>
      <c r="C1301" s="189"/>
      <c r="D1301" s="266"/>
    </row>
    <row r="1302" spans="1:4" s="133" customFormat="1" ht="15.75" hidden="1">
      <c r="A1302" s="140"/>
      <c r="B1302" s="1"/>
      <c r="C1302" s="73"/>
      <c r="D1302" s="14"/>
    </row>
    <row r="1303" spans="1:4" ht="15" customHeight="1" hidden="1">
      <c r="A1303" s="141" t="s">
        <v>470</v>
      </c>
      <c r="B1303" s="142"/>
      <c r="C1303" s="142"/>
      <c r="D1303" s="143">
        <v>0</v>
      </c>
    </row>
    <row r="1304" spans="1:4" s="1" customFormat="1" ht="15.75" hidden="1">
      <c r="A1304" s="116" t="s">
        <v>632</v>
      </c>
      <c r="B1304" s="3"/>
      <c r="C1304" s="3"/>
      <c r="D1304" s="5"/>
    </row>
    <row r="1305" spans="1:4" s="1" customFormat="1" ht="15.75" customHeight="1" hidden="1">
      <c r="A1305" s="313" t="s">
        <v>641</v>
      </c>
      <c r="B1305" s="313"/>
      <c r="C1305" s="313"/>
      <c r="D1305" s="121">
        <v>0</v>
      </c>
    </row>
    <row r="1306" spans="1:4" s="1" customFormat="1" ht="15.75" customHeight="1" hidden="1">
      <c r="A1306" s="2"/>
      <c r="B1306" s="2"/>
      <c r="C1306" s="2"/>
      <c r="D1306" s="8"/>
    </row>
    <row r="1307" spans="1:4" s="166" customFormat="1" ht="15.75" hidden="1">
      <c r="A1307" s="2">
        <v>854</v>
      </c>
      <c r="B1307" s="22"/>
      <c r="C1307" s="51" t="s">
        <v>371</v>
      </c>
      <c r="D1307" s="8">
        <v>0</v>
      </c>
    </row>
    <row r="1308" spans="1:4" s="110" customFormat="1" ht="31.5" hidden="1">
      <c r="A1308" s="131">
        <v>85412</v>
      </c>
      <c r="B1308" s="10"/>
      <c r="C1308" s="10" t="s">
        <v>471</v>
      </c>
      <c r="D1308" s="11"/>
    </row>
    <row r="1309" spans="1:4" s="166" customFormat="1" ht="45" hidden="1">
      <c r="A1309" s="116"/>
      <c r="B1309" s="3"/>
      <c r="C1309" s="18" t="s">
        <v>472</v>
      </c>
      <c r="D1309" s="16"/>
    </row>
    <row r="1310" spans="1:4" s="50" customFormat="1" ht="15">
      <c r="A1310" s="61"/>
      <c r="C1310" s="7"/>
      <c r="D1310" s="6"/>
    </row>
    <row r="1311" spans="1:4" s="209" customFormat="1" ht="15.75" customHeight="1">
      <c r="A1311" s="312" t="s">
        <v>473</v>
      </c>
      <c r="B1311" s="312"/>
      <c r="C1311" s="192"/>
      <c r="D1311" s="192"/>
    </row>
    <row r="1312" spans="1:4" s="133" customFormat="1" ht="15.75">
      <c r="A1312" s="2"/>
      <c r="B1312" s="2"/>
      <c r="C1312" s="2"/>
      <c r="D1312" s="2"/>
    </row>
    <row r="1313" spans="1:4" s="209" customFormat="1" ht="15.75">
      <c r="A1313" s="283" t="s">
        <v>474</v>
      </c>
      <c r="B1313" s="283"/>
      <c r="C1313" s="284"/>
      <c r="D1313" s="284"/>
    </row>
    <row r="1314" spans="1:4" s="133" customFormat="1" ht="15.75">
      <c r="A1314" s="144"/>
      <c r="B1314" s="144"/>
      <c r="C1314" s="108"/>
      <c r="D1314" s="108"/>
    </row>
    <row r="1315" spans="1:4" s="133" customFormat="1" ht="19.5" customHeight="1" hidden="1">
      <c r="A1315" s="137" t="s">
        <v>475</v>
      </c>
      <c r="B1315" s="145"/>
      <c r="C1315" s="137"/>
      <c r="D1315" s="137"/>
    </row>
    <row r="1316" spans="1:4" s="133" customFormat="1" ht="15.75" hidden="1">
      <c r="A1316" s="137"/>
      <c r="B1316" s="145"/>
      <c r="C1316" s="137"/>
      <c r="D1316" s="137"/>
    </row>
    <row r="1317" spans="1:4" s="133" customFormat="1" ht="15.75" customHeight="1" hidden="1">
      <c r="A1317" s="137" t="s">
        <v>476</v>
      </c>
      <c r="B1317" s="146"/>
      <c r="C1317" s="147"/>
      <c r="D1317" s="134"/>
    </row>
    <row r="1318" spans="1:4" s="152" customFormat="1" ht="15.75" hidden="1">
      <c r="A1318" s="148" t="s">
        <v>477</v>
      </c>
      <c r="B1318" s="149"/>
      <c r="C1318" s="150"/>
      <c r="D1318" s="151"/>
    </row>
    <row r="1319" spans="1:4" s="1" customFormat="1" ht="27.75" customHeight="1" hidden="1">
      <c r="A1319" s="305" t="s">
        <v>478</v>
      </c>
      <c r="B1319" s="305"/>
      <c r="C1319" s="305"/>
      <c r="D1319" s="305"/>
    </row>
    <row r="1320" spans="1:4" s="1" customFormat="1" ht="22.5" customHeight="1" hidden="1">
      <c r="A1320" s="153"/>
      <c r="B1320" s="153"/>
      <c r="C1320" s="153"/>
      <c r="D1320" s="153"/>
    </row>
    <row r="1321" spans="1:4" s="133" customFormat="1" ht="16.5" customHeight="1" hidden="1">
      <c r="A1321" s="137" t="s">
        <v>479</v>
      </c>
      <c r="B1321" s="12"/>
      <c r="C1321" s="12"/>
      <c r="D1321" s="12"/>
    </row>
    <row r="1322" spans="1:4" s="50" customFormat="1" ht="15" hidden="1">
      <c r="A1322" s="61"/>
      <c r="C1322" s="7"/>
      <c r="D1322" s="6"/>
    </row>
    <row r="1323" spans="1:4" s="133" customFormat="1" ht="15.75" customHeight="1" hidden="1">
      <c r="A1323" s="137" t="s">
        <v>480</v>
      </c>
      <c r="B1323" s="146"/>
      <c r="C1323" s="147"/>
      <c r="D1323" s="134"/>
    </row>
    <row r="1324" spans="1:4" s="152" customFormat="1" ht="15.75" hidden="1">
      <c r="A1324" s="148" t="s">
        <v>481</v>
      </c>
      <c r="B1324" s="149"/>
      <c r="C1324" s="150"/>
      <c r="D1324" s="151"/>
    </row>
    <row r="1325" spans="1:4" s="155" customFormat="1" ht="27.75" customHeight="1" hidden="1">
      <c r="A1325" s="314" t="s">
        <v>482</v>
      </c>
      <c r="B1325" s="314"/>
      <c r="C1325" s="314"/>
      <c r="D1325" s="314"/>
    </row>
    <row r="1326" spans="1:4" s="155" customFormat="1" ht="16.5" customHeight="1" hidden="1">
      <c r="A1326" s="148"/>
      <c r="B1326" s="153"/>
      <c r="C1326" s="153"/>
      <c r="D1326" s="153"/>
    </row>
    <row r="1327" spans="1:4" s="133" customFormat="1" ht="15.75" customHeight="1" hidden="1">
      <c r="A1327" s="137" t="s">
        <v>483</v>
      </c>
      <c r="B1327" s="146"/>
      <c r="C1327" s="147"/>
      <c r="D1327" s="134"/>
    </row>
    <row r="1328" spans="1:4" s="152" customFormat="1" ht="15.75" hidden="1">
      <c r="A1328" s="148" t="s">
        <v>477</v>
      </c>
      <c r="B1328" s="149"/>
      <c r="C1328" s="150"/>
      <c r="D1328" s="151"/>
    </row>
    <row r="1329" spans="1:4" s="155" customFormat="1" ht="23.25" customHeight="1" hidden="1">
      <c r="A1329" s="305" t="s">
        <v>484</v>
      </c>
      <c r="B1329" s="305"/>
      <c r="C1329" s="305"/>
      <c r="D1329" s="305"/>
    </row>
    <row r="1330" spans="1:4" s="155" customFormat="1" ht="16.5" customHeight="1" hidden="1">
      <c r="A1330" s="148" t="s">
        <v>485</v>
      </c>
      <c r="B1330" s="153"/>
      <c r="C1330" s="153"/>
      <c r="D1330" s="153"/>
    </row>
    <row r="1331" spans="1:4" s="155" customFormat="1" ht="29.25" customHeight="1" hidden="1">
      <c r="A1331" s="305" t="s">
        <v>486</v>
      </c>
      <c r="B1331" s="305"/>
      <c r="C1331" s="305"/>
      <c r="D1331" s="305"/>
    </row>
    <row r="1332" spans="1:4" s="155" customFormat="1" ht="12" customHeight="1" hidden="1">
      <c r="A1332" s="153"/>
      <c r="B1332" s="153"/>
      <c r="C1332" s="153"/>
      <c r="D1332" s="153"/>
    </row>
    <row r="1333" spans="1:4" s="155" customFormat="1" ht="14.25" customHeight="1" hidden="1">
      <c r="A1333" s="153"/>
      <c r="B1333" s="153"/>
      <c r="C1333" s="153"/>
      <c r="D1333" s="153"/>
    </row>
    <row r="1334" spans="1:4" s="133" customFormat="1" ht="16.5" customHeight="1" hidden="1">
      <c r="A1334" s="137" t="s">
        <v>487</v>
      </c>
      <c r="B1334" s="12"/>
      <c r="C1334" s="12"/>
      <c r="D1334" s="12"/>
    </row>
    <row r="1335" spans="1:4" s="50" customFormat="1" ht="15" hidden="1">
      <c r="A1335" s="61"/>
      <c r="C1335" s="7"/>
      <c r="D1335" s="6"/>
    </row>
    <row r="1336" spans="1:4" s="133" customFormat="1" ht="15.75" customHeight="1" hidden="1">
      <c r="A1336" s="137" t="s">
        <v>488</v>
      </c>
      <c r="B1336" s="146"/>
      <c r="C1336" s="147"/>
      <c r="D1336" s="134"/>
    </row>
    <row r="1337" spans="1:4" s="152" customFormat="1" ht="15.75" hidden="1">
      <c r="A1337" s="148" t="s">
        <v>489</v>
      </c>
      <c r="B1337" s="149"/>
      <c r="C1337" s="150"/>
      <c r="D1337" s="151"/>
    </row>
    <row r="1338" spans="1:4" s="155" customFormat="1" ht="30" customHeight="1" hidden="1">
      <c r="A1338" s="305" t="s">
        <v>490</v>
      </c>
      <c r="B1338" s="305"/>
      <c r="C1338" s="305"/>
      <c r="D1338" s="305"/>
    </row>
    <row r="1339" spans="1:4" s="152" customFormat="1" ht="15.75" hidden="1">
      <c r="A1339" s="148" t="s">
        <v>485</v>
      </c>
      <c r="B1339" s="149"/>
      <c r="C1339" s="150"/>
      <c r="D1339" s="151"/>
    </row>
    <row r="1340" spans="1:4" s="155" customFormat="1" ht="30" customHeight="1" hidden="1">
      <c r="A1340" s="305" t="s">
        <v>491</v>
      </c>
      <c r="B1340" s="305"/>
      <c r="C1340" s="305"/>
      <c r="D1340" s="305"/>
    </row>
    <row r="1341" spans="1:4" s="133" customFormat="1" ht="16.5" customHeight="1" hidden="1">
      <c r="A1341" s="137"/>
      <c r="B1341" s="12"/>
      <c r="C1341" s="12"/>
      <c r="D1341" s="12"/>
    </row>
    <row r="1342" spans="1:4" s="209" customFormat="1" ht="15.75" customHeight="1">
      <c r="A1342" s="275" t="s">
        <v>492</v>
      </c>
      <c r="B1342" s="276"/>
      <c r="C1342" s="281"/>
      <c r="D1342" s="282"/>
    </row>
    <row r="1343" spans="1:4" s="279" customFormat="1" ht="15.75">
      <c r="A1343" s="280" t="s">
        <v>481</v>
      </c>
      <c r="B1343" s="285"/>
      <c r="C1343" s="286"/>
      <c r="D1343" s="287"/>
    </row>
    <row r="1344" spans="1:4" s="288" customFormat="1" ht="29.25" customHeight="1">
      <c r="A1344" s="315" t="s">
        <v>85</v>
      </c>
      <c r="B1344" s="315"/>
      <c r="C1344" s="315"/>
      <c r="D1344" s="315"/>
    </row>
    <row r="1345" spans="1:4" s="133" customFormat="1" ht="11.25" customHeight="1">
      <c r="A1345" s="137"/>
      <c r="B1345" s="12"/>
      <c r="C1345" s="12"/>
      <c r="D1345" s="12"/>
    </row>
    <row r="1346" spans="1:4" s="133" customFormat="1" ht="15.75" customHeight="1" hidden="1">
      <c r="A1346" s="137" t="s">
        <v>493</v>
      </c>
      <c r="B1346" s="146"/>
      <c r="C1346" s="147"/>
      <c r="D1346" s="134"/>
    </row>
    <row r="1347" spans="1:4" s="152" customFormat="1" ht="15.75" hidden="1">
      <c r="A1347" s="148" t="s">
        <v>481</v>
      </c>
      <c r="B1347" s="149"/>
      <c r="C1347" s="150"/>
      <c r="D1347" s="151"/>
    </row>
    <row r="1348" spans="1:4" s="155" customFormat="1" ht="39.75" customHeight="1" hidden="1">
      <c r="A1348" s="305" t="s">
        <v>0</v>
      </c>
      <c r="B1348" s="305"/>
      <c r="C1348" s="305"/>
      <c r="D1348" s="305"/>
    </row>
    <row r="1349" spans="1:4" s="133" customFormat="1" ht="12.75" customHeight="1" hidden="1">
      <c r="A1349" s="137"/>
      <c r="B1349" s="12"/>
      <c r="C1349" s="12"/>
      <c r="D1349" s="12"/>
    </row>
    <row r="1350" spans="1:4" s="133" customFormat="1" ht="15.75" customHeight="1" hidden="1">
      <c r="A1350" s="137" t="s">
        <v>1</v>
      </c>
      <c r="B1350" s="146"/>
      <c r="C1350" s="147"/>
      <c r="D1350" s="134"/>
    </row>
    <row r="1351" spans="1:4" s="152" customFormat="1" ht="15.75" hidden="1">
      <c r="A1351" s="148" t="s">
        <v>485</v>
      </c>
      <c r="B1351" s="149"/>
      <c r="C1351" s="150"/>
      <c r="D1351" s="151"/>
    </row>
    <row r="1352" spans="1:4" s="155" customFormat="1" ht="30" customHeight="1" hidden="1">
      <c r="A1352" s="305" t="s">
        <v>614</v>
      </c>
      <c r="B1352" s="305"/>
      <c r="C1352" s="305"/>
      <c r="D1352" s="305"/>
    </row>
    <row r="1353" spans="1:4" s="133" customFormat="1" ht="12.75" customHeight="1" hidden="1">
      <c r="A1353" s="137"/>
      <c r="B1353" s="12"/>
      <c r="C1353" s="12"/>
      <c r="D1353" s="12"/>
    </row>
    <row r="1354" spans="1:4" s="133" customFormat="1" ht="15.75" customHeight="1" hidden="1">
      <c r="A1354" s="137" t="s">
        <v>615</v>
      </c>
      <c r="B1354" s="146"/>
      <c r="C1354" s="147"/>
      <c r="D1354" s="134"/>
    </row>
    <row r="1355" spans="1:4" s="152" customFormat="1" ht="15.75" hidden="1">
      <c r="A1355" s="148" t="s">
        <v>481</v>
      </c>
      <c r="B1355" s="149"/>
      <c r="C1355" s="150"/>
      <c r="D1355" s="151"/>
    </row>
    <row r="1356" spans="1:4" s="155" customFormat="1" ht="30" customHeight="1" hidden="1">
      <c r="A1356" s="305" t="s">
        <v>31</v>
      </c>
      <c r="B1356" s="305"/>
      <c r="C1356" s="305"/>
      <c r="D1356" s="305"/>
    </row>
    <row r="1357" spans="1:4" s="155" customFormat="1" ht="14.25" customHeight="1" hidden="1">
      <c r="A1357" s="153"/>
      <c r="B1357" s="153"/>
      <c r="C1357" s="153"/>
      <c r="D1357" s="153"/>
    </row>
    <row r="1358" spans="1:4" s="133" customFormat="1" ht="15.75" customHeight="1" hidden="1">
      <c r="A1358" s="137" t="s">
        <v>32</v>
      </c>
      <c r="B1358" s="146"/>
      <c r="C1358" s="147"/>
      <c r="D1358" s="134"/>
    </row>
    <row r="1359" spans="1:4" s="152" customFormat="1" ht="13.5" customHeight="1" hidden="1">
      <c r="A1359" s="148" t="s">
        <v>481</v>
      </c>
      <c r="B1359" s="149"/>
      <c r="C1359" s="150"/>
      <c r="D1359" s="151"/>
    </row>
    <row r="1360" spans="1:4" s="155" customFormat="1" ht="30" customHeight="1" hidden="1">
      <c r="A1360" s="305" t="s">
        <v>33</v>
      </c>
      <c r="B1360" s="305"/>
      <c r="C1360" s="305"/>
      <c r="D1360" s="305"/>
    </row>
    <row r="1361" spans="1:4" s="155" customFormat="1" ht="12" customHeight="1" hidden="1">
      <c r="A1361" s="153"/>
      <c r="B1361" s="153"/>
      <c r="C1361" s="153"/>
      <c r="D1361" s="153"/>
    </row>
    <row r="1362" spans="1:4" s="155" customFormat="1" ht="12" customHeight="1" hidden="1">
      <c r="A1362" s="153"/>
      <c r="B1362" s="153"/>
      <c r="C1362" s="153"/>
      <c r="D1362" s="153"/>
    </row>
    <row r="1363" ht="15.75" hidden="1"/>
    <row r="1364" ht="15.75" hidden="1"/>
    <row r="1365" ht="15.75" hidden="1"/>
    <row r="1366" ht="15.75" hidden="1"/>
    <row r="1367" ht="15.75" hidden="1"/>
    <row r="1368" spans="1:4" s="155" customFormat="1" ht="14.25" customHeight="1">
      <c r="A1368" s="153"/>
      <c r="B1368" s="153"/>
      <c r="C1368" s="153"/>
      <c r="D1368" s="153"/>
    </row>
    <row r="1369" spans="1:4" s="209" customFormat="1" ht="16.5" customHeight="1">
      <c r="A1369" s="275" t="s">
        <v>34</v>
      </c>
      <c r="B1369" s="291"/>
      <c r="C1369" s="291"/>
      <c r="D1369" s="291"/>
    </row>
    <row r="1370" spans="1:4" s="133" customFormat="1" ht="11.25" customHeight="1">
      <c r="A1370" s="137"/>
      <c r="B1370" s="12"/>
      <c r="C1370" s="12"/>
      <c r="D1370" s="12"/>
    </row>
    <row r="1371" spans="1:4" s="209" customFormat="1" ht="15.75" customHeight="1">
      <c r="A1371" s="275" t="s">
        <v>89</v>
      </c>
      <c r="B1371" s="276"/>
      <c r="C1371" s="281"/>
      <c r="D1371" s="282"/>
    </row>
    <row r="1372" spans="1:4" s="279" customFormat="1" ht="15.75">
      <c r="A1372" s="280" t="s">
        <v>35</v>
      </c>
      <c r="B1372" s="285"/>
      <c r="C1372" s="286"/>
      <c r="D1372" s="287"/>
    </row>
    <row r="1373" spans="1:4" s="288" customFormat="1" ht="29.25" customHeight="1">
      <c r="A1373" s="315" t="s">
        <v>90</v>
      </c>
      <c r="B1373" s="315"/>
      <c r="C1373" s="315"/>
      <c r="D1373" s="315"/>
    </row>
    <row r="1374" spans="1:4" s="155" customFormat="1" ht="15" customHeight="1">
      <c r="A1374" s="153"/>
      <c r="B1374" s="153"/>
      <c r="C1374" s="153"/>
      <c r="D1374" s="153"/>
    </row>
    <row r="1375" spans="1:4" s="133" customFormat="1" ht="16.5" customHeight="1" hidden="1">
      <c r="A1375" s="137" t="s">
        <v>36</v>
      </c>
      <c r="B1375" s="12"/>
      <c r="C1375" s="12"/>
      <c r="D1375" s="12"/>
    </row>
    <row r="1376" spans="1:4" s="133" customFormat="1" ht="11.25" customHeight="1" hidden="1">
      <c r="A1376" s="137"/>
      <c r="B1376" s="12"/>
      <c r="C1376" s="12"/>
      <c r="D1376" s="12"/>
    </row>
    <row r="1377" spans="1:4" s="133" customFormat="1" ht="15.75" customHeight="1" hidden="1">
      <c r="A1377" s="137" t="s">
        <v>37</v>
      </c>
      <c r="B1377" s="146"/>
      <c r="C1377" s="147"/>
      <c r="D1377" s="134"/>
    </row>
    <row r="1378" spans="1:4" s="152" customFormat="1" ht="15.75" hidden="1">
      <c r="A1378" s="148" t="s">
        <v>477</v>
      </c>
      <c r="B1378" s="149"/>
      <c r="C1378" s="150"/>
      <c r="D1378" s="151"/>
    </row>
    <row r="1379" spans="1:4" s="155" customFormat="1" ht="43.5" customHeight="1" hidden="1">
      <c r="A1379" s="316" t="s">
        <v>293</v>
      </c>
      <c r="B1379" s="316"/>
      <c r="C1379" s="316"/>
      <c r="D1379" s="316"/>
    </row>
    <row r="1380" spans="1:4" s="155" customFormat="1" ht="12" customHeight="1" hidden="1">
      <c r="A1380" s="153"/>
      <c r="B1380" s="153"/>
      <c r="C1380" s="153"/>
      <c r="D1380" s="153"/>
    </row>
    <row r="1381" spans="1:4" s="155" customFormat="1" ht="12.75" customHeight="1" hidden="1">
      <c r="A1381" s="153"/>
      <c r="B1381" s="153"/>
      <c r="C1381" s="153"/>
      <c r="D1381" s="153"/>
    </row>
    <row r="1382" spans="1:4" s="263" customFormat="1" ht="15.75">
      <c r="A1382" s="275" t="s">
        <v>38</v>
      </c>
      <c r="B1382" s="292"/>
      <c r="C1382" s="275"/>
      <c r="D1382" s="275"/>
    </row>
    <row r="1383" spans="1:4" s="288" customFormat="1" ht="14.25" customHeight="1">
      <c r="A1383" s="278"/>
      <c r="B1383" s="278"/>
      <c r="C1383" s="278"/>
      <c r="D1383" s="278"/>
    </row>
    <row r="1384" spans="1:4" s="210" customFormat="1" ht="15.75" customHeight="1">
      <c r="A1384" s="264" t="s">
        <v>39</v>
      </c>
      <c r="B1384" s="264"/>
      <c r="C1384" s="264"/>
      <c r="D1384" s="290"/>
    </row>
    <row r="1385" spans="1:4" s="210" customFormat="1" ht="16.5" customHeight="1">
      <c r="A1385" s="280" t="s">
        <v>481</v>
      </c>
      <c r="B1385" s="265"/>
      <c r="C1385" s="289"/>
      <c r="D1385" s="290"/>
    </row>
    <row r="1386" spans="1:4" s="293" customFormat="1" ht="29.25" customHeight="1">
      <c r="A1386" s="317" t="s">
        <v>92</v>
      </c>
      <c r="B1386" s="317"/>
      <c r="C1386" s="317"/>
      <c r="D1386" s="317"/>
    </row>
    <row r="1387" spans="1:4" s="155" customFormat="1" ht="14.25" customHeight="1">
      <c r="A1387" s="153"/>
      <c r="B1387" s="153"/>
      <c r="C1387" s="153"/>
      <c r="D1387" s="153"/>
    </row>
    <row r="1388" spans="1:4" s="166" customFormat="1" ht="15.75" customHeight="1" hidden="1">
      <c r="A1388" s="138" t="s">
        <v>40</v>
      </c>
      <c r="B1388" s="138"/>
      <c r="C1388" s="138"/>
      <c r="D1388" s="154"/>
    </row>
    <row r="1389" spans="1:4" s="166" customFormat="1" ht="15.75" customHeight="1" hidden="1">
      <c r="A1389" s="148" t="s">
        <v>477</v>
      </c>
      <c r="B1389" s="139"/>
      <c r="C1389" s="157"/>
      <c r="D1389" s="154"/>
    </row>
    <row r="1390" spans="1:4" s="168" customFormat="1" ht="28.5" customHeight="1" hidden="1">
      <c r="A1390" s="314" t="s">
        <v>41</v>
      </c>
      <c r="B1390" s="314"/>
      <c r="C1390" s="314"/>
      <c r="D1390" s="314"/>
    </row>
    <row r="1391" spans="1:4" s="168" customFormat="1" ht="14.25" customHeight="1" hidden="1">
      <c r="A1391" s="156"/>
      <c r="B1391" s="156"/>
      <c r="C1391" s="156"/>
      <c r="D1391" s="156"/>
    </row>
    <row r="1392" spans="1:4" s="166" customFormat="1" ht="15.75" customHeight="1" hidden="1">
      <c r="A1392" s="138" t="s">
        <v>42</v>
      </c>
      <c r="B1392" s="138"/>
      <c r="C1392" s="138"/>
      <c r="D1392" s="154"/>
    </row>
    <row r="1393" spans="1:4" s="166" customFormat="1" ht="15.75" customHeight="1" hidden="1">
      <c r="A1393" s="148" t="s">
        <v>481</v>
      </c>
      <c r="B1393" s="139"/>
      <c r="C1393" s="157"/>
      <c r="D1393" s="154"/>
    </row>
    <row r="1394" spans="1:4" s="168" customFormat="1" ht="27" customHeight="1" hidden="1">
      <c r="A1394" s="314" t="s">
        <v>43</v>
      </c>
      <c r="B1394" s="314"/>
      <c r="C1394" s="314"/>
      <c r="D1394" s="314"/>
    </row>
    <row r="1395" spans="1:4" s="168" customFormat="1" ht="15.75" customHeight="1" hidden="1">
      <c r="A1395" s="156"/>
      <c r="B1395" s="156"/>
      <c r="C1395" s="156"/>
      <c r="D1395" s="156"/>
    </row>
    <row r="1396" spans="1:4" s="166" customFormat="1" ht="15.75" customHeight="1" hidden="1">
      <c r="A1396" s="138" t="s">
        <v>44</v>
      </c>
      <c r="B1396" s="138"/>
      <c r="C1396" s="138"/>
      <c r="D1396" s="154"/>
    </row>
    <row r="1397" spans="1:4" s="166" customFormat="1" ht="15.75" customHeight="1" hidden="1">
      <c r="A1397" s="148" t="s">
        <v>477</v>
      </c>
      <c r="B1397" s="139"/>
      <c r="C1397" s="157"/>
      <c r="D1397" s="154"/>
    </row>
    <row r="1398" spans="1:4" s="168" customFormat="1" ht="28.5" customHeight="1" hidden="1">
      <c r="A1398" s="314" t="s">
        <v>45</v>
      </c>
      <c r="B1398" s="314"/>
      <c r="C1398" s="314"/>
      <c r="D1398" s="314"/>
    </row>
    <row r="1399" spans="1:4" s="168" customFormat="1" ht="15.75" customHeight="1" hidden="1">
      <c r="A1399" s="156"/>
      <c r="B1399" s="156"/>
      <c r="C1399" s="156"/>
      <c r="D1399" s="156"/>
    </row>
    <row r="1400" spans="1:4" s="133" customFormat="1" ht="15.75" customHeight="1" hidden="1">
      <c r="A1400" s="137" t="s">
        <v>46</v>
      </c>
      <c r="B1400" s="146"/>
      <c r="C1400" s="147"/>
      <c r="D1400" s="154"/>
    </row>
    <row r="1401" spans="1:3" ht="18.75" customHeight="1" hidden="1">
      <c r="A1401" s="148" t="s">
        <v>477</v>
      </c>
      <c r="B1401" s="158"/>
      <c r="C1401" s="158"/>
    </row>
    <row r="1402" spans="1:4" ht="18" customHeight="1" hidden="1">
      <c r="A1402" s="314" t="s">
        <v>47</v>
      </c>
      <c r="B1402" s="314"/>
      <c r="C1402" s="314"/>
      <c r="D1402" s="314"/>
    </row>
    <row r="1403" spans="1:4" s="155" customFormat="1" ht="33" customHeight="1" hidden="1">
      <c r="A1403" s="305" t="s">
        <v>48</v>
      </c>
      <c r="B1403" s="305"/>
      <c r="C1403" s="305"/>
      <c r="D1403" s="305"/>
    </row>
    <row r="1404" spans="1:4" s="133" customFormat="1" ht="15.75" customHeight="1" hidden="1">
      <c r="A1404" s="137" t="s">
        <v>49</v>
      </c>
      <c r="B1404" s="146"/>
      <c r="C1404" s="147"/>
      <c r="D1404" s="154"/>
    </row>
    <row r="1405" spans="1:9" ht="16.5" customHeight="1" hidden="1">
      <c r="A1405" s="148" t="s">
        <v>477</v>
      </c>
      <c r="B1405" s="158"/>
      <c r="C1405" s="158"/>
      <c r="G1405" s="109" t="s">
        <v>210</v>
      </c>
      <c r="H1405" s="109" t="s">
        <v>211</v>
      </c>
      <c r="I1405" s="109" t="s">
        <v>212</v>
      </c>
    </row>
    <row r="1406" spans="1:8" ht="33" customHeight="1" hidden="1">
      <c r="A1406" s="305" t="s">
        <v>213</v>
      </c>
      <c r="B1406" s="305"/>
      <c r="C1406" s="305"/>
      <c r="D1406" s="305"/>
      <c r="G1406" s="109">
        <v>-677</v>
      </c>
      <c r="H1406" s="109">
        <v>677</v>
      </c>
    </row>
    <row r="1407" spans="1:4" ht="15.75" hidden="1">
      <c r="A1407" s="153"/>
      <c r="B1407" s="153"/>
      <c r="C1407" s="153"/>
      <c r="D1407" s="153"/>
    </row>
    <row r="1408" spans="1:4" s="166" customFormat="1" ht="15.75" customHeight="1" hidden="1">
      <c r="A1408" s="138" t="s">
        <v>50</v>
      </c>
      <c r="B1408" s="138"/>
      <c r="C1408" s="138"/>
      <c r="D1408" s="154"/>
    </row>
    <row r="1409" spans="1:4" s="166" customFormat="1" ht="15.75" customHeight="1" hidden="1">
      <c r="A1409" s="148" t="s">
        <v>481</v>
      </c>
      <c r="B1409" s="139"/>
      <c r="C1409" s="157"/>
      <c r="D1409" s="154"/>
    </row>
    <row r="1410" spans="1:4" s="168" customFormat="1" ht="27" customHeight="1" hidden="1">
      <c r="A1410" s="314" t="s">
        <v>51</v>
      </c>
      <c r="B1410" s="314"/>
      <c r="C1410" s="314"/>
      <c r="D1410" s="314"/>
    </row>
    <row r="1411" spans="1:8" s="155" customFormat="1" ht="14.25" customHeight="1" hidden="1">
      <c r="A1411" s="153"/>
      <c r="B1411" s="153"/>
      <c r="C1411" s="153"/>
      <c r="D1411" s="153"/>
      <c r="G1411" s="155">
        <v>-950</v>
      </c>
      <c r="H1411" s="155">
        <v>950</v>
      </c>
    </row>
    <row r="1412" spans="1:8" s="133" customFormat="1" ht="15.75" customHeight="1" hidden="1">
      <c r="A1412" s="137" t="s">
        <v>52</v>
      </c>
      <c r="B1412" s="146"/>
      <c r="C1412" s="147"/>
      <c r="D1412" s="154"/>
      <c r="G1412" s="133">
        <f>SUM(G1406:G1411)</f>
        <v>-1627</v>
      </c>
      <c r="H1412" s="133">
        <f>SUM(H1406:H1411)</f>
        <v>1627</v>
      </c>
    </row>
    <row r="1413" spans="1:3" ht="16.5" customHeight="1" hidden="1">
      <c r="A1413" s="148" t="s">
        <v>481</v>
      </c>
      <c r="B1413" s="158"/>
      <c r="C1413" s="158"/>
    </row>
    <row r="1414" spans="1:4" ht="33" customHeight="1" hidden="1">
      <c r="A1414" s="305" t="s">
        <v>53</v>
      </c>
      <c r="B1414" s="305"/>
      <c r="C1414" s="305"/>
      <c r="D1414" s="305"/>
    </row>
    <row r="1415" spans="1:4" s="155" customFormat="1" ht="14.25" customHeight="1" hidden="1">
      <c r="A1415" s="153"/>
      <c r="B1415" s="153"/>
      <c r="C1415" s="153"/>
      <c r="D1415" s="153"/>
    </row>
    <row r="1416" spans="1:4" s="133" customFormat="1" ht="15.75" hidden="1">
      <c r="A1416" s="137" t="s">
        <v>54</v>
      </c>
      <c r="B1416" s="145"/>
      <c r="C1416" s="137"/>
      <c r="D1416" s="137"/>
    </row>
    <row r="1417" spans="1:4" s="133" customFormat="1" ht="14.25" customHeight="1" hidden="1">
      <c r="A1417" s="137"/>
      <c r="B1417" s="145"/>
      <c r="C1417" s="137"/>
      <c r="D1417" s="137"/>
    </row>
    <row r="1418" spans="1:4" s="133" customFormat="1" ht="15.75" hidden="1">
      <c r="A1418" s="137" t="s">
        <v>271</v>
      </c>
      <c r="B1418" s="146"/>
      <c r="C1418" s="147"/>
      <c r="D1418" s="134"/>
    </row>
    <row r="1419" spans="1:4" s="133" customFormat="1" ht="15.75" hidden="1">
      <c r="A1419" s="148" t="s">
        <v>477</v>
      </c>
      <c r="B1419" s="146"/>
      <c r="C1419" s="147"/>
      <c r="D1419" s="134"/>
    </row>
    <row r="1420" spans="1:4" s="152" customFormat="1" ht="45.75" customHeight="1" hidden="1">
      <c r="A1420" s="305" t="s">
        <v>272</v>
      </c>
      <c r="B1420" s="305"/>
      <c r="C1420" s="305"/>
      <c r="D1420" s="305"/>
    </row>
    <row r="1421" spans="1:4" s="152" customFormat="1" ht="15" customHeight="1" hidden="1">
      <c r="A1421" s="153"/>
      <c r="B1421" s="153"/>
      <c r="C1421" s="153"/>
      <c r="D1421" s="153"/>
    </row>
    <row r="1422" spans="1:4" s="152" customFormat="1" ht="11.25" customHeight="1" hidden="1">
      <c r="A1422" s="153"/>
      <c r="B1422" s="153"/>
      <c r="C1422" s="153"/>
      <c r="D1422" s="153"/>
    </row>
    <row r="1423" spans="1:4" s="279" customFormat="1" ht="16.5" customHeight="1">
      <c r="A1423" s="275" t="s">
        <v>55</v>
      </c>
      <c r="B1423" s="276"/>
      <c r="C1423" s="277"/>
      <c r="D1423" s="278"/>
    </row>
    <row r="1424" spans="1:4" s="152" customFormat="1" ht="15" customHeight="1">
      <c r="A1424" s="159"/>
      <c r="B1424" s="159"/>
      <c r="C1424" s="159"/>
      <c r="D1424" s="153"/>
    </row>
    <row r="1425" spans="1:4" s="210" customFormat="1" ht="15.75">
      <c r="A1425" s="264" t="s">
        <v>87</v>
      </c>
      <c r="B1425" s="265"/>
      <c r="C1425" s="289"/>
      <c r="D1425" s="290"/>
    </row>
    <row r="1426" spans="1:4" s="210" customFormat="1" ht="15.75">
      <c r="A1426" s="280" t="s">
        <v>477</v>
      </c>
      <c r="B1426" s="265"/>
      <c r="C1426" s="289"/>
      <c r="D1426" s="290"/>
    </row>
    <row r="1427" spans="1:4" s="210" customFormat="1" ht="27.75" customHeight="1">
      <c r="A1427" s="315" t="s">
        <v>88</v>
      </c>
      <c r="B1427" s="315"/>
      <c r="C1427" s="315"/>
      <c r="D1427" s="315"/>
    </row>
    <row r="1428" spans="1:4" s="166" customFormat="1" ht="15.75" hidden="1">
      <c r="A1428" s="148" t="s">
        <v>56</v>
      </c>
      <c r="B1428" s="139"/>
      <c r="C1428" s="157"/>
      <c r="D1428" s="154"/>
    </row>
    <row r="1429" spans="1:4" s="166" customFormat="1" ht="28.5" customHeight="1" hidden="1">
      <c r="A1429" s="314" t="s">
        <v>57</v>
      </c>
      <c r="B1429" s="314"/>
      <c r="C1429" s="314"/>
      <c r="D1429" s="314"/>
    </row>
    <row r="1430" spans="1:4" s="136" customFormat="1" ht="13.5" customHeight="1" hidden="1">
      <c r="A1430" s="154"/>
      <c r="B1430" s="154"/>
      <c r="C1430" s="154"/>
      <c r="D1430" s="154"/>
    </row>
    <row r="1431" spans="1:4" s="133" customFormat="1" ht="15.75" hidden="1">
      <c r="A1431" s="137" t="s">
        <v>58</v>
      </c>
      <c r="B1431" s="146"/>
      <c r="C1431" s="147"/>
      <c r="D1431" s="134"/>
    </row>
    <row r="1432" spans="1:4" s="133" customFormat="1" ht="18" customHeight="1" hidden="1">
      <c r="A1432" s="148" t="s">
        <v>477</v>
      </c>
      <c r="B1432" s="146"/>
      <c r="C1432" s="147"/>
      <c r="D1432" s="134"/>
    </row>
    <row r="1433" spans="1:4" s="152" customFormat="1" ht="44.25" customHeight="1" hidden="1">
      <c r="A1433" s="305" t="s">
        <v>59</v>
      </c>
      <c r="B1433" s="305"/>
      <c r="C1433" s="305"/>
      <c r="D1433" s="305"/>
    </row>
    <row r="1434" spans="1:4" s="136" customFormat="1" ht="13.5" customHeight="1" hidden="1">
      <c r="A1434" s="154"/>
      <c r="B1434" s="154"/>
      <c r="C1434" s="154"/>
      <c r="D1434" s="154"/>
    </row>
    <row r="1435" spans="1:4" s="133" customFormat="1" ht="33.75" customHeight="1" hidden="1">
      <c r="A1435" s="318" t="s">
        <v>60</v>
      </c>
      <c r="B1435" s="319"/>
      <c r="C1435" s="319"/>
      <c r="D1435" s="319"/>
    </row>
    <row r="1436" spans="1:4" s="133" customFormat="1" ht="13.5" customHeight="1" hidden="1">
      <c r="A1436" s="148" t="s">
        <v>489</v>
      </c>
      <c r="B1436" s="146"/>
      <c r="C1436" s="147"/>
      <c r="D1436" s="134"/>
    </row>
    <row r="1437" spans="1:4" s="152" customFormat="1" ht="36.75" customHeight="1" hidden="1">
      <c r="A1437" s="305" t="s">
        <v>61</v>
      </c>
      <c r="B1437" s="305"/>
      <c r="C1437" s="305"/>
      <c r="D1437" s="305"/>
    </row>
    <row r="1438" spans="1:4" s="152" customFormat="1" ht="15.75" customHeight="1" hidden="1">
      <c r="A1438" s="153"/>
      <c r="B1438" s="153"/>
      <c r="C1438" s="153"/>
      <c r="D1438" s="153"/>
    </row>
    <row r="1439" spans="1:4" s="152" customFormat="1" ht="15.75" customHeight="1" hidden="1">
      <c r="A1439" s="153"/>
      <c r="B1439" s="153"/>
      <c r="C1439" s="153"/>
      <c r="D1439" s="153"/>
    </row>
    <row r="1440" spans="1:4" s="133" customFormat="1" ht="16.5" customHeight="1" hidden="1">
      <c r="A1440" s="318" t="s">
        <v>62</v>
      </c>
      <c r="B1440" s="319"/>
      <c r="C1440" s="319"/>
      <c r="D1440" s="319"/>
    </row>
    <row r="1441" spans="1:4" s="133" customFormat="1" ht="13.5" customHeight="1" hidden="1">
      <c r="A1441" s="148" t="s">
        <v>63</v>
      </c>
      <c r="B1441" s="146"/>
      <c r="C1441" s="147"/>
      <c r="D1441" s="134"/>
    </row>
    <row r="1442" spans="1:4" s="152" customFormat="1" ht="17.25" customHeight="1" hidden="1">
      <c r="A1442" s="305" t="s">
        <v>324</v>
      </c>
      <c r="B1442" s="305"/>
      <c r="C1442" s="305"/>
      <c r="D1442" s="305"/>
    </row>
    <row r="1443" spans="1:4" s="152" customFormat="1" ht="15.75" customHeight="1" hidden="1">
      <c r="A1443" s="153"/>
      <c r="B1443" s="153"/>
      <c r="C1443" s="153"/>
      <c r="D1443" s="153"/>
    </row>
    <row r="1444" spans="1:4" s="133" customFormat="1" ht="15.75" hidden="1">
      <c r="A1444" s="137" t="s">
        <v>325</v>
      </c>
      <c r="B1444" s="146"/>
      <c r="C1444" s="147"/>
      <c r="D1444" s="134"/>
    </row>
    <row r="1445" spans="1:4" s="133" customFormat="1" ht="18" customHeight="1" hidden="1">
      <c r="A1445" s="148" t="s">
        <v>481</v>
      </c>
      <c r="B1445" s="146"/>
      <c r="C1445" s="147"/>
      <c r="D1445" s="134"/>
    </row>
    <row r="1446" spans="1:4" s="166" customFormat="1" ht="30.75" customHeight="1" hidden="1">
      <c r="A1446" s="314" t="s">
        <v>345</v>
      </c>
      <c r="B1446" s="314"/>
      <c r="C1446" s="314"/>
      <c r="D1446" s="314"/>
    </row>
    <row r="1447" spans="1:4" s="152" customFormat="1" ht="15" hidden="1">
      <c r="A1447" s="153"/>
      <c r="B1447" s="153"/>
      <c r="C1447" s="153"/>
      <c r="D1447" s="153"/>
    </row>
    <row r="1448" spans="1:4" s="133" customFormat="1" ht="17.25" customHeight="1" hidden="1">
      <c r="A1448" s="318" t="s">
        <v>346</v>
      </c>
      <c r="B1448" s="318"/>
      <c r="C1448" s="318"/>
      <c r="D1448" s="318"/>
    </row>
    <row r="1449" spans="1:4" s="133" customFormat="1" ht="18" customHeight="1" hidden="1">
      <c r="A1449" s="148" t="s">
        <v>477</v>
      </c>
      <c r="B1449" s="146"/>
      <c r="C1449" s="147"/>
      <c r="D1449" s="134"/>
    </row>
    <row r="1450" spans="1:252" s="152" customFormat="1" ht="29.25" customHeight="1" hidden="1">
      <c r="A1450" s="314" t="s">
        <v>65</v>
      </c>
      <c r="B1450" s="314"/>
      <c r="C1450" s="314"/>
      <c r="D1450" s="314"/>
      <c r="E1450" s="320"/>
      <c r="F1450" s="320"/>
      <c r="G1450" s="320"/>
      <c r="H1450" s="320"/>
      <c r="I1450" s="320"/>
      <c r="J1450" s="320"/>
      <c r="K1450" s="320"/>
      <c r="L1450" s="320"/>
      <c r="M1450" s="320"/>
      <c r="N1450" s="320"/>
      <c r="O1450" s="320"/>
      <c r="P1450" s="320"/>
      <c r="Q1450" s="320"/>
      <c r="R1450" s="320"/>
      <c r="S1450" s="320"/>
      <c r="T1450" s="320"/>
      <c r="U1450" s="320"/>
      <c r="V1450" s="320"/>
      <c r="W1450" s="320"/>
      <c r="X1450" s="320"/>
      <c r="Y1450" s="320"/>
      <c r="Z1450" s="320"/>
      <c r="AA1450" s="320"/>
      <c r="AB1450" s="320"/>
      <c r="AC1450" s="320"/>
      <c r="AD1450" s="320"/>
      <c r="AE1450" s="320"/>
      <c r="AF1450" s="320"/>
      <c r="AG1450" s="320"/>
      <c r="AH1450" s="320"/>
      <c r="AI1450" s="320"/>
      <c r="AJ1450" s="320"/>
      <c r="AK1450" s="320"/>
      <c r="AL1450" s="320"/>
      <c r="AM1450" s="320"/>
      <c r="AN1450" s="320"/>
      <c r="AO1450" s="320"/>
      <c r="AP1450" s="320"/>
      <c r="AQ1450" s="320"/>
      <c r="AR1450" s="320"/>
      <c r="AS1450" s="320"/>
      <c r="AT1450" s="320"/>
      <c r="AU1450" s="320"/>
      <c r="AV1450" s="320"/>
      <c r="AW1450" s="320"/>
      <c r="AX1450" s="320"/>
      <c r="AY1450" s="320"/>
      <c r="AZ1450" s="320"/>
      <c r="BA1450" s="320"/>
      <c r="BB1450" s="320"/>
      <c r="BC1450" s="320"/>
      <c r="BD1450" s="320"/>
      <c r="BE1450" s="320"/>
      <c r="BF1450" s="320"/>
      <c r="BG1450" s="320"/>
      <c r="BH1450" s="320"/>
      <c r="BI1450" s="320"/>
      <c r="BJ1450" s="320"/>
      <c r="BK1450" s="320"/>
      <c r="BL1450" s="320"/>
      <c r="BM1450" s="320"/>
      <c r="BN1450" s="320"/>
      <c r="BO1450" s="320"/>
      <c r="BP1450" s="320"/>
      <c r="BQ1450" s="320"/>
      <c r="BR1450" s="320"/>
      <c r="BS1450" s="320"/>
      <c r="BT1450" s="320"/>
      <c r="BU1450" s="320"/>
      <c r="BV1450" s="320"/>
      <c r="BW1450" s="320"/>
      <c r="BX1450" s="320"/>
      <c r="BY1450" s="320"/>
      <c r="BZ1450" s="320"/>
      <c r="CA1450" s="320"/>
      <c r="CB1450" s="320"/>
      <c r="CC1450" s="320"/>
      <c r="CD1450" s="320"/>
      <c r="CE1450" s="320"/>
      <c r="CF1450" s="320"/>
      <c r="CG1450" s="320"/>
      <c r="CH1450" s="320"/>
      <c r="CI1450" s="320"/>
      <c r="CJ1450" s="320"/>
      <c r="CK1450" s="320"/>
      <c r="CL1450" s="320"/>
      <c r="CM1450" s="320"/>
      <c r="CN1450" s="320"/>
      <c r="CO1450" s="320"/>
      <c r="CP1450" s="320"/>
      <c r="CQ1450" s="320"/>
      <c r="CR1450" s="320"/>
      <c r="CS1450" s="320"/>
      <c r="CT1450" s="320"/>
      <c r="CU1450" s="320"/>
      <c r="CV1450" s="320"/>
      <c r="CW1450" s="320"/>
      <c r="CX1450" s="320"/>
      <c r="CY1450" s="320"/>
      <c r="CZ1450" s="320"/>
      <c r="DA1450" s="320"/>
      <c r="DB1450" s="320"/>
      <c r="DC1450" s="320"/>
      <c r="DD1450" s="320"/>
      <c r="DE1450" s="320"/>
      <c r="DF1450" s="320"/>
      <c r="DG1450" s="320"/>
      <c r="DH1450" s="320"/>
      <c r="DI1450" s="320"/>
      <c r="DJ1450" s="320"/>
      <c r="DK1450" s="320"/>
      <c r="DL1450" s="320"/>
      <c r="DM1450" s="320"/>
      <c r="DN1450" s="320"/>
      <c r="DO1450" s="320"/>
      <c r="DP1450" s="320"/>
      <c r="DQ1450" s="320"/>
      <c r="DR1450" s="320"/>
      <c r="DS1450" s="320"/>
      <c r="DT1450" s="320"/>
      <c r="DU1450" s="320"/>
      <c r="DV1450" s="320"/>
      <c r="DW1450" s="320"/>
      <c r="DX1450" s="320"/>
      <c r="DY1450" s="320" t="s">
        <v>66</v>
      </c>
      <c r="DZ1450" s="320"/>
      <c r="EA1450" s="320"/>
      <c r="EB1450" s="320"/>
      <c r="EC1450" s="320" t="s">
        <v>66</v>
      </c>
      <c r="ED1450" s="320"/>
      <c r="EE1450" s="320"/>
      <c r="EF1450" s="320"/>
      <c r="EG1450" s="320" t="s">
        <v>66</v>
      </c>
      <c r="EH1450" s="320"/>
      <c r="EI1450" s="320"/>
      <c r="EJ1450" s="320"/>
      <c r="EK1450" s="320" t="s">
        <v>66</v>
      </c>
      <c r="EL1450" s="320"/>
      <c r="EM1450" s="320"/>
      <c r="EN1450" s="320"/>
      <c r="EO1450" s="320" t="s">
        <v>66</v>
      </c>
      <c r="EP1450" s="320"/>
      <c r="EQ1450" s="320"/>
      <c r="ER1450" s="320"/>
      <c r="ES1450" s="320" t="s">
        <v>66</v>
      </c>
      <c r="ET1450" s="320"/>
      <c r="EU1450" s="320"/>
      <c r="EV1450" s="320"/>
      <c r="EW1450" s="320" t="s">
        <v>66</v>
      </c>
      <c r="EX1450" s="320"/>
      <c r="EY1450" s="320"/>
      <c r="EZ1450" s="320"/>
      <c r="FA1450" s="320" t="s">
        <v>66</v>
      </c>
      <c r="FB1450" s="320"/>
      <c r="FC1450" s="320"/>
      <c r="FD1450" s="320"/>
      <c r="FE1450" s="320" t="s">
        <v>66</v>
      </c>
      <c r="FF1450" s="320"/>
      <c r="FG1450" s="320"/>
      <c r="FH1450" s="320"/>
      <c r="FI1450" s="320" t="s">
        <v>66</v>
      </c>
      <c r="FJ1450" s="320"/>
      <c r="FK1450" s="320"/>
      <c r="FL1450" s="320"/>
      <c r="FM1450" s="320" t="s">
        <v>66</v>
      </c>
      <c r="FN1450" s="320"/>
      <c r="FO1450" s="320"/>
      <c r="FP1450" s="320"/>
      <c r="FQ1450" s="320" t="s">
        <v>66</v>
      </c>
      <c r="FR1450" s="320"/>
      <c r="FS1450" s="320"/>
      <c r="FT1450" s="320"/>
      <c r="FU1450" s="320" t="s">
        <v>66</v>
      </c>
      <c r="FV1450" s="320"/>
      <c r="FW1450" s="320"/>
      <c r="FX1450" s="320"/>
      <c r="FY1450" s="320" t="s">
        <v>66</v>
      </c>
      <c r="FZ1450" s="320"/>
      <c r="GA1450" s="320"/>
      <c r="GB1450" s="320"/>
      <c r="GC1450" s="320" t="s">
        <v>66</v>
      </c>
      <c r="GD1450" s="320"/>
      <c r="GE1450" s="320"/>
      <c r="GF1450" s="320"/>
      <c r="GG1450" s="320" t="s">
        <v>66</v>
      </c>
      <c r="GH1450" s="320"/>
      <c r="GI1450" s="320"/>
      <c r="GJ1450" s="320"/>
      <c r="GK1450" s="320" t="s">
        <v>66</v>
      </c>
      <c r="GL1450" s="320"/>
      <c r="GM1450" s="320"/>
      <c r="GN1450" s="320"/>
      <c r="GO1450" s="320" t="s">
        <v>66</v>
      </c>
      <c r="GP1450" s="320"/>
      <c r="GQ1450" s="320"/>
      <c r="GR1450" s="320"/>
      <c r="GS1450" s="320" t="s">
        <v>66</v>
      </c>
      <c r="GT1450" s="320"/>
      <c r="GU1450" s="320"/>
      <c r="GV1450" s="320"/>
      <c r="GW1450" s="320" t="s">
        <v>66</v>
      </c>
      <c r="GX1450" s="320"/>
      <c r="GY1450" s="320"/>
      <c r="GZ1450" s="320"/>
      <c r="HA1450" s="320" t="s">
        <v>66</v>
      </c>
      <c r="HB1450" s="320"/>
      <c r="HC1450" s="320"/>
      <c r="HD1450" s="320"/>
      <c r="HE1450" s="320" t="s">
        <v>66</v>
      </c>
      <c r="HF1450" s="320"/>
      <c r="HG1450" s="320"/>
      <c r="HH1450" s="320"/>
      <c r="HI1450" s="320" t="s">
        <v>66</v>
      </c>
      <c r="HJ1450" s="320"/>
      <c r="HK1450" s="320"/>
      <c r="HL1450" s="320"/>
      <c r="HM1450" s="320" t="s">
        <v>66</v>
      </c>
      <c r="HN1450" s="320"/>
      <c r="HO1450" s="320"/>
      <c r="HP1450" s="320"/>
      <c r="HQ1450" s="320" t="s">
        <v>66</v>
      </c>
      <c r="HR1450" s="320"/>
      <c r="HS1450" s="320"/>
      <c r="HT1450" s="320"/>
      <c r="HU1450" s="320" t="s">
        <v>66</v>
      </c>
      <c r="HV1450" s="320"/>
      <c r="HW1450" s="320"/>
      <c r="HX1450" s="320"/>
      <c r="HY1450" s="320" t="s">
        <v>66</v>
      </c>
      <c r="HZ1450" s="320"/>
      <c r="IA1450" s="320"/>
      <c r="IB1450" s="320"/>
      <c r="IC1450" s="320" t="s">
        <v>66</v>
      </c>
      <c r="ID1450" s="320"/>
      <c r="IE1450" s="320"/>
      <c r="IF1450" s="320"/>
      <c r="IG1450" s="320" t="s">
        <v>66</v>
      </c>
      <c r="IH1450" s="320"/>
      <c r="II1450" s="320"/>
      <c r="IJ1450" s="320"/>
      <c r="IK1450" s="320" t="s">
        <v>66</v>
      </c>
      <c r="IL1450" s="320"/>
      <c r="IM1450" s="320"/>
      <c r="IN1450" s="320"/>
      <c r="IO1450" s="320" t="s">
        <v>66</v>
      </c>
      <c r="IP1450" s="320"/>
      <c r="IQ1450" s="320"/>
      <c r="IR1450" s="320"/>
    </row>
    <row r="1451" spans="1:252" s="152" customFormat="1" ht="15.75" customHeight="1">
      <c r="A1451" s="156"/>
      <c r="B1451" s="156"/>
      <c r="C1451" s="156"/>
      <c r="D1451" s="156"/>
      <c r="E1451" s="267"/>
      <c r="F1451" s="267"/>
      <c r="G1451" s="267"/>
      <c r="H1451" s="267"/>
      <c r="I1451" s="267"/>
      <c r="J1451" s="267"/>
      <c r="K1451" s="267"/>
      <c r="L1451" s="267"/>
      <c r="M1451" s="267"/>
      <c r="N1451" s="267"/>
      <c r="O1451" s="267"/>
      <c r="P1451" s="267"/>
      <c r="Q1451" s="267"/>
      <c r="R1451" s="267"/>
      <c r="S1451" s="267"/>
      <c r="T1451" s="267"/>
      <c r="U1451" s="267"/>
      <c r="V1451" s="267"/>
      <c r="W1451" s="267"/>
      <c r="X1451" s="267"/>
      <c r="Y1451" s="267"/>
      <c r="Z1451" s="267"/>
      <c r="AA1451" s="267"/>
      <c r="AB1451" s="267"/>
      <c r="AC1451" s="267"/>
      <c r="AD1451" s="267"/>
      <c r="AE1451" s="267"/>
      <c r="AF1451" s="267"/>
      <c r="AG1451" s="267"/>
      <c r="AH1451" s="267"/>
      <c r="AI1451" s="267"/>
      <c r="AJ1451" s="267"/>
      <c r="AK1451" s="267"/>
      <c r="AL1451" s="267"/>
      <c r="AM1451" s="267"/>
      <c r="AN1451" s="267"/>
      <c r="AO1451" s="267"/>
      <c r="AP1451" s="267"/>
      <c r="AQ1451" s="267"/>
      <c r="AR1451" s="267"/>
      <c r="AS1451" s="267"/>
      <c r="AT1451" s="267"/>
      <c r="AU1451" s="267"/>
      <c r="AV1451" s="267"/>
      <c r="AW1451" s="267"/>
      <c r="AX1451" s="267"/>
      <c r="AY1451" s="267"/>
      <c r="AZ1451" s="267"/>
      <c r="BA1451" s="267"/>
      <c r="BB1451" s="267"/>
      <c r="BC1451" s="267"/>
      <c r="BD1451" s="267"/>
      <c r="BE1451" s="267"/>
      <c r="BF1451" s="267"/>
      <c r="BG1451" s="267"/>
      <c r="BH1451" s="267"/>
      <c r="BI1451" s="267"/>
      <c r="BJ1451" s="267"/>
      <c r="BK1451" s="267"/>
      <c r="BL1451" s="267"/>
      <c r="BM1451" s="267"/>
      <c r="BN1451" s="267"/>
      <c r="BO1451" s="267"/>
      <c r="BP1451" s="267"/>
      <c r="BQ1451" s="267"/>
      <c r="BR1451" s="267"/>
      <c r="BS1451" s="267"/>
      <c r="BT1451" s="267"/>
      <c r="BU1451" s="267"/>
      <c r="BV1451" s="267"/>
      <c r="BW1451" s="267"/>
      <c r="BX1451" s="267"/>
      <c r="BY1451" s="267"/>
      <c r="BZ1451" s="267"/>
      <c r="CA1451" s="267"/>
      <c r="CB1451" s="267"/>
      <c r="CC1451" s="267"/>
      <c r="CD1451" s="267"/>
      <c r="CE1451" s="267"/>
      <c r="CF1451" s="267"/>
      <c r="CG1451" s="267"/>
      <c r="CH1451" s="267"/>
      <c r="CI1451" s="267"/>
      <c r="CJ1451" s="267"/>
      <c r="CK1451" s="267"/>
      <c r="CL1451" s="267"/>
      <c r="CM1451" s="267"/>
      <c r="CN1451" s="267"/>
      <c r="CO1451" s="267"/>
      <c r="CP1451" s="267"/>
      <c r="CQ1451" s="267"/>
      <c r="CR1451" s="267"/>
      <c r="CS1451" s="267"/>
      <c r="CT1451" s="267"/>
      <c r="CU1451" s="267"/>
      <c r="CV1451" s="267"/>
      <c r="CW1451" s="267"/>
      <c r="CX1451" s="267"/>
      <c r="CY1451" s="267"/>
      <c r="CZ1451" s="267"/>
      <c r="DA1451" s="267"/>
      <c r="DB1451" s="267"/>
      <c r="DC1451" s="267"/>
      <c r="DD1451" s="267"/>
      <c r="DE1451" s="267"/>
      <c r="DF1451" s="267"/>
      <c r="DG1451" s="267"/>
      <c r="DH1451" s="267"/>
      <c r="DI1451" s="267"/>
      <c r="DJ1451" s="267"/>
      <c r="DK1451" s="267"/>
      <c r="DL1451" s="267"/>
      <c r="DM1451" s="267"/>
      <c r="DN1451" s="267"/>
      <c r="DO1451" s="267"/>
      <c r="DP1451" s="267"/>
      <c r="DQ1451" s="267"/>
      <c r="DR1451" s="267"/>
      <c r="DS1451" s="267"/>
      <c r="DT1451" s="267"/>
      <c r="DU1451" s="267"/>
      <c r="DV1451" s="267"/>
      <c r="DW1451" s="267"/>
      <c r="DX1451" s="267"/>
      <c r="DY1451" s="267"/>
      <c r="DZ1451" s="267"/>
      <c r="EA1451" s="267"/>
      <c r="EB1451" s="267"/>
      <c r="EC1451" s="267"/>
      <c r="ED1451" s="267"/>
      <c r="EE1451" s="267"/>
      <c r="EF1451" s="267"/>
      <c r="EG1451" s="267"/>
      <c r="EH1451" s="267"/>
      <c r="EI1451" s="267"/>
      <c r="EJ1451" s="267"/>
      <c r="EK1451" s="267"/>
      <c r="EL1451" s="267"/>
      <c r="EM1451" s="267"/>
      <c r="EN1451" s="267"/>
      <c r="EO1451" s="267"/>
      <c r="EP1451" s="267"/>
      <c r="EQ1451" s="267"/>
      <c r="ER1451" s="267"/>
      <c r="ES1451" s="267"/>
      <c r="ET1451" s="267"/>
      <c r="EU1451" s="267"/>
      <c r="EV1451" s="267"/>
      <c r="EW1451" s="267"/>
      <c r="EX1451" s="267"/>
      <c r="EY1451" s="267"/>
      <c r="EZ1451" s="267"/>
      <c r="FA1451" s="267"/>
      <c r="FB1451" s="267"/>
      <c r="FC1451" s="267"/>
      <c r="FD1451" s="267"/>
      <c r="FE1451" s="267"/>
      <c r="FF1451" s="267"/>
      <c r="FG1451" s="267"/>
      <c r="FH1451" s="267"/>
      <c r="FI1451" s="267"/>
      <c r="FJ1451" s="267"/>
      <c r="FK1451" s="267"/>
      <c r="FL1451" s="267"/>
      <c r="FM1451" s="267"/>
      <c r="FN1451" s="267"/>
      <c r="FO1451" s="267"/>
      <c r="FP1451" s="267"/>
      <c r="FQ1451" s="267"/>
      <c r="FR1451" s="267"/>
      <c r="FS1451" s="267"/>
      <c r="FT1451" s="267"/>
      <c r="FU1451" s="267"/>
      <c r="FV1451" s="267"/>
      <c r="FW1451" s="267"/>
      <c r="FX1451" s="267"/>
      <c r="FY1451" s="267"/>
      <c r="FZ1451" s="267"/>
      <c r="GA1451" s="267"/>
      <c r="GB1451" s="267"/>
      <c r="GC1451" s="267"/>
      <c r="GD1451" s="267"/>
      <c r="GE1451" s="267"/>
      <c r="GF1451" s="267"/>
      <c r="GG1451" s="267"/>
      <c r="GH1451" s="267"/>
      <c r="GI1451" s="267"/>
      <c r="GJ1451" s="267"/>
      <c r="GK1451" s="267"/>
      <c r="GL1451" s="267"/>
      <c r="GM1451" s="267"/>
      <c r="GN1451" s="267"/>
      <c r="GO1451" s="267"/>
      <c r="GP1451" s="267"/>
      <c r="GQ1451" s="267"/>
      <c r="GR1451" s="267"/>
      <c r="GS1451" s="267"/>
      <c r="GT1451" s="267"/>
      <c r="GU1451" s="267"/>
      <c r="GV1451" s="267"/>
      <c r="GW1451" s="267"/>
      <c r="GX1451" s="267"/>
      <c r="GY1451" s="267"/>
      <c r="GZ1451" s="267"/>
      <c r="HA1451" s="267"/>
      <c r="HB1451" s="267"/>
      <c r="HC1451" s="267"/>
      <c r="HD1451" s="267"/>
      <c r="HE1451" s="267"/>
      <c r="HF1451" s="267"/>
      <c r="HG1451" s="267"/>
      <c r="HH1451" s="267"/>
      <c r="HI1451" s="267"/>
      <c r="HJ1451" s="267"/>
      <c r="HK1451" s="267"/>
      <c r="HL1451" s="267"/>
      <c r="HM1451" s="267"/>
      <c r="HN1451" s="267"/>
      <c r="HO1451" s="267"/>
      <c r="HP1451" s="267"/>
      <c r="HQ1451" s="267"/>
      <c r="HR1451" s="267"/>
      <c r="HS1451" s="267"/>
      <c r="HT1451" s="267"/>
      <c r="HU1451" s="267"/>
      <c r="HV1451" s="267"/>
      <c r="HW1451" s="267"/>
      <c r="HX1451" s="267"/>
      <c r="HY1451" s="267"/>
      <c r="HZ1451" s="267"/>
      <c r="IA1451" s="267"/>
      <c r="IB1451" s="267"/>
      <c r="IC1451" s="267"/>
      <c r="ID1451" s="267"/>
      <c r="IE1451" s="267"/>
      <c r="IF1451" s="267"/>
      <c r="IG1451" s="267"/>
      <c r="IH1451" s="267"/>
      <c r="II1451" s="267"/>
      <c r="IJ1451" s="267"/>
      <c r="IK1451" s="267"/>
      <c r="IL1451" s="267"/>
      <c r="IM1451" s="267"/>
      <c r="IN1451" s="267"/>
      <c r="IO1451" s="267"/>
      <c r="IP1451" s="267"/>
      <c r="IQ1451" s="267"/>
      <c r="IR1451" s="267"/>
    </row>
    <row r="1452" spans="1:4" s="209" customFormat="1" ht="17.25" customHeight="1">
      <c r="A1452" s="330" t="s">
        <v>84</v>
      </c>
      <c r="B1452" s="330"/>
      <c r="C1452" s="330"/>
      <c r="D1452" s="330"/>
    </row>
    <row r="1453" spans="1:4" s="209" customFormat="1" ht="13.5" customHeight="1">
      <c r="A1453" s="280" t="s">
        <v>489</v>
      </c>
      <c r="B1453" s="276"/>
      <c r="C1453" s="281"/>
      <c r="D1453" s="282"/>
    </row>
    <row r="1454" spans="1:4" s="279" customFormat="1" ht="30" customHeight="1">
      <c r="A1454" s="331" t="s">
        <v>86</v>
      </c>
      <c r="B1454" s="331"/>
      <c r="C1454" s="331"/>
      <c r="D1454" s="331"/>
    </row>
    <row r="1455" spans="1:4" s="133" customFormat="1" ht="15.75">
      <c r="A1455" s="137"/>
      <c r="B1455" s="145"/>
      <c r="C1455" s="137"/>
      <c r="D1455" s="137"/>
    </row>
    <row r="1456" spans="1:4" s="133" customFormat="1" ht="16.5" customHeight="1" hidden="1">
      <c r="A1456" s="137" t="s">
        <v>67</v>
      </c>
      <c r="B1456" s="146"/>
      <c r="C1456" s="147"/>
      <c r="D1456" s="134"/>
    </row>
    <row r="1457" spans="1:4" s="152" customFormat="1" ht="15.75" hidden="1">
      <c r="A1457" s="148" t="s">
        <v>481</v>
      </c>
      <c r="B1457" s="158"/>
      <c r="C1457" s="158"/>
      <c r="D1457" s="151"/>
    </row>
    <row r="1458" spans="1:4" s="168" customFormat="1" ht="33" customHeight="1" hidden="1">
      <c r="A1458" s="305" t="s">
        <v>5</v>
      </c>
      <c r="B1458" s="305"/>
      <c r="C1458" s="305"/>
      <c r="D1458" s="305"/>
    </row>
    <row r="1459" spans="1:4" s="152" customFormat="1" ht="15" customHeight="1" hidden="1">
      <c r="A1459" s="153"/>
      <c r="B1459" s="153"/>
      <c r="C1459" s="153"/>
      <c r="D1459" s="153"/>
    </row>
    <row r="1460" spans="1:4" s="152" customFormat="1" ht="15" customHeight="1" hidden="1">
      <c r="A1460" s="137" t="s">
        <v>144</v>
      </c>
      <c r="B1460" s="146"/>
      <c r="C1460" s="159"/>
      <c r="D1460" s="153"/>
    </row>
    <row r="1461" spans="1:4" s="152" customFormat="1" ht="15" customHeight="1" hidden="1">
      <c r="A1461" s="137" t="s">
        <v>145</v>
      </c>
      <c r="B1461" s="146"/>
      <c r="C1461" s="147"/>
      <c r="D1461" s="153"/>
    </row>
    <row r="1462" spans="1:4" s="152" customFormat="1" ht="30" customHeight="1" hidden="1">
      <c r="A1462" s="305" t="s">
        <v>146</v>
      </c>
      <c r="B1462" s="305"/>
      <c r="C1462" s="305"/>
      <c r="D1462" s="305"/>
    </row>
    <row r="1463" spans="1:4" s="152" customFormat="1" ht="15" customHeight="1" hidden="1">
      <c r="A1463" s="153"/>
      <c r="B1463" s="153"/>
      <c r="C1463" s="153"/>
      <c r="D1463" s="153"/>
    </row>
    <row r="1464" spans="1:4" s="152" customFormat="1" ht="15" customHeight="1" hidden="1">
      <c r="A1464" s="153"/>
      <c r="B1464" s="153"/>
      <c r="C1464" s="153"/>
      <c r="D1464" s="153"/>
    </row>
    <row r="1465" spans="1:4" s="175" customFormat="1" ht="21" customHeight="1">
      <c r="A1465" s="275" t="s">
        <v>803</v>
      </c>
      <c r="B1465" s="292"/>
      <c r="C1465" s="275"/>
      <c r="D1465" s="275"/>
    </row>
    <row r="1466" spans="1:4" s="288" customFormat="1" ht="14.25" customHeight="1" hidden="1">
      <c r="A1466" s="278"/>
      <c r="B1466" s="278"/>
      <c r="C1466" s="278"/>
      <c r="D1466" s="278"/>
    </row>
    <row r="1467" spans="1:4" s="174" customFormat="1" ht="15.75" customHeight="1" hidden="1">
      <c r="A1467" s="275" t="s">
        <v>804</v>
      </c>
      <c r="B1467" s="276"/>
      <c r="C1467" s="281"/>
      <c r="D1467" s="282"/>
    </row>
    <row r="1468" spans="1:4" s="293" customFormat="1" ht="46.5" customHeight="1" hidden="1">
      <c r="A1468" s="321" t="s">
        <v>294</v>
      </c>
      <c r="B1468" s="322"/>
      <c r="C1468" s="322"/>
      <c r="D1468" s="322"/>
    </row>
    <row r="1469" spans="1:4" s="174" customFormat="1" ht="13.5" customHeight="1" hidden="1">
      <c r="A1469" s="275"/>
      <c r="B1469" s="276"/>
      <c r="C1469" s="281"/>
      <c r="D1469" s="282"/>
    </row>
    <row r="1470" spans="1:4" s="174" customFormat="1" ht="15" customHeight="1">
      <c r="A1470" s="275" t="s">
        <v>805</v>
      </c>
      <c r="B1470" s="276"/>
      <c r="C1470" s="281"/>
      <c r="D1470" s="282"/>
    </row>
    <row r="1471" spans="1:4" s="175" customFormat="1" ht="17.25" customHeight="1">
      <c r="A1471" s="280" t="s">
        <v>481</v>
      </c>
      <c r="B1471" s="276"/>
      <c r="C1471" s="281"/>
      <c r="D1471" s="282"/>
    </row>
    <row r="1472" spans="1:4" s="271" customFormat="1" ht="36" customHeight="1">
      <c r="A1472" s="315" t="s">
        <v>91</v>
      </c>
      <c r="B1472" s="315"/>
      <c r="C1472" s="315"/>
      <c r="D1472" s="315"/>
    </row>
    <row r="1473" spans="1:4" s="169" customFormat="1" ht="15.75" hidden="1">
      <c r="A1473" s="160" t="s">
        <v>648</v>
      </c>
      <c r="B1473" s="161"/>
      <c r="C1473" s="162"/>
      <c r="D1473" s="163"/>
    </row>
    <row r="1474" spans="1:4" s="133" customFormat="1" ht="15.75" hidden="1">
      <c r="A1474" s="158" t="s">
        <v>481</v>
      </c>
      <c r="B1474" s="149"/>
      <c r="C1474" s="147"/>
      <c r="D1474" s="134"/>
    </row>
    <row r="1475" spans="1:4" s="133" customFormat="1" ht="37.5" customHeight="1" hidden="1">
      <c r="A1475" s="305" t="s">
        <v>806</v>
      </c>
      <c r="B1475" s="305"/>
      <c r="C1475" s="305"/>
      <c r="D1475" s="305"/>
    </row>
    <row r="1476" spans="1:4" s="1" customFormat="1" ht="17.25" customHeight="1" hidden="1">
      <c r="A1476" s="154"/>
      <c r="B1476" s="154"/>
      <c r="C1476" s="154"/>
      <c r="D1476" s="154"/>
    </row>
    <row r="1477" spans="1:4" s="1" customFormat="1" ht="14.25" customHeight="1" hidden="1">
      <c r="A1477" s="154"/>
      <c r="B1477" s="154"/>
      <c r="C1477" s="154"/>
      <c r="D1477" s="154"/>
    </row>
    <row r="1478" spans="1:2" ht="18.75" customHeight="1" hidden="1">
      <c r="A1478" s="144" t="s">
        <v>807</v>
      </c>
      <c r="B1478" s="144"/>
    </row>
    <row r="1479" spans="1:4" s="1" customFormat="1" ht="11.25" customHeight="1" hidden="1">
      <c r="A1479" s="12"/>
      <c r="B1479" s="12"/>
      <c r="C1479" s="12"/>
      <c r="D1479" s="12"/>
    </row>
    <row r="1480" spans="1:4" s="1" customFormat="1" ht="91.5" customHeight="1" hidden="1">
      <c r="A1480" s="323" t="s">
        <v>295</v>
      </c>
      <c r="B1480" s="323"/>
      <c r="C1480" s="323"/>
      <c r="D1480" s="323"/>
    </row>
    <row r="1481" spans="1:4" s="1" customFormat="1" ht="12" customHeight="1" hidden="1">
      <c r="A1481" s="12"/>
      <c r="B1481" s="12"/>
      <c r="C1481" s="12"/>
      <c r="D1481" s="12"/>
    </row>
    <row r="1482" spans="1:4" s="1" customFormat="1" ht="53.25" customHeight="1" hidden="1">
      <c r="A1482" s="323" t="s">
        <v>870</v>
      </c>
      <c r="B1482" s="323"/>
      <c r="C1482" s="323"/>
      <c r="D1482" s="323"/>
    </row>
    <row r="1483" spans="1:4" s="1" customFormat="1" ht="11.25" customHeight="1" hidden="1">
      <c r="A1483" s="12"/>
      <c r="B1483" s="12"/>
      <c r="C1483" s="12"/>
      <c r="D1483" s="12"/>
    </row>
    <row r="1484" spans="1:2" ht="15.75" hidden="1">
      <c r="A1484" s="144" t="s">
        <v>871</v>
      </c>
      <c r="B1484" s="144"/>
    </row>
    <row r="1485" spans="1:2" ht="15.75" hidden="1">
      <c r="A1485" s="108" t="s">
        <v>872</v>
      </c>
      <c r="B1485" s="144"/>
    </row>
    <row r="1486" spans="1:9" s="1" customFormat="1" ht="25.5" customHeight="1" hidden="1">
      <c r="A1486" s="324" t="s">
        <v>873</v>
      </c>
      <c r="B1486" s="325"/>
      <c r="C1486" s="325"/>
      <c r="D1486" s="325"/>
      <c r="E1486" s="170"/>
      <c r="F1486" s="170"/>
      <c r="G1486" s="170"/>
      <c r="H1486" s="170"/>
      <c r="I1486" s="170"/>
    </row>
    <row r="1487" spans="1:4" s="1" customFormat="1" ht="22.5" customHeight="1" hidden="1">
      <c r="A1487" s="326" t="s">
        <v>874</v>
      </c>
      <c r="B1487" s="325"/>
      <c r="C1487" s="325"/>
      <c r="D1487" s="325"/>
    </row>
    <row r="1488" spans="1:4" s="1" customFormat="1" ht="13.5" customHeight="1" hidden="1">
      <c r="A1488" s="164"/>
      <c r="B1488" s="164"/>
      <c r="C1488" s="164"/>
      <c r="D1488" s="164"/>
    </row>
    <row r="1489" spans="1:4" s="1" customFormat="1" ht="18.75" customHeight="1" hidden="1">
      <c r="A1489" s="108" t="s">
        <v>875</v>
      </c>
      <c r="B1489" s="108"/>
      <c r="C1489" s="108"/>
      <c r="D1489" s="108"/>
    </row>
    <row r="1490" spans="1:4" ht="34.5" customHeight="1" hidden="1">
      <c r="A1490" s="326" t="s">
        <v>876</v>
      </c>
      <c r="B1490" s="326"/>
      <c r="C1490" s="326"/>
      <c r="D1490" s="326"/>
    </row>
    <row r="1491" spans="1:4" ht="22.5" customHeight="1" hidden="1">
      <c r="A1491" s="326" t="s">
        <v>877</v>
      </c>
      <c r="B1491" s="326"/>
      <c r="C1491" s="326"/>
      <c r="D1491" s="326"/>
    </row>
    <row r="1492" spans="1:4" ht="22.5" customHeight="1" hidden="1">
      <c r="A1492" s="326" t="s">
        <v>878</v>
      </c>
      <c r="B1492" s="326"/>
      <c r="C1492" s="326"/>
      <c r="D1492" s="326"/>
    </row>
    <row r="1493" spans="1:4" ht="141.75" customHeight="1" hidden="1">
      <c r="A1493" s="303" t="s">
        <v>296</v>
      </c>
      <c r="B1493" s="303"/>
      <c r="C1493" s="303"/>
      <c r="D1493" s="303"/>
    </row>
    <row r="1494" spans="1:4" ht="22.5" customHeight="1" hidden="1">
      <c r="A1494" s="326" t="s">
        <v>769</v>
      </c>
      <c r="B1494" s="326"/>
      <c r="C1494" s="326"/>
      <c r="D1494" s="326"/>
    </row>
    <row r="1495" spans="1:4" ht="16.5" customHeight="1" hidden="1">
      <c r="A1495" s="164"/>
      <c r="B1495" s="164"/>
      <c r="C1495" s="164"/>
      <c r="D1495" s="164"/>
    </row>
    <row r="1496" spans="1:4" ht="25.5" customHeight="1" hidden="1">
      <c r="A1496" s="304" t="s">
        <v>770</v>
      </c>
      <c r="B1496" s="304"/>
      <c r="C1496" s="304"/>
      <c r="D1496" s="304"/>
    </row>
    <row r="1497" spans="1:4" ht="15.75" customHeight="1" hidden="1">
      <c r="A1497" s="323" t="s">
        <v>771</v>
      </c>
      <c r="B1497" s="323"/>
      <c r="C1497" s="323"/>
      <c r="D1497" s="323"/>
    </row>
    <row r="1498" spans="1:4" ht="15.75" customHeight="1" hidden="1">
      <c r="A1498" s="12"/>
      <c r="B1498" s="12"/>
      <c r="C1498" s="12"/>
      <c r="D1498" s="12"/>
    </row>
    <row r="1499" spans="1:256" ht="15.75" customHeight="1" hidden="1">
      <c r="A1499" s="144" t="s">
        <v>147</v>
      </c>
      <c r="B1499" s="144"/>
      <c r="E1499" s="144"/>
      <c r="F1499" s="144"/>
      <c r="G1499" s="108"/>
      <c r="H1499" s="108"/>
      <c r="I1499" s="144"/>
      <c r="J1499" s="144"/>
      <c r="K1499" s="108"/>
      <c r="L1499" s="108"/>
      <c r="M1499" s="144"/>
      <c r="N1499" s="144"/>
      <c r="O1499" s="108"/>
      <c r="P1499" s="108"/>
      <c r="Q1499" s="144"/>
      <c r="R1499" s="144"/>
      <c r="S1499" s="108"/>
      <c r="T1499" s="108"/>
      <c r="U1499" s="144"/>
      <c r="V1499" s="144"/>
      <c r="W1499" s="108"/>
      <c r="X1499" s="108"/>
      <c r="Y1499" s="144"/>
      <c r="Z1499" s="144"/>
      <c r="AA1499" s="108"/>
      <c r="AB1499" s="108"/>
      <c r="AC1499" s="144"/>
      <c r="AD1499" s="144"/>
      <c r="AE1499" s="108"/>
      <c r="AF1499" s="108"/>
      <c r="AG1499" s="144"/>
      <c r="AH1499" s="144"/>
      <c r="AI1499" s="108"/>
      <c r="AJ1499" s="108"/>
      <c r="AK1499" s="144"/>
      <c r="AL1499" s="144"/>
      <c r="AM1499" s="108"/>
      <c r="AN1499" s="108"/>
      <c r="AO1499" s="144" t="s">
        <v>147</v>
      </c>
      <c r="AP1499" s="144"/>
      <c r="AQ1499" s="108"/>
      <c r="AR1499" s="108"/>
      <c r="AS1499" s="144" t="s">
        <v>147</v>
      </c>
      <c r="AT1499" s="144"/>
      <c r="AU1499" s="108"/>
      <c r="AV1499" s="108"/>
      <c r="AW1499" s="144" t="s">
        <v>147</v>
      </c>
      <c r="AX1499" s="144"/>
      <c r="AY1499" s="108"/>
      <c r="AZ1499" s="108"/>
      <c r="BA1499" s="144" t="s">
        <v>147</v>
      </c>
      <c r="BB1499" s="144"/>
      <c r="BC1499" s="108"/>
      <c r="BD1499" s="108"/>
      <c r="BE1499" s="144" t="s">
        <v>147</v>
      </c>
      <c r="BF1499" s="144"/>
      <c r="BG1499" s="108"/>
      <c r="BH1499" s="108"/>
      <c r="BI1499" s="144" t="s">
        <v>147</v>
      </c>
      <c r="BJ1499" s="144"/>
      <c r="BK1499" s="108"/>
      <c r="BL1499" s="108"/>
      <c r="BM1499" s="144" t="s">
        <v>147</v>
      </c>
      <c r="BN1499" s="144"/>
      <c r="BO1499" s="108"/>
      <c r="BP1499" s="108"/>
      <c r="BQ1499" s="144" t="s">
        <v>147</v>
      </c>
      <c r="BR1499" s="144"/>
      <c r="BS1499" s="108"/>
      <c r="BT1499" s="108"/>
      <c r="BU1499" s="144" t="s">
        <v>147</v>
      </c>
      <c r="BV1499" s="144"/>
      <c r="BW1499" s="108"/>
      <c r="BX1499" s="108"/>
      <c r="BY1499" s="144" t="s">
        <v>147</v>
      </c>
      <c r="BZ1499" s="144"/>
      <c r="CA1499" s="108"/>
      <c r="CB1499" s="108"/>
      <c r="CC1499" s="144" t="s">
        <v>147</v>
      </c>
      <c r="CD1499" s="144"/>
      <c r="CE1499" s="108"/>
      <c r="CF1499" s="108"/>
      <c r="CG1499" s="144" t="s">
        <v>147</v>
      </c>
      <c r="CH1499" s="144"/>
      <c r="CI1499" s="108"/>
      <c r="CJ1499" s="108"/>
      <c r="CK1499" s="144" t="s">
        <v>147</v>
      </c>
      <c r="CL1499" s="144"/>
      <c r="CM1499" s="108"/>
      <c r="CN1499" s="108"/>
      <c r="CO1499" s="144" t="s">
        <v>147</v>
      </c>
      <c r="CP1499" s="144"/>
      <c r="CQ1499" s="108"/>
      <c r="CR1499" s="108"/>
      <c r="CS1499" s="144" t="s">
        <v>147</v>
      </c>
      <c r="CT1499" s="144"/>
      <c r="CU1499" s="108"/>
      <c r="CV1499" s="108"/>
      <c r="CW1499" s="144" t="s">
        <v>147</v>
      </c>
      <c r="CX1499" s="144"/>
      <c r="CY1499" s="108"/>
      <c r="CZ1499" s="108"/>
      <c r="DA1499" s="144" t="s">
        <v>147</v>
      </c>
      <c r="DB1499" s="144"/>
      <c r="DC1499" s="108"/>
      <c r="DD1499" s="108"/>
      <c r="DE1499" s="144" t="s">
        <v>147</v>
      </c>
      <c r="DF1499" s="144"/>
      <c r="DG1499" s="108"/>
      <c r="DH1499" s="108"/>
      <c r="DI1499" s="144" t="s">
        <v>147</v>
      </c>
      <c r="DJ1499" s="144"/>
      <c r="DK1499" s="108"/>
      <c r="DL1499" s="108"/>
      <c r="DM1499" s="144" t="s">
        <v>147</v>
      </c>
      <c r="DN1499" s="144"/>
      <c r="DO1499" s="108"/>
      <c r="DP1499" s="108"/>
      <c r="DQ1499" s="144" t="s">
        <v>147</v>
      </c>
      <c r="DR1499" s="144"/>
      <c r="DS1499" s="108"/>
      <c r="DT1499" s="108"/>
      <c r="DU1499" s="144" t="s">
        <v>147</v>
      </c>
      <c r="DV1499" s="144"/>
      <c r="DW1499" s="108"/>
      <c r="DX1499" s="108"/>
      <c r="DY1499" s="144" t="s">
        <v>147</v>
      </c>
      <c r="DZ1499" s="144"/>
      <c r="EA1499" s="108"/>
      <c r="EB1499" s="108"/>
      <c r="EC1499" s="144" t="s">
        <v>147</v>
      </c>
      <c r="ED1499" s="144"/>
      <c r="EE1499" s="108"/>
      <c r="EF1499" s="108"/>
      <c r="EG1499" s="144" t="s">
        <v>147</v>
      </c>
      <c r="EH1499" s="144"/>
      <c r="EI1499" s="108"/>
      <c r="EJ1499" s="108"/>
      <c r="EK1499" s="144" t="s">
        <v>147</v>
      </c>
      <c r="EL1499" s="144"/>
      <c r="EM1499" s="108"/>
      <c r="EN1499" s="108"/>
      <c r="EO1499" s="144" t="s">
        <v>147</v>
      </c>
      <c r="EP1499" s="144"/>
      <c r="EQ1499" s="108"/>
      <c r="ER1499" s="108"/>
      <c r="ES1499" s="144" t="s">
        <v>147</v>
      </c>
      <c r="ET1499" s="144"/>
      <c r="EU1499" s="108"/>
      <c r="EV1499" s="108"/>
      <c r="EW1499" s="144" t="s">
        <v>147</v>
      </c>
      <c r="EX1499" s="144"/>
      <c r="EY1499" s="108"/>
      <c r="EZ1499" s="108"/>
      <c r="FA1499" s="144" t="s">
        <v>147</v>
      </c>
      <c r="FB1499" s="144"/>
      <c r="FC1499" s="108"/>
      <c r="FD1499" s="108"/>
      <c r="FE1499" s="144" t="s">
        <v>147</v>
      </c>
      <c r="FF1499" s="144"/>
      <c r="FG1499" s="108"/>
      <c r="FH1499" s="108"/>
      <c r="FI1499" s="144" t="s">
        <v>147</v>
      </c>
      <c r="FJ1499" s="144"/>
      <c r="FK1499" s="108"/>
      <c r="FL1499" s="108"/>
      <c r="FM1499" s="144" t="s">
        <v>147</v>
      </c>
      <c r="FN1499" s="144"/>
      <c r="FO1499" s="108"/>
      <c r="FP1499" s="108"/>
      <c r="FQ1499" s="144" t="s">
        <v>147</v>
      </c>
      <c r="FR1499" s="144"/>
      <c r="FS1499" s="108"/>
      <c r="FT1499" s="108"/>
      <c r="FU1499" s="144" t="s">
        <v>147</v>
      </c>
      <c r="FV1499" s="144"/>
      <c r="FW1499" s="108"/>
      <c r="FX1499" s="108"/>
      <c r="FY1499" s="144" t="s">
        <v>147</v>
      </c>
      <c r="FZ1499" s="144"/>
      <c r="GA1499" s="108"/>
      <c r="GB1499" s="108"/>
      <c r="GC1499" s="144" t="s">
        <v>147</v>
      </c>
      <c r="GD1499" s="144"/>
      <c r="GE1499" s="108"/>
      <c r="GF1499" s="108"/>
      <c r="GG1499" s="144" t="s">
        <v>147</v>
      </c>
      <c r="GH1499" s="144"/>
      <c r="GI1499" s="108"/>
      <c r="GJ1499" s="108"/>
      <c r="GK1499" s="144" t="s">
        <v>147</v>
      </c>
      <c r="GL1499" s="144"/>
      <c r="GM1499" s="108"/>
      <c r="GN1499" s="108"/>
      <c r="GO1499" s="144" t="s">
        <v>147</v>
      </c>
      <c r="GP1499" s="144"/>
      <c r="GQ1499" s="108"/>
      <c r="GR1499" s="108"/>
      <c r="GS1499" s="144" t="s">
        <v>147</v>
      </c>
      <c r="GT1499" s="144"/>
      <c r="GU1499" s="108"/>
      <c r="GV1499" s="108"/>
      <c r="GW1499" s="144" t="s">
        <v>147</v>
      </c>
      <c r="GX1499" s="144"/>
      <c r="GY1499" s="108"/>
      <c r="GZ1499" s="108"/>
      <c r="HA1499" s="144" t="s">
        <v>147</v>
      </c>
      <c r="HB1499" s="144"/>
      <c r="HC1499" s="108"/>
      <c r="HD1499" s="108"/>
      <c r="HE1499" s="144" t="s">
        <v>147</v>
      </c>
      <c r="HF1499" s="144"/>
      <c r="HG1499" s="108"/>
      <c r="HH1499" s="108"/>
      <c r="HI1499" s="144" t="s">
        <v>147</v>
      </c>
      <c r="HJ1499" s="144"/>
      <c r="HK1499" s="108"/>
      <c r="HL1499" s="108"/>
      <c r="HM1499" s="144" t="s">
        <v>147</v>
      </c>
      <c r="HN1499" s="144"/>
      <c r="HO1499" s="108"/>
      <c r="HP1499" s="108"/>
      <c r="HQ1499" s="144" t="s">
        <v>147</v>
      </c>
      <c r="HR1499" s="144"/>
      <c r="HS1499" s="108"/>
      <c r="HT1499" s="108"/>
      <c r="HU1499" s="144" t="s">
        <v>147</v>
      </c>
      <c r="HV1499" s="144"/>
      <c r="HW1499" s="108"/>
      <c r="HX1499" s="108"/>
      <c r="HY1499" s="144" t="s">
        <v>147</v>
      </c>
      <c r="HZ1499" s="144"/>
      <c r="IA1499" s="108"/>
      <c r="IB1499" s="108"/>
      <c r="IC1499" s="144" t="s">
        <v>147</v>
      </c>
      <c r="ID1499" s="144"/>
      <c r="IE1499" s="108"/>
      <c r="IF1499" s="108"/>
      <c r="IG1499" s="144" t="s">
        <v>147</v>
      </c>
      <c r="IH1499" s="144"/>
      <c r="II1499" s="108"/>
      <c r="IJ1499" s="108"/>
      <c r="IK1499" s="144" t="s">
        <v>147</v>
      </c>
      <c r="IL1499" s="144"/>
      <c r="IM1499" s="108"/>
      <c r="IN1499" s="108"/>
      <c r="IO1499" s="144" t="s">
        <v>147</v>
      </c>
      <c r="IP1499" s="144"/>
      <c r="IQ1499" s="108"/>
      <c r="IR1499" s="108"/>
      <c r="IS1499" s="144" t="s">
        <v>147</v>
      </c>
      <c r="IT1499" s="144"/>
      <c r="IU1499" s="108"/>
      <c r="IV1499" s="108"/>
    </row>
    <row r="1500" spans="1:256" ht="15.75" customHeight="1" hidden="1">
      <c r="A1500" s="108" t="s">
        <v>872</v>
      </c>
      <c r="B1500" s="144"/>
      <c r="E1500" s="108"/>
      <c r="F1500" s="144"/>
      <c r="G1500" s="108"/>
      <c r="H1500" s="108"/>
      <c r="I1500" s="108"/>
      <c r="J1500" s="144"/>
      <c r="K1500" s="108"/>
      <c r="L1500" s="108"/>
      <c r="M1500" s="108"/>
      <c r="N1500" s="144"/>
      <c r="O1500" s="108"/>
      <c r="P1500" s="108"/>
      <c r="Q1500" s="108"/>
      <c r="R1500" s="144"/>
      <c r="S1500" s="108"/>
      <c r="T1500" s="108"/>
      <c r="U1500" s="108"/>
      <c r="V1500" s="144"/>
      <c r="W1500" s="108"/>
      <c r="X1500" s="108"/>
      <c r="Y1500" s="108"/>
      <c r="Z1500" s="144"/>
      <c r="AA1500" s="108"/>
      <c r="AB1500" s="108"/>
      <c r="AC1500" s="108"/>
      <c r="AD1500" s="144"/>
      <c r="AE1500" s="108"/>
      <c r="AF1500" s="108"/>
      <c r="AG1500" s="108"/>
      <c r="AH1500" s="144"/>
      <c r="AI1500" s="108"/>
      <c r="AJ1500" s="108"/>
      <c r="AK1500" s="108"/>
      <c r="AL1500" s="144"/>
      <c r="AM1500" s="108"/>
      <c r="AN1500" s="108"/>
      <c r="AO1500" s="108" t="s">
        <v>872</v>
      </c>
      <c r="AP1500" s="144"/>
      <c r="AQ1500" s="108"/>
      <c r="AR1500" s="108"/>
      <c r="AS1500" s="108" t="s">
        <v>872</v>
      </c>
      <c r="AT1500" s="144"/>
      <c r="AU1500" s="108"/>
      <c r="AV1500" s="108"/>
      <c r="AW1500" s="108" t="s">
        <v>872</v>
      </c>
      <c r="AX1500" s="144"/>
      <c r="AY1500" s="108"/>
      <c r="AZ1500" s="108"/>
      <c r="BA1500" s="108" t="s">
        <v>872</v>
      </c>
      <c r="BB1500" s="144"/>
      <c r="BC1500" s="108"/>
      <c r="BD1500" s="108"/>
      <c r="BE1500" s="108" t="s">
        <v>872</v>
      </c>
      <c r="BF1500" s="144"/>
      <c r="BG1500" s="108"/>
      <c r="BH1500" s="108"/>
      <c r="BI1500" s="108" t="s">
        <v>872</v>
      </c>
      <c r="BJ1500" s="144"/>
      <c r="BK1500" s="108"/>
      <c r="BL1500" s="108"/>
      <c r="BM1500" s="108" t="s">
        <v>872</v>
      </c>
      <c r="BN1500" s="144"/>
      <c r="BO1500" s="108"/>
      <c r="BP1500" s="108"/>
      <c r="BQ1500" s="108" t="s">
        <v>872</v>
      </c>
      <c r="BR1500" s="144"/>
      <c r="BS1500" s="108"/>
      <c r="BT1500" s="108"/>
      <c r="BU1500" s="108" t="s">
        <v>872</v>
      </c>
      <c r="BV1500" s="144"/>
      <c r="BW1500" s="108"/>
      <c r="BX1500" s="108"/>
      <c r="BY1500" s="108" t="s">
        <v>872</v>
      </c>
      <c r="BZ1500" s="144"/>
      <c r="CA1500" s="108"/>
      <c r="CB1500" s="108"/>
      <c r="CC1500" s="108" t="s">
        <v>872</v>
      </c>
      <c r="CD1500" s="144"/>
      <c r="CE1500" s="108"/>
      <c r="CF1500" s="108"/>
      <c r="CG1500" s="108" t="s">
        <v>872</v>
      </c>
      <c r="CH1500" s="144"/>
      <c r="CI1500" s="108"/>
      <c r="CJ1500" s="108"/>
      <c r="CK1500" s="108" t="s">
        <v>872</v>
      </c>
      <c r="CL1500" s="144"/>
      <c r="CM1500" s="108"/>
      <c r="CN1500" s="108"/>
      <c r="CO1500" s="108" t="s">
        <v>872</v>
      </c>
      <c r="CP1500" s="144"/>
      <c r="CQ1500" s="108"/>
      <c r="CR1500" s="108"/>
      <c r="CS1500" s="108" t="s">
        <v>872</v>
      </c>
      <c r="CT1500" s="144"/>
      <c r="CU1500" s="108"/>
      <c r="CV1500" s="108"/>
      <c r="CW1500" s="108" t="s">
        <v>872</v>
      </c>
      <c r="CX1500" s="144"/>
      <c r="CY1500" s="108"/>
      <c r="CZ1500" s="108"/>
      <c r="DA1500" s="108" t="s">
        <v>872</v>
      </c>
      <c r="DB1500" s="144"/>
      <c r="DC1500" s="108"/>
      <c r="DD1500" s="108"/>
      <c r="DE1500" s="108" t="s">
        <v>872</v>
      </c>
      <c r="DF1500" s="144"/>
      <c r="DG1500" s="108"/>
      <c r="DH1500" s="108"/>
      <c r="DI1500" s="108" t="s">
        <v>872</v>
      </c>
      <c r="DJ1500" s="144"/>
      <c r="DK1500" s="108"/>
      <c r="DL1500" s="108"/>
      <c r="DM1500" s="108" t="s">
        <v>872</v>
      </c>
      <c r="DN1500" s="144"/>
      <c r="DO1500" s="108"/>
      <c r="DP1500" s="108"/>
      <c r="DQ1500" s="108" t="s">
        <v>872</v>
      </c>
      <c r="DR1500" s="144"/>
      <c r="DS1500" s="108"/>
      <c r="DT1500" s="108"/>
      <c r="DU1500" s="108" t="s">
        <v>872</v>
      </c>
      <c r="DV1500" s="144"/>
      <c r="DW1500" s="108"/>
      <c r="DX1500" s="108"/>
      <c r="DY1500" s="108" t="s">
        <v>872</v>
      </c>
      <c r="DZ1500" s="144"/>
      <c r="EA1500" s="108"/>
      <c r="EB1500" s="108"/>
      <c r="EC1500" s="108" t="s">
        <v>872</v>
      </c>
      <c r="ED1500" s="144"/>
      <c r="EE1500" s="108"/>
      <c r="EF1500" s="108"/>
      <c r="EG1500" s="108" t="s">
        <v>872</v>
      </c>
      <c r="EH1500" s="144"/>
      <c r="EI1500" s="108"/>
      <c r="EJ1500" s="108"/>
      <c r="EK1500" s="108" t="s">
        <v>872</v>
      </c>
      <c r="EL1500" s="144"/>
      <c r="EM1500" s="108"/>
      <c r="EN1500" s="108"/>
      <c r="EO1500" s="108" t="s">
        <v>872</v>
      </c>
      <c r="EP1500" s="144"/>
      <c r="EQ1500" s="108"/>
      <c r="ER1500" s="108"/>
      <c r="ES1500" s="108" t="s">
        <v>872</v>
      </c>
      <c r="ET1500" s="144"/>
      <c r="EU1500" s="108"/>
      <c r="EV1500" s="108"/>
      <c r="EW1500" s="108" t="s">
        <v>872</v>
      </c>
      <c r="EX1500" s="144"/>
      <c r="EY1500" s="108"/>
      <c r="EZ1500" s="108"/>
      <c r="FA1500" s="108" t="s">
        <v>872</v>
      </c>
      <c r="FB1500" s="144"/>
      <c r="FC1500" s="108"/>
      <c r="FD1500" s="108"/>
      <c r="FE1500" s="108" t="s">
        <v>872</v>
      </c>
      <c r="FF1500" s="144"/>
      <c r="FG1500" s="108"/>
      <c r="FH1500" s="108"/>
      <c r="FI1500" s="108" t="s">
        <v>872</v>
      </c>
      <c r="FJ1500" s="144"/>
      <c r="FK1500" s="108"/>
      <c r="FL1500" s="108"/>
      <c r="FM1500" s="108" t="s">
        <v>872</v>
      </c>
      <c r="FN1500" s="144"/>
      <c r="FO1500" s="108"/>
      <c r="FP1500" s="108"/>
      <c r="FQ1500" s="108" t="s">
        <v>872</v>
      </c>
      <c r="FR1500" s="144"/>
      <c r="FS1500" s="108"/>
      <c r="FT1500" s="108"/>
      <c r="FU1500" s="108" t="s">
        <v>872</v>
      </c>
      <c r="FV1500" s="144"/>
      <c r="FW1500" s="108"/>
      <c r="FX1500" s="108"/>
      <c r="FY1500" s="108" t="s">
        <v>872</v>
      </c>
      <c r="FZ1500" s="144"/>
      <c r="GA1500" s="108"/>
      <c r="GB1500" s="108"/>
      <c r="GC1500" s="108" t="s">
        <v>872</v>
      </c>
      <c r="GD1500" s="144"/>
      <c r="GE1500" s="108"/>
      <c r="GF1500" s="108"/>
      <c r="GG1500" s="108" t="s">
        <v>872</v>
      </c>
      <c r="GH1500" s="144"/>
      <c r="GI1500" s="108"/>
      <c r="GJ1500" s="108"/>
      <c r="GK1500" s="108" t="s">
        <v>872</v>
      </c>
      <c r="GL1500" s="144"/>
      <c r="GM1500" s="108"/>
      <c r="GN1500" s="108"/>
      <c r="GO1500" s="108" t="s">
        <v>872</v>
      </c>
      <c r="GP1500" s="144"/>
      <c r="GQ1500" s="108"/>
      <c r="GR1500" s="108"/>
      <c r="GS1500" s="108" t="s">
        <v>872</v>
      </c>
      <c r="GT1500" s="144"/>
      <c r="GU1500" s="108"/>
      <c r="GV1500" s="108"/>
      <c r="GW1500" s="108" t="s">
        <v>872</v>
      </c>
      <c r="GX1500" s="144"/>
      <c r="GY1500" s="108"/>
      <c r="GZ1500" s="108"/>
      <c r="HA1500" s="108" t="s">
        <v>872</v>
      </c>
      <c r="HB1500" s="144"/>
      <c r="HC1500" s="108"/>
      <c r="HD1500" s="108"/>
      <c r="HE1500" s="108" t="s">
        <v>872</v>
      </c>
      <c r="HF1500" s="144"/>
      <c r="HG1500" s="108"/>
      <c r="HH1500" s="108"/>
      <c r="HI1500" s="108" t="s">
        <v>872</v>
      </c>
      <c r="HJ1500" s="144"/>
      <c r="HK1500" s="108"/>
      <c r="HL1500" s="108"/>
      <c r="HM1500" s="108" t="s">
        <v>872</v>
      </c>
      <c r="HN1500" s="144"/>
      <c r="HO1500" s="108"/>
      <c r="HP1500" s="108"/>
      <c r="HQ1500" s="108" t="s">
        <v>872</v>
      </c>
      <c r="HR1500" s="144"/>
      <c r="HS1500" s="108"/>
      <c r="HT1500" s="108"/>
      <c r="HU1500" s="108" t="s">
        <v>872</v>
      </c>
      <c r="HV1500" s="144"/>
      <c r="HW1500" s="108"/>
      <c r="HX1500" s="108"/>
      <c r="HY1500" s="108" t="s">
        <v>872</v>
      </c>
      <c r="HZ1500" s="144"/>
      <c r="IA1500" s="108"/>
      <c r="IB1500" s="108"/>
      <c r="IC1500" s="108" t="s">
        <v>872</v>
      </c>
      <c r="ID1500" s="144"/>
      <c r="IE1500" s="108"/>
      <c r="IF1500" s="108"/>
      <c r="IG1500" s="108" t="s">
        <v>872</v>
      </c>
      <c r="IH1500" s="144"/>
      <c r="II1500" s="108"/>
      <c r="IJ1500" s="108"/>
      <c r="IK1500" s="108" t="s">
        <v>872</v>
      </c>
      <c r="IL1500" s="144"/>
      <c r="IM1500" s="108"/>
      <c r="IN1500" s="108"/>
      <c r="IO1500" s="108" t="s">
        <v>872</v>
      </c>
      <c r="IP1500" s="144"/>
      <c r="IQ1500" s="108"/>
      <c r="IR1500" s="108"/>
      <c r="IS1500" s="108" t="s">
        <v>872</v>
      </c>
      <c r="IT1500" s="144"/>
      <c r="IU1500" s="108"/>
      <c r="IV1500" s="108"/>
    </row>
    <row r="1501" spans="1:256" ht="15.75" customHeight="1" hidden="1">
      <c r="A1501" s="324" t="s">
        <v>148</v>
      </c>
      <c r="B1501" s="325"/>
      <c r="C1501" s="325"/>
      <c r="D1501" s="325"/>
      <c r="E1501" s="324"/>
      <c r="F1501" s="325"/>
      <c r="G1501" s="325"/>
      <c r="H1501" s="325"/>
      <c r="I1501" s="324"/>
      <c r="J1501" s="325"/>
      <c r="K1501" s="325"/>
      <c r="L1501" s="325"/>
      <c r="M1501" s="324"/>
      <c r="N1501" s="325"/>
      <c r="O1501" s="325"/>
      <c r="P1501" s="325"/>
      <c r="Q1501" s="324"/>
      <c r="R1501" s="325"/>
      <c r="S1501" s="325"/>
      <c r="T1501" s="325"/>
      <c r="U1501" s="324"/>
      <c r="V1501" s="325"/>
      <c r="W1501" s="325"/>
      <c r="X1501" s="325"/>
      <c r="Y1501" s="324"/>
      <c r="Z1501" s="325"/>
      <c r="AA1501" s="325"/>
      <c r="AB1501" s="325"/>
      <c r="AC1501" s="324"/>
      <c r="AD1501" s="325"/>
      <c r="AE1501" s="325"/>
      <c r="AF1501" s="325"/>
      <c r="AG1501" s="324"/>
      <c r="AH1501" s="325"/>
      <c r="AI1501" s="325"/>
      <c r="AJ1501" s="325"/>
      <c r="AK1501" s="324"/>
      <c r="AL1501" s="325"/>
      <c r="AM1501" s="325"/>
      <c r="AN1501" s="325"/>
      <c r="AO1501" s="324" t="s">
        <v>149</v>
      </c>
      <c r="AP1501" s="325"/>
      <c r="AQ1501" s="325"/>
      <c r="AR1501" s="325"/>
      <c r="AS1501" s="324" t="s">
        <v>149</v>
      </c>
      <c r="AT1501" s="325"/>
      <c r="AU1501" s="325"/>
      <c r="AV1501" s="325"/>
      <c r="AW1501" s="324" t="s">
        <v>149</v>
      </c>
      <c r="AX1501" s="325"/>
      <c r="AY1501" s="325"/>
      <c r="AZ1501" s="325"/>
      <c r="BA1501" s="324" t="s">
        <v>149</v>
      </c>
      <c r="BB1501" s="325"/>
      <c r="BC1501" s="325"/>
      <c r="BD1501" s="325"/>
      <c r="BE1501" s="324" t="s">
        <v>149</v>
      </c>
      <c r="BF1501" s="325"/>
      <c r="BG1501" s="325"/>
      <c r="BH1501" s="325"/>
      <c r="BI1501" s="324" t="s">
        <v>149</v>
      </c>
      <c r="BJ1501" s="325"/>
      <c r="BK1501" s="325"/>
      <c r="BL1501" s="325"/>
      <c r="BM1501" s="324" t="s">
        <v>149</v>
      </c>
      <c r="BN1501" s="325"/>
      <c r="BO1501" s="325"/>
      <c r="BP1501" s="325"/>
      <c r="BQ1501" s="324" t="s">
        <v>149</v>
      </c>
      <c r="BR1501" s="325"/>
      <c r="BS1501" s="325"/>
      <c r="BT1501" s="325"/>
      <c r="BU1501" s="324" t="s">
        <v>149</v>
      </c>
      <c r="BV1501" s="325"/>
      <c r="BW1501" s="325"/>
      <c r="BX1501" s="325"/>
      <c r="BY1501" s="324" t="s">
        <v>149</v>
      </c>
      <c r="BZ1501" s="325"/>
      <c r="CA1501" s="325"/>
      <c r="CB1501" s="325"/>
      <c r="CC1501" s="324" t="s">
        <v>149</v>
      </c>
      <c r="CD1501" s="325"/>
      <c r="CE1501" s="325"/>
      <c r="CF1501" s="325"/>
      <c r="CG1501" s="324" t="s">
        <v>149</v>
      </c>
      <c r="CH1501" s="325"/>
      <c r="CI1501" s="325"/>
      <c r="CJ1501" s="325"/>
      <c r="CK1501" s="324" t="s">
        <v>149</v>
      </c>
      <c r="CL1501" s="325"/>
      <c r="CM1501" s="325"/>
      <c r="CN1501" s="325"/>
      <c r="CO1501" s="324" t="s">
        <v>149</v>
      </c>
      <c r="CP1501" s="325"/>
      <c r="CQ1501" s="325"/>
      <c r="CR1501" s="325"/>
      <c r="CS1501" s="324" t="s">
        <v>149</v>
      </c>
      <c r="CT1501" s="325"/>
      <c r="CU1501" s="325"/>
      <c r="CV1501" s="325"/>
      <c r="CW1501" s="324" t="s">
        <v>149</v>
      </c>
      <c r="CX1501" s="325"/>
      <c r="CY1501" s="325"/>
      <c r="CZ1501" s="325"/>
      <c r="DA1501" s="324" t="s">
        <v>149</v>
      </c>
      <c r="DB1501" s="325"/>
      <c r="DC1501" s="325"/>
      <c r="DD1501" s="325"/>
      <c r="DE1501" s="324" t="s">
        <v>149</v>
      </c>
      <c r="DF1501" s="325"/>
      <c r="DG1501" s="325"/>
      <c r="DH1501" s="325"/>
      <c r="DI1501" s="324" t="s">
        <v>149</v>
      </c>
      <c r="DJ1501" s="325"/>
      <c r="DK1501" s="325"/>
      <c r="DL1501" s="325"/>
      <c r="DM1501" s="324" t="s">
        <v>149</v>
      </c>
      <c r="DN1501" s="325"/>
      <c r="DO1501" s="325"/>
      <c r="DP1501" s="325"/>
      <c r="DQ1501" s="324" t="s">
        <v>149</v>
      </c>
      <c r="DR1501" s="325"/>
      <c r="DS1501" s="325"/>
      <c r="DT1501" s="325"/>
      <c r="DU1501" s="324" t="s">
        <v>149</v>
      </c>
      <c r="DV1501" s="325"/>
      <c r="DW1501" s="325"/>
      <c r="DX1501" s="325"/>
      <c r="DY1501" s="324" t="s">
        <v>149</v>
      </c>
      <c r="DZ1501" s="325"/>
      <c r="EA1501" s="325"/>
      <c r="EB1501" s="325"/>
      <c r="EC1501" s="324" t="s">
        <v>149</v>
      </c>
      <c r="ED1501" s="325"/>
      <c r="EE1501" s="325"/>
      <c r="EF1501" s="325"/>
      <c r="EG1501" s="324" t="s">
        <v>149</v>
      </c>
      <c r="EH1501" s="325"/>
      <c r="EI1501" s="325"/>
      <c r="EJ1501" s="325"/>
      <c r="EK1501" s="324" t="s">
        <v>149</v>
      </c>
      <c r="EL1501" s="325"/>
      <c r="EM1501" s="325"/>
      <c r="EN1501" s="325"/>
      <c r="EO1501" s="324" t="s">
        <v>149</v>
      </c>
      <c r="EP1501" s="325"/>
      <c r="EQ1501" s="325"/>
      <c r="ER1501" s="325"/>
      <c r="ES1501" s="324" t="s">
        <v>149</v>
      </c>
      <c r="ET1501" s="325"/>
      <c r="EU1501" s="325"/>
      <c r="EV1501" s="325"/>
      <c r="EW1501" s="324" t="s">
        <v>149</v>
      </c>
      <c r="EX1501" s="325"/>
      <c r="EY1501" s="325"/>
      <c r="EZ1501" s="325"/>
      <c r="FA1501" s="324" t="s">
        <v>149</v>
      </c>
      <c r="FB1501" s="325"/>
      <c r="FC1501" s="325"/>
      <c r="FD1501" s="325"/>
      <c r="FE1501" s="324" t="s">
        <v>149</v>
      </c>
      <c r="FF1501" s="325"/>
      <c r="FG1501" s="325"/>
      <c r="FH1501" s="325"/>
      <c r="FI1501" s="324" t="s">
        <v>149</v>
      </c>
      <c r="FJ1501" s="325"/>
      <c r="FK1501" s="325"/>
      <c r="FL1501" s="325"/>
      <c r="FM1501" s="324" t="s">
        <v>149</v>
      </c>
      <c r="FN1501" s="325"/>
      <c r="FO1501" s="325"/>
      <c r="FP1501" s="325"/>
      <c r="FQ1501" s="324" t="s">
        <v>149</v>
      </c>
      <c r="FR1501" s="325"/>
      <c r="FS1501" s="325"/>
      <c r="FT1501" s="325"/>
      <c r="FU1501" s="324" t="s">
        <v>149</v>
      </c>
      <c r="FV1501" s="325"/>
      <c r="FW1501" s="325"/>
      <c r="FX1501" s="325"/>
      <c r="FY1501" s="324" t="s">
        <v>149</v>
      </c>
      <c r="FZ1501" s="325"/>
      <c r="GA1501" s="325"/>
      <c r="GB1501" s="325"/>
      <c r="GC1501" s="324" t="s">
        <v>149</v>
      </c>
      <c r="GD1501" s="325"/>
      <c r="GE1501" s="325"/>
      <c r="GF1501" s="325"/>
      <c r="GG1501" s="324" t="s">
        <v>149</v>
      </c>
      <c r="GH1501" s="325"/>
      <c r="GI1501" s="325"/>
      <c r="GJ1501" s="325"/>
      <c r="GK1501" s="324" t="s">
        <v>149</v>
      </c>
      <c r="GL1501" s="325"/>
      <c r="GM1501" s="325"/>
      <c r="GN1501" s="325"/>
      <c r="GO1501" s="324" t="s">
        <v>149</v>
      </c>
      <c r="GP1501" s="325"/>
      <c r="GQ1501" s="325"/>
      <c r="GR1501" s="325"/>
      <c r="GS1501" s="324" t="s">
        <v>149</v>
      </c>
      <c r="GT1501" s="325"/>
      <c r="GU1501" s="325"/>
      <c r="GV1501" s="325"/>
      <c r="GW1501" s="324" t="s">
        <v>149</v>
      </c>
      <c r="GX1501" s="325"/>
      <c r="GY1501" s="325"/>
      <c r="GZ1501" s="325"/>
      <c r="HA1501" s="324" t="s">
        <v>149</v>
      </c>
      <c r="HB1501" s="325"/>
      <c r="HC1501" s="325"/>
      <c r="HD1501" s="325"/>
      <c r="HE1501" s="324" t="s">
        <v>149</v>
      </c>
      <c r="HF1501" s="325"/>
      <c r="HG1501" s="325"/>
      <c r="HH1501" s="325"/>
      <c r="HI1501" s="324" t="s">
        <v>149</v>
      </c>
      <c r="HJ1501" s="325"/>
      <c r="HK1501" s="325"/>
      <c r="HL1501" s="325"/>
      <c r="HM1501" s="324" t="s">
        <v>149</v>
      </c>
      <c r="HN1501" s="325"/>
      <c r="HO1501" s="325"/>
      <c r="HP1501" s="325"/>
      <c r="HQ1501" s="324" t="s">
        <v>149</v>
      </c>
      <c r="HR1501" s="325"/>
      <c r="HS1501" s="325"/>
      <c r="HT1501" s="325"/>
      <c r="HU1501" s="324" t="s">
        <v>149</v>
      </c>
      <c r="HV1501" s="325"/>
      <c r="HW1501" s="325"/>
      <c r="HX1501" s="325"/>
      <c r="HY1501" s="324" t="s">
        <v>149</v>
      </c>
      <c r="HZ1501" s="325"/>
      <c r="IA1501" s="325"/>
      <c r="IB1501" s="325"/>
      <c r="IC1501" s="324" t="s">
        <v>149</v>
      </c>
      <c r="ID1501" s="325"/>
      <c r="IE1501" s="325"/>
      <c r="IF1501" s="325"/>
      <c r="IG1501" s="324" t="s">
        <v>149</v>
      </c>
      <c r="IH1501" s="325"/>
      <c r="II1501" s="325"/>
      <c r="IJ1501" s="325"/>
      <c r="IK1501" s="324" t="s">
        <v>149</v>
      </c>
      <c r="IL1501" s="325"/>
      <c r="IM1501" s="325"/>
      <c r="IN1501" s="325"/>
      <c r="IO1501" s="324" t="s">
        <v>149</v>
      </c>
      <c r="IP1501" s="325"/>
      <c r="IQ1501" s="325"/>
      <c r="IR1501" s="325"/>
      <c r="IS1501" s="324" t="s">
        <v>149</v>
      </c>
      <c r="IT1501" s="325"/>
      <c r="IU1501" s="325"/>
      <c r="IV1501" s="325"/>
    </row>
    <row r="1502" spans="1:4" s="155" customFormat="1" ht="14.25" customHeight="1" hidden="1">
      <c r="A1502" s="153"/>
      <c r="B1502" s="153"/>
      <c r="C1502" s="153"/>
      <c r="D1502" s="153"/>
    </row>
    <row r="1503" spans="1:4" ht="33" customHeight="1" hidden="1">
      <c r="A1503" s="304" t="s">
        <v>736</v>
      </c>
      <c r="B1503" s="304"/>
      <c r="C1503" s="304"/>
      <c r="D1503" s="304"/>
    </row>
    <row r="1504" spans="1:4" ht="15.75" customHeight="1" hidden="1">
      <c r="A1504" s="323" t="s">
        <v>772</v>
      </c>
      <c r="B1504" s="323"/>
      <c r="C1504" s="323"/>
      <c r="D1504" s="323"/>
    </row>
    <row r="1505" spans="1:4" ht="15.75" customHeight="1" hidden="1">
      <c r="A1505" s="12"/>
      <c r="B1505" s="12"/>
      <c r="C1505" s="12"/>
      <c r="D1505" s="12"/>
    </row>
    <row r="1506" spans="1:4" ht="15.75" customHeight="1" hidden="1">
      <c r="A1506" s="327" t="s">
        <v>735</v>
      </c>
      <c r="B1506" s="327"/>
      <c r="C1506" s="327"/>
      <c r="D1506" s="327"/>
    </row>
    <row r="1507" spans="1:4" ht="32.25" customHeight="1" hidden="1">
      <c r="A1507" s="328" t="s">
        <v>773</v>
      </c>
      <c r="B1507" s="328"/>
      <c r="C1507" s="328"/>
      <c r="D1507" s="328"/>
    </row>
    <row r="1508" spans="1:4" s="155" customFormat="1" ht="14.25" customHeight="1" hidden="1">
      <c r="A1508" s="153"/>
      <c r="B1508" s="153"/>
      <c r="C1508" s="153"/>
      <c r="D1508" s="153"/>
    </row>
    <row r="1509" spans="1:4" ht="31.5" customHeight="1" hidden="1">
      <c r="A1509" s="304" t="s">
        <v>737</v>
      </c>
      <c r="B1509" s="304"/>
      <c r="C1509" s="304"/>
      <c r="D1509" s="304"/>
    </row>
    <row r="1510" spans="1:4" ht="15.75" customHeight="1" hidden="1">
      <c r="A1510" s="165" t="s">
        <v>252</v>
      </c>
      <c r="B1510" s="165"/>
      <c r="C1510" s="165"/>
      <c r="D1510" s="165"/>
    </row>
    <row r="1511" spans="1:4" ht="6.75" customHeight="1" hidden="1">
      <c r="A1511" s="165"/>
      <c r="B1511" s="165"/>
      <c r="C1511" s="165"/>
      <c r="D1511" s="165"/>
    </row>
    <row r="1512" spans="1:4" ht="9.75" customHeight="1" hidden="1">
      <c r="A1512" s="323"/>
      <c r="B1512" s="323"/>
      <c r="C1512" s="323"/>
      <c r="D1512" s="323"/>
    </row>
    <row r="1513" spans="1:4" ht="30" customHeight="1" hidden="1">
      <c r="A1513" s="304" t="s">
        <v>738</v>
      </c>
      <c r="B1513" s="304"/>
      <c r="C1513" s="304"/>
      <c r="D1513" s="304"/>
    </row>
    <row r="1514" spans="1:4" ht="32.25" customHeight="1" hidden="1">
      <c r="A1514" s="323" t="s">
        <v>253</v>
      </c>
      <c r="B1514" s="323"/>
      <c r="C1514" s="323"/>
      <c r="D1514" s="323"/>
    </row>
    <row r="1515" spans="1:4" ht="16.5" customHeight="1" hidden="1">
      <c r="A1515" s="13"/>
      <c r="B1515" s="12"/>
      <c r="C1515" s="12"/>
      <c r="D1515" s="12"/>
    </row>
    <row r="1516" spans="1:4" ht="39" customHeight="1" hidden="1">
      <c r="A1516" s="304" t="s">
        <v>739</v>
      </c>
      <c r="B1516" s="304"/>
      <c r="C1516" s="304"/>
      <c r="D1516" s="304"/>
    </row>
    <row r="1517" spans="1:4" ht="15.75" customHeight="1" hidden="1">
      <c r="A1517" s="323" t="s">
        <v>180</v>
      </c>
      <c r="B1517" s="323"/>
      <c r="C1517" s="323"/>
      <c r="D1517" s="323"/>
    </row>
    <row r="1518" spans="1:4" ht="11.25" customHeight="1" hidden="1">
      <c r="A1518" s="12"/>
      <c r="B1518" s="13"/>
      <c r="C1518" s="13"/>
      <c r="D1518" s="13"/>
    </row>
    <row r="1519" spans="1:4" ht="39" customHeight="1" hidden="1">
      <c r="A1519" s="304" t="s">
        <v>557</v>
      </c>
      <c r="B1519" s="304"/>
      <c r="C1519" s="304"/>
      <c r="D1519" s="304"/>
    </row>
    <row r="1520" spans="1:4" ht="15.75" customHeight="1" hidden="1">
      <c r="A1520" s="323" t="s">
        <v>558</v>
      </c>
      <c r="B1520" s="323"/>
      <c r="C1520" s="323"/>
      <c r="D1520" s="323"/>
    </row>
    <row r="1521" spans="1:4" s="155" customFormat="1" ht="14.25" customHeight="1" hidden="1">
      <c r="A1521" s="153"/>
      <c r="B1521" s="153"/>
      <c r="C1521" s="153"/>
      <c r="D1521" s="153"/>
    </row>
    <row r="1522" spans="1:4" ht="15.75" customHeight="1" hidden="1">
      <c r="A1522" s="304" t="s">
        <v>559</v>
      </c>
      <c r="B1522" s="304"/>
      <c r="C1522" s="304"/>
      <c r="D1522" s="304"/>
    </row>
    <row r="1523" spans="1:4" ht="30.75" customHeight="1" hidden="1">
      <c r="A1523" s="323" t="s">
        <v>560</v>
      </c>
      <c r="B1523" s="323"/>
      <c r="C1523" s="323"/>
      <c r="D1523" s="323"/>
    </row>
    <row r="1525" spans="1:4" ht="47.25" customHeight="1" hidden="1">
      <c r="A1525" s="329" t="s">
        <v>297</v>
      </c>
      <c r="B1525" s="329"/>
      <c r="C1525" s="329"/>
      <c r="D1525" s="329"/>
    </row>
  </sheetData>
  <mergeCells count="206">
    <mergeCell ref="A1452:D1452"/>
    <mergeCell ref="A1454:D1454"/>
    <mergeCell ref="IK1501:IN1501"/>
    <mergeCell ref="IO1501:IR1501"/>
    <mergeCell ref="HE1501:HH1501"/>
    <mergeCell ref="HI1501:HL1501"/>
    <mergeCell ref="HM1501:HP1501"/>
    <mergeCell ref="HQ1501:HT1501"/>
    <mergeCell ref="GO1501:GR1501"/>
    <mergeCell ref="GS1501:GV1501"/>
    <mergeCell ref="IS1501:IV1501"/>
    <mergeCell ref="HU1501:HX1501"/>
    <mergeCell ref="HY1501:IB1501"/>
    <mergeCell ref="IC1501:IF1501"/>
    <mergeCell ref="IG1501:IJ1501"/>
    <mergeCell ref="GW1501:GZ1501"/>
    <mergeCell ref="HA1501:HD1501"/>
    <mergeCell ref="FY1501:GB1501"/>
    <mergeCell ref="GC1501:GF1501"/>
    <mergeCell ref="GG1501:GJ1501"/>
    <mergeCell ref="GK1501:GN1501"/>
    <mergeCell ref="FI1501:FL1501"/>
    <mergeCell ref="FM1501:FP1501"/>
    <mergeCell ref="FQ1501:FT1501"/>
    <mergeCell ref="FU1501:FX1501"/>
    <mergeCell ref="ES1501:EV1501"/>
    <mergeCell ref="EW1501:EZ1501"/>
    <mergeCell ref="FA1501:FD1501"/>
    <mergeCell ref="FE1501:FH1501"/>
    <mergeCell ref="EC1501:EF1501"/>
    <mergeCell ref="EG1501:EJ1501"/>
    <mergeCell ref="EK1501:EN1501"/>
    <mergeCell ref="EO1501:ER1501"/>
    <mergeCell ref="DM1501:DP1501"/>
    <mergeCell ref="DQ1501:DT1501"/>
    <mergeCell ref="DU1501:DX1501"/>
    <mergeCell ref="DY1501:EB1501"/>
    <mergeCell ref="CW1501:CZ1501"/>
    <mergeCell ref="DA1501:DD1501"/>
    <mergeCell ref="DE1501:DH1501"/>
    <mergeCell ref="DI1501:DL1501"/>
    <mergeCell ref="CG1501:CJ1501"/>
    <mergeCell ref="CK1501:CN1501"/>
    <mergeCell ref="CO1501:CR1501"/>
    <mergeCell ref="CS1501:CV1501"/>
    <mergeCell ref="BQ1501:BT1501"/>
    <mergeCell ref="BU1501:BX1501"/>
    <mergeCell ref="BY1501:CB1501"/>
    <mergeCell ref="CC1501:CF1501"/>
    <mergeCell ref="BA1501:BD1501"/>
    <mergeCell ref="BE1501:BH1501"/>
    <mergeCell ref="BI1501:BL1501"/>
    <mergeCell ref="BM1501:BP1501"/>
    <mergeCell ref="AK1501:AN1501"/>
    <mergeCell ref="AO1501:AR1501"/>
    <mergeCell ref="AS1501:AV1501"/>
    <mergeCell ref="AW1501:AZ1501"/>
    <mergeCell ref="U1501:X1501"/>
    <mergeCell ref="Y1501:AB1501"/>
    <mergeCell ref="AC1501:AF1501"/>
    <mergeCell ref="AG1501:AJ1501"/>
    <mergeCell ref="E1501:H1501"/>
    <mergeCell ref="I1501:L1501"/>
    <mergeCell ref="M1501:P1501"/>
    <mergeCell ref="Q1501:T1501"/>
    <mergeCell ref="A1523:D1523"/>
    <mergeCell ref="A1525:D1525"/>
    <mergeCell ref="A1517:D1517"/>
    <mergeCell ref="A1519:D1519"/>
    <mergeCell ref="A1520:D1520"/>
    <mergeCell ref="A1522:D1522"/>
    <mergeCell ref="A1516:D1516"/>
    <mergeCell ref="A1513:D1513"/>
    <mergeCell ref="A1514:D1514"/>
    <mergeCell ref="A1506:D1506"/>
    <mergeCell ref="A1507:D1507"/>
    <mergeCell ref="A1509:D1509"/>
    <mergeCell ref="A1512:D1512"/>
    <mergeCell ref="A1496:D1496"/>
    <mergeCell ref="A1497:D1497"/>
    <mergeCell ref="A1503:D1503"/>
    <mergeCell ref="A1504:D1504"/>
    <mergeCell ref="A1501:D1501"/>
    <mergeCell ref="A1491:D1491"/>
    <mergeCell ref="A1492:D1492"/>
    <mergeCell ref="A1493:D1493"/>
    <mergeCell ref="A1494:D1494"/>
    <mergeCell ref="A1482:D1482"/>
    <mergeCell ref="A1486:D1486"/>
    <mergeCell ref="A1487:D1487"/>
    <mergeCell ref="A1490:D1490"/>
    <mergeCell ref="A1468:D1468"/>
    <mergeCell ref="A1472:D1472"/>
    <mergeCell ref="A1475:D1475"/>
    <mergeCell ref="A1480:D1480"/>
    <mergeCell ref="A1458:D1458"/>
    <mergeCell ref="HY1450:IB1450"/>
    <mergeCell ref="IC1450:IF1450"/>
    <mergeCell ref="IG1450:IJ1450"/>
    <mergeCell ref="HI1450:HL1450"/>
    <mergeCell ref="HM1450:HP1450"/>
    <mergeCell ref="HQ1450:HT1450"/>
    <mergeCell ref="HU1450:HX1450"/>
    <mergeCell ref="GW1450:GZ1450"/>
    <mergeCell ref="HA1450:HD1450"/>
    <mergeCell ref="HE1450:HH1450"/>
    <mergeCell ref="IO1450:IR1450"/>
    <mergeCell ref="IK1450:IN1450"/>
    <mergeCell ref="GG1450:GJ1450"/>
    <mergeCell ref="GK1450:GN1450"/>
    <mergeCell ref="GO1450:GR1450"/>
    <mergeCell ref="GS1450:GV1450"/>
    <mergeCell ref="FQ1450:FT1450"/>
    <mergeCell ref="FU1450:FX1450"/>
    <mergeCell ref="FY1450:GB1450"/>
    <mergeCell ref="GC1450:GF1450"/>
    <mergeCell ref="FA1450:FD1450"/>
    <mergeCell ref="FE1450:FH1450"/>
    <mergeCell ref="FI1450:FL1450"/>
    <mergeCell ref="FM1450:FP1450"/>
    <mergeCell ref="EK1450:EN1450"/>
    <mergeCell ref="EO1450:ER1450"/>
    <mergeCell ref="ES1450:EV1450"/>
    <mergeCell ref="EW1450:EZ1450"/>
    <mergeCell ref="DU1450:DX1450"/>
    <mergeCell ref="DY1450:EB1450"/>
    <mergeCell ref="EC1450:EF1450"/>
    <mergeCell ref="EG1450:EJ1450"/>
    <mergeCell ref="DE1450:DH1450"/>
    <mergeCell ref="DI1450:DL1450"/>
    <mergeCell ref="DM1450:DP1450"/>
    <mergeCell ref="DQ1450:DT1450"/>
    <mergeCell ref="CO1450:CR1450"/>
    <mergeCell ref="CS1450:CV1450"/>
    <mergeCell ref="CW1450:CZ1450"/>
    <mergeCell ref="DA1450:DD1450"/>
    <mergeCell ref="BY1450:CB1450"/>
    <mergeCell ref="CC1450:CF1450"/>
    <mergeCell ref="CG1450:CJ1450"/>
    <mergeCell ref="CK1450:CN1450"/>
    <mergeCell ref="BI1450:BL1450"/>
    <mergeCell ref="BM1450:BP1450"/>
    <mergeCell ref="BQ1450:BT1450"/>
    <mergeCell ref="BU1450:BX1450"/>
    <mergeCell ref="AS1450:AV1450"/>
    <mergeCell ref="AW1450:AZ1450"/>
    <mergeCell ref="BA1450:BD1450"/>
    <mergeCell ref="BE1450:BH1450"/>
    <mergeCell ref="AC1450:AF1450"/>
    <mergeCell ref="AG1450:AJ1450"/>
    <mergeCell ref="AK1450:AN1450"/>
    <mergeCell ref="AO1450:AR1450"/>
    <mergeCell ref="M1450:P1450"/>
    <mergeCell ref="Q1450:T1450"/>
    <mergeCell ref="U1450:X1450"/>
    <mergeCell ref="Y1450:AB1450"/>
    <mergeCell ref="A1448:D1448"/>
    <mergeCell ref="A1450:D1450"/>
    <mergeCell ref="E1450:H1450"/>
    <mergeCell ref="I1450:L1450"/>
    <mergeCell ref="A1437:D1437"/>
    <mergeCell ref="A1440:D1440"/>
    <mergeCell ref="A1442:D1442"/>
    <mergeCell ref="A1446:D1446"/>
    <mergeCell ref="A1427:D1427"/>
    <mergeCell ref="A1429:D1429"/>
    <mergeCell ref="A1433:D1433"/>
    <mergeCell ref="A1435:D1435"/>
    <mergeCell ref="A1406:D1406"/>
    <mergeCell ref="A1410:D1410"/>
    <mergeCell ref="A1414:D1414"/>
    <mergeCell ref="A1420:D1420"/>
    <mergeCell ref="A1394:D1394"/>
    <mergeCell ref="A1398:D1398"/>
    <mergeCell ref="A1402:D1402"/>
    <mergeCell ref="A1403:D1403"/>
    <mergeCell ref="A1373:D1373"/>
    <mergeCell ref="A1379:D1379"/>
    <mergeCell ref="A1386:D1386"/>
    <mergeCell ref="A1390:D1390"/>
    <mergeCell ref="A1348:D1348"/>
    <mergeCell ref="A1352:D1352"/>
    <mergeCell ref="A1356:D1356"/>
    <mergeCell ref="A1360:D1360"/>
    <mergeCell ref="A1331:D1331"/>
    <mergeCell ref="A1338:D1338"/>
    <mergeCell ref="A1340:D1340"/>
    <mergeCell ref="A1344:D1344"/>
    <mergeCell ref="A1311:B1311"/>
    <mergeCell ref="A1319:D1319"/>
    <mergeCell ref="A1325:D1325"/>
    <mergeCell ref="A1329:D1329"/>
    <mergeCell ref="A1245:C1245"/>
    <mergeCell ref="A1249:C1249"/>
    <mergeCell ref="A1286:C1286"/>
    <mergeCell ref="A1305:C1305"/>
    <mergeCell ref="A1462:D1462"/>
    <mergeCell ref="A466:C466"/>
    <mergeCell ref="A713:C713"/>
    <mergeCell ref="A717:B717"/>
    <mergeCell ref="A750:B750"/>
    <mergeCell ref="B752:C752"/>
    <mergeCell ref="A766:C766"/>
    <mergeCell ref="A768:C768"/>
    <mergeCell ref="A770:C770"/>
    <mergeCell ref="A1082:C1082"/>
  </mergeCells>
  <printOptions/>
  <pageMargins left="0.75" right="0.75" top="0.5" bottom="0.48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2010-08-04T10:48:06Z</cp:lastPrinted>
  <dcterms:created xsi:type="dcterms:W3CDTF">2010-05-04T09:16:14Z</dcterms:created>
  <dcterms:modified xsi:type="dcterms:W3CDTF">2010-08-04T11:12:05Z</dcterms:modified>
  <cp:category/>
  <cp:version/>
  <cp:contentType/>
  <cp:contentStatus/>
</cp:coreProperties>
</file>