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<sst xmlns="http://schemas.openxmlformats.org/spreadsheetml/2006/main" count="385" uniqueCount="202">
  <si>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</si>
  <si>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</si>
  <si>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</si>
  <si>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</si>
  <si>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</si>
  <si>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</si>
  <si>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</si>
  <si>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</si>
  <si>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</si>
  <si>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</si>
  <si>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</si>
  <si>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</si>
  <si>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</si>
  <si>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</si>
  <si>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</si>
  <si>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</si>
  <si>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</si>
  <si>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inst. wod - kan
inst. elektr.
inst. gazowa
inst. co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</si>
  <si>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</si>
  <si>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</si>
  <si>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</si>
  <si>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</si>
  <si>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</si>
  <si>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</si>
  <si>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</si>
  <si>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</si>
  <si>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</si>
  <si>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</si>
  <si>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</si>
  <si>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</si>
  <si>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</si>
  <si>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</si>
  <si>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</si>
  <si>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</si>
  <si>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</si>
  <si>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</si>
  <si>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</si>
  <si>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</si>
  <si>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</si>
  <si>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</si>
  <si>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</si>
  <si>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</si>
  <si>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</si>
  <si>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</si>
  <si>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</si>
  <si>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</si>
  <si>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</si>
  <si>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</si>
  <si>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</si>
  <si>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</si>
  <si>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</si>
  <si>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</si>
  <si>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</si>
  <si>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</si>
  <si>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</si>
  <si>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</si>
  <si>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</si>
  <si>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</si>
  <si>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</si>
  <si>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</si>
  <si>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</si>
  <si>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</si>
  <si>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</si>
  <si>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</si>
  <si>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W Y K A Z    nr  CCCXX</t>
  </si>
  <si>
    <t>lokal nr 3
o pow. 48,1 m²
ul. Czechosłowacka 21
obr. Dębiec
ark. 17
dz. 14/9
o pow. 535 m²
KW PO2P/00090003/9</t>
  </si>
  <si>
    <t>306/10000</t>
  </si>
  <si>
    <t>lokal nr 11
o pow. 44,5 m²
ul. Kassyusza 13
obr. Jeżyce
ark. 15
dz. 42/2, 43/2, 44/2, 45/2
o pow. 1132 m²
KW PO1P/00062725/4</t>
  </si>
  <si>
    <t>155/10000</t>
  </si>
  <si>
    <t>lokal nr 18
o pow. 42,6 m²
ul. Szamarzewskiego 60
obr. Jeżyce
ark. 16
dz. 2/4
o pow. 858 m²
KW PO1P/00067113/6</t>
  </si>
  <si>
    <t>inst. wod - kan
inst. elektr.
inst. gazowa
ogrzewanie mieszane</t>
  </si>
  <si>
    <t>166/10000</t>
  </si>
  <si>
    <t>lokal nr 10
o pow. 37,3 m²
ul. Szpitalna 7
obr. Jeżyce
ark. 18, 19, 20
dz. 2/13, 1/7, 237/1
o pow. 633 m²
KW PO1P/00069241/6</t>
  </si>
  <si>
    <t>175/10000</t>
  </si>
  <si>
    <t>lokal nr 8
o pow. 43,1 m²
ul. Grochowska 120 A
obr. Łazarz
ark. 04
dz. 4/3
o pow. 391 m²
KW PO1P/00062791/7</t>
  </si>
  <si>
    <t>290/10000</t>
  </si>
  <si>
    <t>lokal nr 5
o pow. 44,6 m²
ul. Grochowska 120 A
obr. Łazarz
ark. 04
dz. 4/3
o pow. 391 m²
KW PO1P/00062791/7</t>
  </si>
  <si>
    <t>300/10000</t>
  </si>
  <si>
    <t>lokal nr 4
o pow. 44,8 m²
ul. Grochowska 120 C
obr. Łazarz
ark. 04
dz. 4/3
o pow. 391 m²
KW PO1P/00062791/7</t>
  </si>
  <si>
    <t>302/10000</t>
  </si>
  <si>
    <t>lokal nr 6
o pow. 43,1 m²
ul. Płomienna 9 B
obr. Łazarz
ark. 02
dz. 4/18
o pow. 440 m²
KW PO1P/00069195/8</t>
  </si>
  <si>
    <t>245/10000</t>
  </si>
  <si>
    <t>lokal nr 17
o pow. 92,2 m² 
ul. Grobla 6
obr. Poznań
ark. 32
dz. 39
o pow. 1.853 m²
KW PO1P/00077898/5</t>
  </si>
  <si>
    <t>282/10000</t>
  </si>
  <si>
    <t>lokal nr 24
o pow. 111,5 m² 
ul. Grobla 6
obr. Poznań
ark. 32
dz. 39
o pow. 1.853 m²
KW PO1P/00077898/5</t>
  </si>
  <si>
    <t>341/10000</t>
  </si>
  <si>
    <t>lokal nr 16
o pow. 34,3 m²
ul. Świt 38
obr. Łazarz
ark. 02
dz. 46/1
o pow. 2.570 m²
KW PO1P/00057621/7</t>
  </si>
  <si>
    <t>43/10000</t>
  </si>
  <si>
    <t>lokal nr 4
o pow. 27,1 m²
ul. Grochowska 135
obr. Łazarz
ark. 02
dz. 46/1
o pow. 2.570 m²
KW PO1P/00057621/7</t>
  </si>
  <si>
    <t>34/10000</t>
  </si>
  <si>
    <t>lokal nr 15
o pow. 33,0 m²
ul. Grochowska 137
obr. Łazarz
ark. 02
dz. 46/1
o pow. 2.570 m²
KW PO1P/00057621/7</t>
  </si>
  <si>
    <t>41/10000</t>
  </si>
  <si>
    <t>lokal nr 5
o pow. 29,6 m²
ul. Wielka 24/25 D
obr. Poznań
ark. 16
dz. 77, 72
o pow. 1026 m²
KW PO1P/00039802/8</t>
  </si>
  <si>
    <t>296/19182</t>
  </si>
  <si>
    <t>lokal nr 3
o pow. 63,5 m²
ul. Wielka 24/25 D
obr. Poznań
ark. 16
dz. 77, 72
o pow. 1026 m²
KW PO1P/00039802/8</t>
  </si>
  <si>
    <t>635/19182</t>
  </si>
  <si>
    <t>lokal nr 4
o pow. 53,8 m²
ul. Ślusarska 16 A
obr. Poznań
ark. 16
dz. 77, 72
o pow. 1026 m²
KW PO1P/00039802/8</t>
  </si>
  <si>
    <t>538/19182</t>
  </si>
  <si>
    <t>lokal nr 1
o pow. 47,9 m²
ul. Świt 4
obr. Łazarz
ark. 04
dz. 2/31
o pow. 392 m²
KW PO1P/00074318/5</t>
  </si>
  <si>
    <t>323/10000</t>
  </si>
  <si>
    <t>lokal nr 10
o pow. 43,2 m²
ul. Świt 6
obr. Łazarz
ark. 04
dz. 2/31
o pow. 392 m²
KW PO1P/00074318/5</t>
  </si>
  <si>
    <t>291/10000</t>
  </si>
  <si>
    <t>lokal nr 10
o pow. 60,6 m²
ul. Owsiana 32 B
obr. Winiary
ark. 33
dz. 23/5, 30/3
o pow. 574 m²
KW PO1P/00072339/4</t>
  </si>
  <si>
    <t>436/10000</t>
  </si>
  <si>
    <t>lokal nr 3
o pow. 47,8 m²
ul. Owsiana 32 
obr. Winiary
ark. 33
dz. 23/5, 30/3
o pow. 574 m²
KW PO1P/00072339/4</t>
  </si>
  <si>
    <t>344/10000</t>
  </si>
  <si>
    <t>lokal nr 6
o pow. 49,3 m²
ul. Chociszewskiego 38 
obr. Łazarz
ark. 29
dz. 20/9
o pow. 811 m²
KW PO1P/00069196/5</t>
  </si>
  <si>
    <t>228/10000</t>
  </si>
  <si>
    <t>lokal nr 6
o pow. 42,8 m²
ul. Marcelińska 76 A 
obr. Łazarz
ark. 16
dz. 11/3
o pow. 394 m²
KW PO1P/00089891/3</t>
  </si>
  <si>
    <t>288/10000</t>
  </si>
  <si>
    <t>lokal nr 14
o pow. 37,0 m²
ul. Swoboda 52  
obr. Łazarz
ark. 02
dz. 4/16
o pow. 564 m²
KW PO1P/00086185/0</t>
  </si>
  <si>
    <t>170/10000</t>
  </si>
  <si>
    <t>lokal nr 2
o pow. 36,9 m²
ul. Swoboda 48  
obr. Łazarz
ark. 02
dz. 4/16
o pow. 564 m²
KW PO1P/00086185/0</t>
  </si>
  <si>
    <t>169/10000</t>
  </si>
  <si>
    <t>lokal nr 5
o pow. 121,1 m²
ul. Wyspiańskiego 2  
obr. Łazarz
ark. 30
dz. 2/2
o pow. 1100 m²
KW PO1P/00057619/0</t>
  </si>
  <si>
    <t>328/10000</t>
  </si>
  <si>
    <t>lokal nr 4 A
o pow. 66,0 m²
ul. Św. Marcin 37  
obr. Poznań
ark. 42
dz. 45/1
o pow. 504 m²
KW PO1P/00065576/5</t>
  </si>
  <si>
    <t>45/1000</t>
  </si>
  <si>
    <t>lokal nr 7
o pow. 51,6 m²
ul. Rycerska 41 C  
obr. Łazarz
ark. 17
dz. 8/12
o pow. 732 m²
KW PO1P/00077648/8</t>
  </si>
  <si>
    <t>195/10000</t>
  </si>
  <si>
    <t>lokal nr 11
o pow. 21,9 m²
ul. Rycerska 41 A  
obr. Łazarz
ark. 17
dz. 8/12
o pow. 732 m²
KW PO1P/00077648/8</t>
  </si>
  <si>
    <t>83/10000</t>
  </si>
  <si>
    <t>lokal nr 16
o pow. 48,1 m²
ul. Jutrzenka 6 B  
obr. Łazarz
ark. 04
dz. 2/6
o pow. 440 m²
KW PO1P/00059146/7</t>
  </si>
  <si>
    <t>208/10000</t>
  </si>
  <si>
    <t>lokal nr 9
o pow.113,5 m² 
ul. Kasprzaka 27
obr. Łazarz
ark. 31
dz. 41/1
o pow. 2564m²
KW PO1P/00060403/7</t>
  </si>
  <si>
    <t>lokal nr 7
o pow. 48,3 m² 
ul. Jutrzenka 4A
obr. Łazarz
ark. 04
dz. 2/18
o pow. 440 m²
KW PO1P/00069547/1</t>
  </si>
  <si>
    <t>146/10000</t>
  </si>
  <si>
    <t>lokal nr 7
o pow. 48,3 m² 
ul. Jutrzenka 4
obr. Łazarz
ark. 04
dz. 2/18
o pow. 440 m²
KW PO1P/00069547/1</t>
  </si>
  <si>
    <t>lokal nr 4
o pow. 35,7 m² 
ul. Chociszewskiego 54
obr. Łazarz
ark. 29B
dz. 20/1
o pow. 596 m²
KW PO1P/00060311/5</t>
  </si>
  <si>
    <t>223/10000</t>
  </si>
  <si>
    <t>lokal nr 6
o pow. 37,2 m² 
ul. Swoboda 68a
obr. Łazarz
ark. 02
dz. 4/1
o pow. 563 m²
KW PO1P/00061420/9</t>
  </si>
  <si>
    <t>lokal nr 8
o pow. 37,4 m² 
ul. Swoboda 64
obr. Łazarz
ark. 02
dz. 4/8
o pow. 564 m²
KW PO1P/00064119/7</t>
  </si>
  <si>
    <t>lokal nr 8
o pow. 37,00 m² 
ul. Włodkowica 25
obr. Łazarz
ark. 16
dz. 3/3
o pow. 712 m²
KW PO1P/00064362/5</t>
  </si>
  <si>
    <t>134/10000</t>
  </si>
  <si>
    <t>lokal nr 23
o pow. 26,9 m² 
ul. Arciszewskiego 31/33
obr. Łazarz
ark. 28
dz. 169/1
o pow. 291 m²
KW PO1P/00077041/3</t>
  </si>
  <si>
    <t>266/10000</t>
  </si>
  <si>
    <t>lokal nr 11
o pow. 37,10 m² 
ul. Włodkowica 39
obr. Łazarz
ark. 16
dz. 3/5, 3/9
o pow. 882 m²
KW PO1P/00064656/3</t>
  </si>
  <si>
    <t>128/10000</t>
  </si>
  <si>
    <r>
      <t xml:space="preserve">lokal nr 12
o pow. 36,9 m² 
</t>
    </r>
    <r>
      <rPr>
        <sz val="12"/>
        <rFont val="Arial CE"/>
        <family val="2"/>
      </rPr>
      <t>ul.Konarskiego 7</t>
    </r>
    <r>
      <rPr>
        <sz val="12"/>
        <rFont val="Arial CE"/>
        <family val="0"/>
      </rPr>
      <t xml:space="preserve">
obr. Śródka
ark. 13A
dz. 4/24
o pow. 410 m²
KW PO2P/00072396/8</t>
    </r>
  </si>
  <si>
    <t>29/1000</t>
  </si>
  <si>
    <t>lokal nr 11
o pow. 37,4 m² 
ul. Świt 48C
obr. Łazarz
ark. 02
dz. 46/5
o pow. 713 m²
KW PO1P/00064365/6</t>
  </si>
  <si>
    <t>135/10000</t>
  </si>
  <si>
    <t>lokal nr 14
o pow. 37,1 m² 
ul. Modra 18A
obr. Łazarz
ark. 02
dz. 52/29
o pow. 562 m²
KW PO1P/00075649/1</t>
  </si>
  <si>
    <t>lokal nr 1
o pow. 67,6 m² 
ul. Mokra 1
obr. Poznań
ark. 15
dz. 20
o pow. 192 m²
KW PO1P/00005313/6</t>
  </si>
  <si>
    <t xml:space="preserve">inst. wod - kan
inst. elektr.
inst. gazowa
piece
</t>
  </si>
  <si>
    <t>1834/10000</t>
  </si>
  <si>
    <t>lokal nr 8
o pow. 53,6 m² 
ul. Swoboda 42A
obr. Łazarz
ark. 02
dz. 4/59
o pow. 404 m²
KW PO1P/00111084/7</t>
  </si>
  <si>
    <t>334/10000</t>
  </si>
  <si>
    <t>lokal nr 5
o pow. 53,3 m² 
ul. Swoboda 40
obr. Łazarz
ark. 02
dz. 4/59
o pow. 404 m²
KW PO1P/00111084/7</t>
  </si>
  <si>
    <t>332/10000</t>
  </si>
  <si>
    <t>lokal nr 9
o pow. 53,8 m² 
ul. Swoboda 42A
obr. Łazarz
ark. 02
dz. 4/59
o pow. 404 m²
KW PO1P/00111084/7</t>
  </si>
  <si>
    <t>335/10000</t>
  </si>
  <si>
    <t>335/1000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</si>
  <si>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</si>
  <si>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</si>
  <si>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</si>
  <si>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</si>
  <si>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</si>
  <si>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</si>
  <si>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</si>
  <si>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</si>
  <si>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</si>
  <si>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lokal nr 3
o pow. 53,8 m² 
ul. Swoboda 42A
obr. Łazarz
ark. 02
dz. 4/59
o pow. 404 m²
KW PO1P/00111084/7</t>
  </si>
  <si>
    <t>lokal nr 10
o pow. 53,8 m² 
ul. Swoboda 42A
obr. Łazarz
ark. 02
dz. 4/59
o pow. 404 m²
KW PO1P/00111084/7</t>
  </si>
  <si>
    <t>336/10000</t>
  </si>
  <si>
    <t>lokal nr 1
o pow. 53,2 m² 
ul. Swoboda 40
obr. Łazarz
ark. 02
dz. 4/59
o pow. 404 m²
KW PO1P/00111084/7</t>
  </si>
  <si>
    <t>lokal nr 17
o pow. 50,2 m² 
ul. Św. Wojciech 4
obr. Poznań
ark. 07
dz. 11/5, 10/2
o pow. 220 m²
KW PO1P/00090011/1</t>
  </si>
  <si>
    <t>902/10000</t>
  </si>
  <si>
    <t>lokal nr 1
o pow. 106,9 m² 
ul. Krakowska 30
obr. Poznań
ark. 39
dz. 21/1
o pow. 1534 m²
KW PO1P/00067563/5</t>
  </si>
  <si>
    <t>176/10000</t>
  </si>
  <si>
    <t>lokal nr 11
o pow. 58,1 m² 
ul. Mottego 7A
obr. Łazarz
ark. 32
dz. 117, 118
o pow. 1727 m²
KW PO1P/00003499/9</t>
  </si>
  <si>
    <t>149/10000</t>
  </si>
  <si>
    <t>lokal nr 1
o pow. 52,8 m² 
ul. Rycerska 13
obr. Łazarz
ark. 16
dz. 6/5
o pow. 504 m²
KW PO1P/00062184/9</t>
  </si>
  <si>
    <t>lokal nr 18
o pow. 50,4 m² 
ul. Rycerska 13
obr. Łazarz
ark. 16
dz. 6/5
o pow. 504 m²
KW PO1P/00062184/9</t>
  </si>
  <si>
    <t>56.</t>
  </si>
  <si>
    <t>lokal nr 3
o pow. 51,2 m² 
ul. Rycerska 15
obr. Łazarz
ark. 16
dz. 6/5
o pow. 504 m²
KW PO1P/00062184/9</t>
  </si>
  <si>
    <t>57.</t>
  </si>
  <si>
    <t>lokal nr 17
o pow. 22,3 m² 
ul. Rycerska 15
obr. Łazarz
ark. 16
dz. 6/5
o pow. 504 m²
KW PO1P/00062184/9</t>
  </si>
  <si>
    <t>123/10000</t>
  </si>
  <si>
    <t>58.</t>
  </si>
  <si>
    <t>lokal nr 10
o pow. 50,7 m² 
ul. Rycerska 13
obr. Łazarz
ark. 16
dz. 6/5
o pow. 504 m²
KW PO1P/00062184/9</t>
  </si>
  <si>
    <t>279/10000</t>
  </si>
  <si>
    <t>59.</t>
  </si>
  <si>
    <t>lokal nr 11
o pow. 53,0 m² 
ul. Rycerska 15
obr. Łazarz
ark. 16
dz. 6/5
o pow. 504 m²
KW PO1P/00062184/9</t>
  </si>
  <si>
    <t>292/10000</t>
  </si>
  <si>
    <t>60.</t>
  </si>
  <si>
    <t>79/10000</t>
  </si>
  <si>
    <t>lokal nr 1
o pow. 48,1 m² 
ul. Bułgarska 134
obr. Łazarz
ark. 02
dz. 4/6
o pow. 1180 m²
KW PO1P/00061418/2</t>
  </si>
  <si>
    <t>103/10000</t>
  </si>
  <si>
    <t>lokal nr 12
o pow. 37,4 m² 
ul. Bułgarska 134
obr. Łazarz
ark. 02
dz. 4/6
o pow. 1180 m²
KW PO1P/00061418/2</t>
  </si>
  <si>
    <t>80/10000</t>
  </si>
  <si>
    <t>lokal nr 9
o pow. 37,1 m² 
ul. Bułgarska 136
obr. Łazarz
ark. 02
dz. 4/6
o pow. 1180 m²
KW PO1P/00061418/2</t>
  </si>
  <si>
    <t>278/10000</t>
  </si>
  <si>
    <t>61.</t>
  </si>
  <si>
    <t>lokal nr 7
o pow. 47,8 m² 
ul. Jesienna 20
obr. Łazarz
ark. 02
dz. 52/1
o pow. 564 m²
KW PO1P/00060185/2</t>
  </si>
  <si>
    <t>478/21960</t>
  </si>
  <si>
    <r>
      <t>od poz.</t>
    </r>
    <r>
      <rPr>
        <b/>
        <sz val="14"/>
        <color indexed="8"/>
        <rFont val="Arial CE"/>
        <family val="2"/>
      </rPr>
      <t xml:space="preserve"> 1 do poz. 61</t>
    </r>
  </si>
  <si>
    <t>Lp.</t>
  </si>
  <si>
    <t>wart. lokalu</t>
  </si>
  <si>
    <t>wart. udziału</t>
  </si>
  <si>
    <t>załącznik do zarządzenia Nr 791/2010/P</t>
  </si>
  <si>
    <t>z dnia 27.10.2010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</si>
</sst>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sz val="10"/>
      <color indexed="10"/>
      <name val="Arial CE"/>
      <family val="2"/>
    </font>
    <font>
      <b/>
      <sz val="14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 wrapText="1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workbookViewId="0" topLeftCell="B2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customWidth="1" outlineLevel="1"/>
    <col min="6" max="6" width="14.625" style="0" customWidth="1" outlineLevel="1"/>
    <col min="7" max="7" width="13.25390625" style="0" customWidth="1" outlineLevel="1"/>
    <col min="8" max="8" width="18.875" style="0" customWidth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200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4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201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64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196</v>
      </c>
      <c r="I7" s="4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5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6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197</v>
      </c>
      <c r="B11" s="23" t="s">
        <v>0</v>
      </c>
      <c r="C11" s="23" t="s">
        <v>1</v>
      </c>
      <c r="D11" s="23" t="s">
        <v>13</v>
      </c>
      <c r="E11" s="24" t="s">
        <v>198</v>
      </c>
      <c r="F11" s="24" t="s">
        <v>199</v>
      </c>
      <c r="G11" s="25" t="s">
        <v>7</v>
      </c>
      <c r="H11" s="23" t="s">
        <v>14</v>
      </c>
      <c r="I11" s="23" t="s">
        <v>15</v>
      </c>
      <c r="J11" s="23" t="s">
        <v>8</v>
      </c>
      <c r="K11" s="23" t="s">
        <v>9</v>
      </c>
      <c r="L11" s="23" t="s">
        <v>10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5.5" customHeight="1">
      <c r="A13" s="2" t="s">
        <v>18</v>
      </c>
      <c r="B13" s="3" t="s">
        <v>65</v>
      </c>
      <c r="C13" s="4" t="s">
        <v>3</v>
      </c>
      <c r="D13" s="4" t="s">
        <v>11</v>
      </c>
      <c r="E13" s="16">
        <v>203517</v>
      </c>
      <c r="F13" s="16">
        <v>12115</v>
      </c>
      <c r="G13" s="17">
        <f aca="true" t="shared" si="0" ref="G13:G24">0.22*F13</f>
        <v>2665.3</v>
      </c>
      <c r="H13" s="21">
        <f aca="true" t="shared" si="1" ref="H13:H26">SUM(E13:G13)</f>
        <v>218297.3</v>
      </c>
      <c r="I13" s="19">
        <f aca="true" t="shared" si="2" ref="I13:I27">+SUM(F13,G13)*0.15</f>
        <v>2217.0449999999996</v>
      </c>
      <c r="J13" s="19">
        <f aca="true" t="shared" si="3" ref="J13:J27">SUM(F13:G13)*0.01</f>
        <v>147.803</v>
      </c>
      <c r="K13" s="18" t="s">
        <v>66</v>
      </c>
      <c r="L13" s="5" t="s">
        <v>2</v>
      </c>
      <c r="M13" s="10"/>
      <c r="N13" s="10"/>
    </row>
    <row r="14" spans="1:14" s="1" customFormat="1" ht="143.25" customHeight="1">
      <c r="A14" s="2" t="s">
        <v>19</v>
      </c>
      <c r="B14" s="3" t="s">
        <v>67</v>
      </c>
      <c r="C14" s="4" t="s">
        <v>3</v>
      </c>
      <c r="D14" s="4" t="s">
        <v>11</v>
      </c>
      <c r="E14" s="16">
        <v>178538</v>
      </c>
      <c r="F14" s="16">
        <v>16283</v>
      </c>
      <c r="G14" s="17">
        <f t="shared" si="0"/>
        <v>3582.26</v>
      </c>
      <c r="H14" s="21">
        <f t="shared" si="1"/>
        <v>198403.26</v>
      </c>
      <c r="I14" s="19">
        <f t="shared" si="2"/>
        <v>2979.789</v>
      </c>
      <c r="J14" s="19">
        <f t="shared" si="3"/>
        <v>198.65260000000004</v>
      </c>
      <c r="K14" s="18" t="s">
        <v>68</v>
      </c>
      <c r="L14" s="5" t="s">
        <v>2</v>
      </c>
      <c r="M14" s="10"/>
      <c r="N14" s="10"/>
    </row>
    <row r="15" spans="1:14" s="1" customFormat="1" ht="144.75" customHeight="1">
      <c r="A15" s="2" t="s">
        <v>20</v>
      </c>
      <c r="B15" s="3" t="s">
        <v>69</v>
      </c>
      <c r="C15" s="38" t="s">
        <v>3</v>
      </c>
      <c r="D15" s="4" t="s">
        <v>70</v>
      </c>
      <c r="E15" s="39">
        <v>132202</v>
      </c>
      <c r="F15" s="39">
        <v>9187</v>
      </c>
      <c r="G15" s="40">
        <f t="shared" si="0"/>
        <v>2021.14</v>
      </c>
      <c r="H15" s="41">
        <f t="shared" si="1"/>
        <v>143410.14</v>
      </c>
      <c r="I15" s="42">
        <f t="shared" si="2"/>
        <v>1681.2209999999998</v>
      </c>
      <c r="J15" s="42">
        <f t="shared" si="3"/>
        <v>112.0814</v>
      </c>
      <c r="K15" s="43" t="s">
        <v>71</v>
      </c>
      <c r="L15" s="44" t="s">
        <v>2</v>
      </c>
      <c r="M15" s="10"/>
      <c r="N15" s="10"/>
    </row>
    <row r="16" spans="1:14" s="1" customFormat="1" ht="131.25" customHeight="1">
      <c r="A16" s="2" t="s">
        <v>21</v>
      </c>
      <c r="B16" s="51" t="s">
        <v>72</v>
      </c>
      <c r="C16" s="4" t="s">
        <v>3</v>
      </c>
      <c r="D16" s="4" t="s">
        <v>11</v>
      </c>
      <c r="E16" s="16">
        <v>156525</v>
      </c>
      <c r="F16" s="16">
        <v>10989</v>
      </c>
      <c r="G16" s="17">
        <f t="shared" si="0"/>
        <v>2417.58</v>
      </c>
      <c r="H16" s="21">
        <f t="shared" si="1"/>
        <v>169931.58</v>
      </c>
      <c r="I16" s="19">
        <f t="shared" si="2"/>
        <v>2010.9869999999999</v>
      </c>
      <c r="J16" s="19">
        <f t="shared" si="3"/>
        <v>134.0658</v>
      </c>
      <c r="K16" s="18" t="s">
        <v>73</v>
      </c>
      <c r="L16" s="5" t="s">
        <v>2</v>
      </c>
      <c r="M16" s="10"/>
      <c r="N16" s="10"/>
    </row>
    <row r="17" spans="1:14" s="1" customFormat="1" ht="126.75" customHeight="1">
      <c r="A17" s="73" t="s">
        <v>22</v>
      </c>
      <c r="B17" s="74" t="s">
        <v>74</v>
      </c>
      <c r="C17" s="4" t="s">
        <v>3</v>
      </c>
      <c r="D17" s="4" t="s">
        <v>11</v>
      </c>
      <c r="E17" s="16">
        <v>184259</v>
      </c>
      <c r="F17" s="16">
        <v>9820</v>
      </c>
      <c r="G17" s="17">
        <f t="shared" si="0"/>
        <v>2160.4</v>
      </c>
      <c r="H17" s="21">
        <f t="shared" si="1"/>
        <v>196239.4</v>
      </c>
      <c r="I17" s="19">
        <f t="shared" si="2"/>
        <v>1797.06</v>
      </c>
      <c r="J17" s="19">
        <f t="shared" si="3"/>
        <v>119.804</v>
      </c>
      <c r="K17" s="18" t="s">
        <v>75</v>
      </c>
      <c r="L17" s="5" t="s">
        <v>2</v>
      </c>
      <c r="M17" s="10"/>
      <c r="N17" s="10"/>
    </row>
    <row r="18" spans="1:14" s="27" customFormat="1" ht="127.5" customHeight="1">
      <c r="A18" s="2" t="s">
        <v>23</v>
      </c>
      <c r="B18" s="74" t="s">
        <v>76</v>
      </c>
      <c r="C18" s="28" t="s">
        <v>3</v>
      </c>
      <c r="D18" s="4" t="s">
        <v>11</v>
      </c>
      <c r="E18" s="29">
        <v>198927</v>
      </c>
      <c r="F18" s="29">
        <v>10158</v>
      </c>
      <c r="G18" s="30">
        <f t="shared" si="0"/>
        <v>2234.76</v>
      </c>
      <c r="H18" s="31">
        <f t="shared" si="1"/>
        <v>211319.76</v>
      </c>
      <c r="I18" s="32">
        <f t="shared" si="2"/>
        <v>1858.914</v>
      </c>
      <c r="J18" s="32">
        <f t="shared" si="3"/>
        <v>123.9276</v>
      </c>
      <c r="K18" s="33" t="s">
        <v>77</v>
      </c>
      <c r="L18" s="34" t="s">
        <v>2</v>
      </c>
      <c r="M18" s="26"/>
      <c r="N18" s="26"/>
    </row>
    <row r="19" spans="1:14" s="27" customFormat="1" ht="131.25" customHeight="1">
      <c r="A19" s="2" t="s">
        <v>24</v>
      </c>
      <c r="B19" s="74" t="s">
        <v>78</v>
      </c>
      <c r="C19" s="28" t="s">
        <v>3</v>
      </c>
      <c r="D19" s="28" t="s">
        <v>11</v>
      </c>
      <c r="E19" s="29">
        <v>199796</v>
      </c>
      <c r="F19" s="29">
        <v>10226</v>
      </c>
      <c r="G19" s="30">
        <f t="shared" si="0"/>
        <v>2249.72</v>
      </c>
      <c r="H19" s="31">
        <f t="shared" si="1"/>
        <v>212271.72</v>
      </c>
      <c r="I19" s="32">
        <f t="shared" si="2"/>
        <v>1871.3579999999997</v>
      </c>
      <c r="J19" s="32">
        <f t="shared" si="3"/>
        <v>124.7572</v>
      </c>
      <c r="K19" s="33" t="s">
        <v>79</v>
      </c>
      <c r="L19" s="34" t="s">
        <v>2</v>
      </c>
      <c r="M19" s="26"/>
      <c r="N19" s="26"/>
    </row>
    <row r="20" spans="1:14" s="53" customFormat="1" ht="126.75" customHeight="1">
      <c r="A20" s="2" t="s">
        <v>25</v>
      </c>
      <c r="B20" s="3" t="s">
        <v>80</v>
      </c>
      <c r="C20" s="38" t="s">
        <v>3</v>
      </c>
      <c r="D20" s="38" t="s">
        <v>11</v>
      </c>
      <c r="E20" s="39">
        <v>185218</v>
      </c>
      <c r="F20" s="39">
        <v>8991</v>
      </c>
      <c r="G20" s="40">
        <f t="shared" si="0"/>
        <v>1978.02</v>
      </c>
      <c r="H20" s="41">
        <f t="shared" si="1"/>
        <v>196187.02</v>
      </c>
      <c r="I20" s="42">
        <f t="shared" si="2"/>
        <v>1645.353</v>
      </c>
      <c r="J20" s="42">
        <f t="shared" si="3"/>
        <v>109.6902</v>
      </c>
      <c r="K20" s="43" t="s">
        <v>81</v>
      </c>
      <c r="L20" s="44" t="s">
        <v>2</v>
      </c>
      <c r="M20" s="52"/>
      <c r="N20" s="52"/>
    </row>
    <row r="21" spans="1:14" s="63" customFormat="1" ht="124.5" customHeight="1">
      <c r="A21" s="55" t="s">
        <v>26</v>
      </c>
      <c r="B21" s="56" t="s">
        <v>82</v>
      </c>
      <c r="C21" s="57" t="s">
        <v>3</v>
      </c>
      <c r="D21" s="57" t="s">
        <v>11</v>
      </c>
      <c r="E21" s="16">
        <v>217777</v>
      </c>
      <c r="F21" s="16">
        <v>116632</v>
      </c>
      <c r="G21" s="17">
        <f t="shared" si="0"/>
        <v>25659.04</v>
      </c>
      <c r="H21" s="58">
        <f t="shared" si="1"/>
        <v>360068.04</v>
      </c>
      <c r="I21" s="59">
        <f t="shared" si="2"/>
        <v>21343.656</v>
      </c>
      <c r="J21" s="59">
        <f t="shared" si="3"/>
        <v>1422.9104000000002</v>
      </c>
      <c r="K21" s="60" t="s">
        <v>83</v>
      </c>
      <c r="L21" s="61" t="s">
        <v>2</v>
      </c>
      <c r="M21" s="62"/>
      <c r="N21" s="62"/>
    </row>
    <row r="22" spans="1:14" s="72" customFormat="1" ht="128.25" customHeight="1">
      <c r="A22" s="64" t="s">
        <v>27</v>
      </c>
      <c r="B22" s="56" t="s">
        <v>84</v>
      </c>
      <c r="C22" s="65" t="s">
        <v>3</v>
      </c>
      <c r="D22" s="66" t="s">
        <v>11</v>
      </c>
      <c r="E22" s="16">
        <v>338862</v>
      </c>
      <c r="F22" s="16">
        <v>141034</v>
      </c>
      <c r="G22" s="17">
        <f t="shared" si="0"/>
        <v>31027.48</v>
      </c>
      <c r="H22" s="67">
        <f t="shared" si="1"/>
        <v>510923.48</v>
      </c>
      <c r="I22" s="68">
        <f t="shared" si="2"/>
        <v>25809.222</v>
      </c>
      <c r="J22" s="68">
        <f t="shared" si="3"/>
        <v>1720.6148</v>
      </c>
      <c r="K22" s="69" t="s">
        <v>85</v>
      </c>
      <c r="L22" s="70" t="s">
        <v>2</v>
      </c>
      <c r="M22" s="71"/>
      <c r="N22" s="71"/>
    </row>
    <row r="23" spans="1:14" s="1" customFormat="1" ht="146.25" customHeight="1">
      <c r="A23" s="2" t="s">
        <v>28</v>
      </c>
      <c r="B23" s="3" t="s">
        <v>86</v>
      </c>
      <c r="C23" s="4" t="s">
        <v>3</v>
      </c>
      <c r="D23" s="4" t="s">
        <v>11</v>
      </c>
      <c r="E23" s="16">
        <v>144814</v>
      </c>
      <c r="F23" s="16">
        <v>9570</v>
      </c>
      <c r="G23" s="17">
        <f t="shared" si="0"/>
        <v>2105.4</v>
      </c>
      <c r="H23" s="21">
        <f t="shared" si="1"/>
        <v>156489.4</v>
      </c>
      <c r="I23" s="19">
        <f t="shared" si="2"/>
        <v>1751.31</v>
      </c>
      <c r="J23" s="19">
        <f t="shared" si="3"/>
        <v>116.754</v>
      </c>
      <c r="K23" s="18" t="s">
        <v>87</v>
      </c>
      <c r="L23" s="5" t="s">
        <v>2</v>
      </c>
      <c r="M23" s="10"/>
      <c r="N23" s="10"/>
    </row>
    <row r="24" spans="1:14" s="27" customFormat="1" ht="147" customHeight="1">
      <c r="A24" s="2" t="s">
        <v>29</v>
      </c>
      <c r="B24" s="3" t="s">
        <v>88</v>
      </c>
      <c r="C24" s="4" t="s">
        <v>12</v>
      </c>
      <c r="D24" s="28" t="s">
        <v>11</v>
      </c>
      <c r="E24" s="16">
        <v>119315</v>
      </c>
      <c r="F24" s="16">
        <v>7567</v>
      </c>
      <c r="G24" s="17">
        <f t="shared" si="0"/>
        <v>1664.74</v>
      </c>
      <c r="H24" s="21">
        <f t="shared" si="1"/>
        <v>128546.74</v>
      </c>
      <c r="I24" s="19">
        <f t="shared" si="2"/>
        <v>1384.761</v>
      </c>
      <c r="J24" s="19">
        <f t="shared" si="3"/>
        <v>92.3174</v>
      </c>
      <c r="K24" s="18" t="s">
        <v>89</v>
      </c>
      <c r="L24" s="5" t="s">
        <v>2</v>
      </c>
      <c r="M24" s="26"/>
      <c r="N24" s="26"/>
    </row>
    <row r="25" spans="1:14" s="1" customFormat="1" ht="132" customHeight="1">
      <c r="A25" s="2" t="s">
        <v>30</v>
      </c>
      <c r="B25" s="3" t="s">
        <v>90</v>
      </c>
      <c r="C25" s="4" t="s">
        <v>3</v>
      </c>
      <c r="D25" s="4" t="s">
        <v>11</v>
      </c>
      <c r="E25" s="16">
        <v>145381</v>
      </c>
      <c r="F25" s="16">
        <v>9125</v>
      </c>
      <c r="G25" s="17">
        <f aca="true" t="shared" si="4" ref="G25:G73">0.22*F25</f>
        <v>2007.5</v>
      </c>
      <c r="H25" s="21">
        <f t="shared" si="1"/>
        <v>156513.5</v>
      </c>
      <c r="I25" s="19">
        <f t="shared" si="2"/>
        <v>1669.875</v>
      </c>
      <c r="J25" s="19">
        <f t="shared" si="3"/>
        <v>111.325</v>
      </c>
      <c r="K25" s="18" t="s">
        <v>91</v>
      </c>
      <c r="L25" s="5" t="s">
        <v>2</v>
      </c>
      <c r="M25" s="10"/>
      <c r="N25" s="10"/>
    </row>
    <row r="26" spans="1:14" s="1" customFormat="1" ht="135" customHeight="1">
      <c r="A26" s="2" t="s">
        <v>31</v>
      </c>
      <c r="B26" s="46" t="s">
        <v>92</v>
      </c>
      <c r="C26" s="4" t="s">
        <v>3</v>
      </c>
      <c r="D26" s="4" t="s">
        <v>11</v>
      </c>
      <c r="E26" s="16">
        <v>109112</v>
      </c>
      <c r="F26" s="16">
        <v>46880</v>
      </c>
      <c r="G26" s="17">
        <f t="shared" si="4"/>
        <v>10313.6</v>
      </c>
      <c r="H26" s="21">
        <f t="shared" si="1"/>
        <v>166305.6</v>
      </c>
      <c r="I26" s="19">
        <f t="shared" si="2"/>
        <v>8579.039999999999</v>
      </c>
      <c r="J26" s="19">
        <f t="shared" si="3"/>
        <v>571.936</v>
      </c>
      <c r="K26" s="54" t="s">
        <v>93</v>
      </c>
      <c r="L26" s="5" t="s">
        <v>2</v>
      </c>
      <c r="M26" s="10"/>
      <c r="N26" s="10"/>
    </row>
    <row r="27" spans="1:14" s="27" customFormat="1" ht="135" customHeight="1">
      <c r="A27" s="2" t="s">
        <v>32</v>
      </c>
      <c r="B27" s="46" t="s">
        <v>94</v>
      </c>
      <c r="C27" s="4" t="s">
        <v>3</v>
      </c>
      <c r="D27" s="4" t="s">
        <v>17</v>
      </c>
      <c r="E27" s="16">
        <v>222329</v>
      </c>
      <c r="F27" s="16">
        <v>100569</v>
      </c>
      <c r="G27" s="17">
        <f t="shared" si="4"/>
        <v>22125.18</v>
      </c>
      <c r="H27" s="21">
        <f aca="true" t="shared" si="5" ref="H27:H32">SUM(E27:G27)</f>
        <v>345023.18</v>
      </c>
      <c r="I27" s="19">
        <f t="shared" si="2"/>
        <v>18404.126999999997</v>
      </c>
      <c r="J27" s="19">
        <f t="shared" si="3"/>
        <v>1226.9418</v>
      </c>
      <c r="K27" s="18" t="s">
        <v>95</v>
      </c>
      <c r="L27" s="5" t="s">
        <v>2</v>
      </c>
      <c r="M27" s="26"/>
      <c r="N27" s="26"/>
    </row>
    <row r="28" spans="1:14" s="37" customFormat="1" ht="135" customHeight="1">
      <c r="A28" s="2" t="s">
        <v>33</v>
      </c>
      <c r="B28" s="46" t="s">
        <v>96</v>
      </c>
      <c r="C28" s="38" t="s">
        <v>3</v>
      </c>
      <c r="D28" s="38" t="s">
        <v>16</v>
      </c>
      <c r="E28" s="39">
        <v>158184</v>
      </c>
      <c r="F28" s="39">
        <v>85207</v>
      </c>
      <c r="G28" s="40">
        <f t="shared" si="4"/>
        <v>18745.54</v>
      </c>
      <c r="H28" s="41">
        <f t="shared" si="5"/>
        <v>262136.54</v>
      </c>
      <c r="I28" s="42">
        <f aca="true" t="shared" si="6" ref="I28:I34">+SUM(F28,G28)*0.15</f>
        <v>15592.881000000001</v>
      </c>
      <c r="J28" s="42">
        <f aca="true" t="shared" si="7" ref="J28:J34">SUM(F28:G28)*0.01</f>
        <v>1039.5254</v>
      </c>
      <c r="K28" s="43" t="s">
        <v>97</v>
      </c>
      <c r="L28" s="44" t="s">
        <v>2</v>
      </c>
      <c r="M28" s="36"/>
      <c r="N28" s="36"/>
    </row>
    <row r="29" spans="1:14" s="1" customFormat="1" ht="134.25" customHeight="1">
      <c r="A29" s="2" t="s">
        <v>34</v>
      </c>
      <c r="B29" s="46" t="s">
        <v>98</v>
      </c>
      <c r="C29" s="4" t="s">
        <v>3</v>
      </c>
      <c r="D29" s="4" t="s">
        <v>16</v>
      </c>
      <c r="E29" s="16">
        <v>200418</v>
      </c>
      <c r="F29" s="16">
        <v>10965</v>
      </c>
      <c r="G29" s="17">
        <f t="shared" si="4"/>
        <v>2412.3</v>
      </c>
      <c r="H29" s="21">
        <f t="shared" si="5"/>
        <v>213795.3</v>
      </c>
      <c r="I29" s="19">
        <f t="shared" si="6"/>
        <v>2006.5949999999998</v>
      </c>
      <c r="J29" s="19">
        <f t="shared" si="7"/>
        <v>133.773</v>
      </c>
      <c r="K29" s="18" t="s">
        <v>99</v>
      </c>
      <c r="L29" s="5" t="s">
        <v>2</v>
      </c>
      <c r="M29" s="10"/>
      <c r="N29" s="10"/>
    </row>
    <row r="30" spans="1:14" s="27" customFormat="1" ht="133.5" customHeight="1">
      <c r="A30" s="2" t="s">
        <v>35</v>
      </c>
      <c r="B30" s="46" t="s">
        <v>100</v>
      </c>
      <c r="C30" s="28" t="s">
        <v>3</v>
      </c>
      <c r="D30" s="28" t="s">
        <v>16</v>
      </c>
      <c r="E30" s="29">
        <v>180763</v>
      </c>
      <c r="F30" s="29">
        <v>9879</v>
      </c>
      <c r="G30" s="30">
        <f t="shared" si="4"/>
        <v>2173.38</v>
      </c>
      <c r="H30" s="31">
        <f t="shared" si="5"/>
        <v>192815.38</v>
      </c>
      <c r="I30" s="32">
        <f t="shared" si="6"/>
        <v>1807.8570000000002</v>
      </c>
      <c r="J30" s="32">
        <f t="shared" si="7"/>
        <v>120.52380000000001</v>
      </c>
      <c r="K30" s="33" t="s">
        <v>101</v>
      </c>
      <c r="L30" s="34" t="s">
        <v>2</v>
      </c>
      <c r="M30" s="26"/>
      <c r="N30" s="26"/>
    </row>
    <row r="31" spans="1:14" s="27" customFormat="1" ht="132" customHeight="1">
      <c r="A31" s="2" t="s">
        <v>36</v>
      </c>
      <c r="B31" s="46" t="s">
        <v>102</v>
      </c>
      <c r="C31" s="28" t="s">
        <v>3</v>
      </c>
      <c r="D31" s="28" t="s">
        <v>16</v>
      </c>
      <c r="E31" s="29">
        <v>241449</v>
      </c>
      <c r="F31" s="29">
        <v>33736</v>
      </c>
      <c r="G31" s="30">
        <f t="shared" si="4"/>
        <v>7421.92</v>
      </c>
      <c r="H31" s="31">
        <f t="shared" si="5"/>
        <v>282606.92</v>
      </c>
      <c r="I31" s="32">
        <f t="shared" si="6"/>
        <v>6173.687999999999</v>
      </c>
      <c r="J31" s="32">
        <f t="shared" si="7"/>
        <v>411.5792</v>
      </c>
      <c r="K31" s="33" t="s">
        <v>103</v>
      </c>
      <c r="L31" s="34" t="s">
        <v>2</v>
      </c>
      <c r="M31" s="26"/>
      <c r="N31" s="26"/>
    </row>
    <row r="32" spans="1:14" s="27" customFormat="1" ht="132" customHeight="1">
      <c r="A32" s="2" t="s">
        <v>37</v>
      </c>
      <c r="B32" s="46" t="s">
        <v>104</v>
      </c>
      <c r="C32" s="28" t="s">
        <v>3</v>
      </c>
      <c r="D32" s="28" t="s">
        <v>16</v>
      </c>
      <c r="E32" s="29">
        <v>196944</v>
      </c>
      <c r="F32" s="29">
        <v>26617</v>
      </c>
      <c r="G32" s="30">
        <f t="shared" si="4"/>
        <v>5855.74</v>
      </c>
      <c r="H32" s="31">
        <f t="shared" si="5"/>
        <v>229416.74</v>
      </c>
      <c r="I32" s="32">
        <f t="shared" si="6"/>
        <v>4870.910999999999</v>
      </c>
      <c r="J32" s="32">
        <f t="shared" si="7"/>
        <v>324.7274</v>
      </c>
      <c r="K32" s="33" t="s">
        <v>105</v>
      </c>
      <c r="L32" s="34" t="s">
        <v>2</v>
      </c>
      <c r="M32" s="26"/>
      <c r="N32" s="26"/>
    </row>
    <row r="33" spans="1:12" ht="132.75" customHeight="1">
      <c r="A33" s="2" t="s">
        <v>38</v>
      </c>
      <c r="B33" s="46" t="s">
        <v>106</v>
      </c>
      <c r="C33" s="28" t="s">
        <v>3</v>
      </c>
      <c r="D33" s="28" t="s">
        <v>16</v>
      </c>
      <c r="E33" s="29">
        <v>189062</v>
      </c>
      <c r="F33" s="29">
        <v>18343</v>
      </c>
      <c r="G33" s="30">
        <f t="shared" si="4"/>
        <v>4035.46</v>
      </c>
      <c r="H33" s="31">
        <f aca="true" t="shared" si="8" ref="H33:H38">SUM(E33:G33)</f>
        <v>211440.46</v>
      </c>
      <c r="I33" s="32">
        <f t="shared" si="6"/>
        <v>3356.769</v>
      </c>
      <c r="J33" s="32">
        <f t="shared" si="7"/>
        <v>223.78459999999998</v>
      </c>
      <c r="K33" s="33" t="s">
        <v>107</v>
      </c>
      <c r="L33" s="34" t="s">
        <v>2</v>
      </c>
    </row>
    <row r="34" spans="1:12" ht="134.25" customHeight="1">
      <c r="A34" s="2" t="s">
        <v>39</v>
      </c>
      <c r="B34" s="46" t="s">
        <v>108</v>
      </c>
      <c r="C34" s="28" t="s">
        <v>3</v>
      </c>
      <c r="D34" s="28" t="s">
        <v>16</v>
      </c>
      <c r="E34" s="29">
        <v>172136</v>
      </c>
      <c r="F34" s="29">
        <v>9464</v>
      </c>
      <c r="G34" s="30">
        <f t="shared" si="4"/>
        <v>2082.08</v>
      </c>
      <c r="H34" s="31">
        <f t="shared" si="8"/>
        <v>183682.08</v>
      </c>
      <c r="I34" s="32">
        <f t="shared" si="6"/>
        <v>1731.912</v>
      </c>
      <c r="J34" s="32">
        <f t="shared" si="7"/>
        <v>115.4608</v>
      </c>
      <c r="K34" s="33" t="s">
        <v>109</v>
      </c>
      <c r="L34" s="34" t="s">
        <v>2</v>
      </c>
    </row>
    <row r="35" spans="1:12" s="50" customFormat="1" ht="130.5" customHeight="1">
      <c r="A35" s="2" t="s">
        <v>40</v>
      </c>
      <c r="B35" s="46" t="s">
        <v>110</v>
      </c>
      <c r="C35" s="4" t="s">
        <v>3</v>
      </c>
      <c r="D35" s="4" t="s">
        <v>16</v>
      </c>
      <c r="E35" s="16">
        <v>158308</v>
      </c>
      <c r="F35" s="16">
        <v>8303</v>
      </c>
      <c r="G35" s="17">
        <f t="shared" si="4"/>
        <v>1826.66</v>
      </c>
      <c r="H35" s="21">
        <f t="shared" si="8"/>
        <v>168437.66</v>
      </c>
      <c r="I35" s="19">
        <f aca="true" t="shared" si="9" ref="I35:I49">+SUM(F35,G35)*0.15</f>
        <v>1519.4489999999998</v>
      </c>
      <c r="J35" s="19">
        <f aca="true" t="shared" si="10" ref="J35:J49">SUM(F35:G35)*0.01</f>
        <v>101.2966</v>
      </c>
      <c r="K35" s="18" t="s">
        <v>111</v>
      </c>
      <c r="L35" s="5" t="s">
        <v>2</v>
      </c>
    </row>
    <row r="36" spans="1:12" s="49" customFormat="1" ht="133.5" customHeight="1">
      <c r="A36" s="2" t="s">
        <v>41</v>
      </c>
      <c r="B36" s="46" t="s">
        <v>112</v>
      </c>
      <c r="C36" s="4" t="s">
        <v>3</v>
      </c>
      <c r="D36" s="4" t="s">
        <v>16</v>
      </c>
      <c r="E36" s="16">
        <v>157907</v>
      </c>
      <c r="F36" s="16">
        <v>8254</v>
      </c>
      <c r="G36" s="17">
        <f t="shared" si="4"/>
        <v>1815.88</v>
      </c>
      <c r="H36" s="21">
        <f t="shared" si="8"/>
        <v>167976.88</v>
      </c>
      <c r="I36" s="19">
        <f t="shared" si="9"/>
        <v>1510.4820000000002</v>
      </c>
      <c r="J36" s="19">
        <f t="shared" si="10"/>
        <v>100.6988</v>
      </c>
      <c r="K36" s="18" t="s">
        <v>113</v>
      </c>
      <c r="L36" s="5" t="s">
        <v>2</v>
      </c>
    </row>
    <row r="37" spans="1:12" s="48" customFormat="1" ht="132" customHeight="1">
      <c r="A37" s="2" t="s">
        <v>42</v>
      </c>
      <c r="B37" s="46" t="s">
        <v>114</v>
      </c>
      <c r="C37" s="28" t="s">
        <v>3</v>
      </c>
      <c r="D37" s="28" t="s">
        <v>16</v>
      </c>
      <c r="E37" s="29">
        <v>395454</v>
      </c>
      <c r="F37" s="29">
        <v>30091</v>
      </c>
      <c r="G37" s="30">
        <f t="shared" si="4"/>
        <v>6620.02</v>
      </c>
      <c r="H37" s="31">
        <f t="shared" si="8"/>
        <v>432165.02</v>
      </c>
      <c r="I37" s="32">
        <f t="shared" si="9"/>
        <v>5506.653</v>
      </c>
      <c r="J37" s="32">
        <f t="shared" si="10"/>
        <v>367.1102</v>
      </c>
      <c r="K37" s="33" t="s">
        <v>115</v>
      </c>
      <c r="L37" s="34" t="s">
        <v>2</v>
      </c>
    </row>
    <row r="38" spans="1:12" ht="132" customHeight="1">
      <c r="A38" s="2" t="s">
        <v>43</v>
      </c>
      <c r="B38" s="46" t="s">
        <v>116</v>
      </c>
      <c r="C38" s="28" t="s">
        <v>3</v>
      </c>
      <c r="D38" s="28" t="s">
        <v>16</v>
      </c>
      <c r="E38" s="29">
        <v>193902</v>
      </c>
      <c r="F38" s="29">
        <v>56700</v>
      </c>
      <c r="G38" s="30">
        <f t="shared" si="4"/>
        <v>12474</v>
      </c>
      <c r="H38" s="31">
        <f t="shared" si="8"/>
        <v>263076</v>
      </c>
      <c r="I38" s="32">
        <f t="shared" si="9"/>
        <v>10376.1</v>
      </c>
      <c r="J38" s="32">
        <f t="shared" si="10"/>
        <v>691.74</v>
      </c>
      <c r="K38" s="33" t="s">
        <v>117</v>
      </c>
      <c r="L38" s="34" t="s">
        <v>2</v>
      </c>
    </row>
    <row r="39" spans="1:12" ht="135" customHeight="1">
      <c r="A39" s="2" t="s">
        <v>44</v>
      </c>
      <c r="B39" s="46" t="s">
        <v>118</v>
      </c>
      <c r="C39" s="28" t="s">
        <v>3</v>
      </c>
      <c r="D39" s="28" t="s">
        <v>16</v>
      </c>
      <c r="E39" s="29">
        <v>227063</v>
      </c>
      <c r="F39" s="29">
        <v>12361</v>
      </c>
      <c r="G39" s="30">
        <f t="shared" si="4"/>
        <v>2719.42</v>
      </c>
      <c r="H39" s="31">
        <f aca="true" t="shared" si="11" ref="H39:H49">SUM(E39:G39)</f>
        <v>242143.42</v>
      </c>
      <c r="I39" s="32">
        <f t="shared" si="9"/>
        <v>2262.063</v>
      </c>
      <c r="J39" s="32">
        <f t="shared" si="10"/>
        <v>150.8042</v>
      </c>
      <c r="K39" s="33" t="s">
        <v>119</v>
      </c>
      <c r="L39" s="34" t="s">
        <v>2</v>
      </c>
    </row>
    <row r="40" spans="1:12" ht="135.75" customHeight="1">
      <c r="A40" s="2" t="s">
        <v>45</v>
      </c>
      <c r="B40" s="46" t="s">
        <v>120</v>
      </c>
      <c r="C40" s="28" t="s">
        <v>3</v>
      </c>
      <c r="D40" s="28" t="s">
        <v>16</v>
      </c>
      <c r="E40" s="29">
        <v>102378</v>
      </c>
      <c r="F40" s="29">
        <v>5261</v>
      </c>
      <c r="G40" s="30">
        <f t="shared" si="4"/>
        <v>1157.42</v>
      </c>
      <c r="H40" s="31">
        <f t="shared" si="11"/>
        <v>108796.42</v>
      </c>
      <c r="I40" s="32">
        <f t="shared" si="9"/>
        <v>962.7629999999999</v>
      </c>
      <c r="J40" s="32">
        <f t="shared" si="10"/>
        <v>64.1842</v>
      </c>
      <c r="K40" s="33" t="s">
        <v>121</v>
      </c>
      <c r="L40" s="34" t="s">
        <v>2</v>
      </c>
    </row>
    <row r="41" spans="1:12" ht="134.25" customHeight="1">
      <c r="A41" s="2" t="s">
        <v>46</v>
      </c>
      <c r="B41" s="46" t="s">
        <v>122</v>
      </c>
      <c r="C41" s="28" t="s">
        <v>3</v>
      </c>
      <c r="D41" s="28" t="s">
        <v>16</v>
      </c>
      <c r="E41" s="29">
        <v>210785</v>
      </c>
      <c r="F41" s="29">
        <v>7926</v>
      </c>
      <c r="G41" s="30">
        <f t="shared" si="4"/>
        <v>1743.72</v>
      </c>
      <c r="H41" s="31">
        <f t="shared" si="11"/>
        <v>220454.72</v>
      </c>
      <c r="I41" s="32">
        <f t="shared" si="9"/>
        <v>1450.4579999999999</v>
      </c>
      <c r="J41" s="32">
        <f t="shared" si="10"/>
        <v>96.6972</v>
      </c>
      <c r="K41" s="33" t="s">
        <v>123</v>
      </c>
      <c r="L41" s="34" t="s">
        <v>2</v>
      </c>
    </row>
    <row r="42" spans="1:12" ht="129" customHeight="1">
      <c r="A42" s="2" t="s">
        <v>47</v>
      </c>
      <c r="B42" s="46" t="s">
        <v>124</v>
      </c>
      <c r="C42" s="28" t="s">
        <v>3</v>
      </c>
      <c r="D42" s="28" t="s">
        <v>16</v>
      </c>
      <c r="E42" s="29">
        <v>380369</v>
      </c>
      <c r="F42" s="29">
        <v>27664</v>
      </c>
      <c r="G42" s="30">
        <f t="shared" si="4"/>
        <v>6086.08</v>
      </c>
      <c r="H42" s="31">
        <f t="shared" si="11"/>
        <v>414119.08</v>
      </c>
      <c r="I42" s="32">
        <f t="shared" si="9"/>
        <v>5062.512</v>
      </c>
      <c r="J42" s="32">
        <f t="shared" si="10"/>
        <v>337.5008</v>
      </c>
      <c r="K42" s="33" t="s">
        <v>126</v>
      </c>
      <c r="L42" s="34" t="s">
        <v>2</v>
      </c>
    </row>
    <row r="43" spans="1:12" ht="123" customHeight="1">
      <c r="A43" s="2" t="s">
        <v>48</v>
      </c>
      <c r="B43" s="46" t="s">
        <v>125</v>
      </c>
      <c r="C43" s="28" t="s">
        <v>3</v>
      </c>
      <c r="D43" s="28" t="s">
        <v>16</v>
      </c>
      <c r="E43" s="29">
        <v>196383</v>
      </c>
      <c r="F43" s="29">
        <v>7926</v>
      </c>
      <c r="G43" s="30">
        <f t="shared" si="4"/>
        <v>1743.72</v>
      </c>
      <c r="H43" s="31">
        <f t="shared" si="11"/>
        <v>206052.72</v>
      </c>
      <c r="I43" s="32">
        <f t="shared" si="9"/>
        <v>1450.4579999999999</v>
      </c>
      <c r="J43" s="32">
        <f t="shared" si="10"/>
        <v>96.6972</v>
      </c>
      <c r="K43" s="33" t="s">
        <v>123</v>
      </c>
      <c r="L43" s="34" t="s">
        <v>2</v>
      </c>
    </row>
    <row r="44" spans="1:12" ht="123" customHeight="1">
      <c r="A44" s="2" t="s">
        <v>49</v>
      </c>
      <c r="B44" s="46" t="s">
        <v>127</v>
      </c>
      <c r="C44" s="28" t="s">
        <v>3</v>
      </c>
      <c r="D44" s="28" t="s">
        <v>16</v>
      </c>
      <c r="E44" s="29">
        <v>196383</v>
      </c>
      <c r="F44" s="29">
        <v>7926</v>
      </c>
      <c r="G44" s="30">
        <f t="shared" si="4"/>
        <v>1743.72</v>
      </c>
      <c r="H44" s="31">
        <f t="shared" si="11"/>
        <v>206052.72</v>
      </c>
      <c r="I44" s="32">
        <f t="shared" si="9"/>
        <v>1450.4579999999999</v>
      </c>
      <c r="J44" s="32">
        <f t="shared" si="10"/>
        <v>96.6972</v>
      </c>
      <c r="K44" s="33" t="s">
        <v>123</v>
      </c>
      <c r="L44" s="34" t="s">
        <v>2</v>
      </c>
    </row>
    <row r="45" spans="1:12" ht="137.25" customHeight="1">
      <c r="A45" s="2" t="s">
        <v>50</v>
      </c>
      <c r="B45" s="46" t="s">
        <v>128</v>
      </c>
      <c r="C45" s="28" t="s">
        <v>3</v>
      </c>
      <c r="D45" s="28" t="s">
        <v>16</v>
      </c>
      <c r="E45" s="29">
        <v>130683</v>
      </c>
      <c r="F45" s="29">
        <v>14009</v>
      </c>
      <c r="G45" s="30">
        <f t="shared" si="4"/>
        <v>3081.98</v>
      </c>
      <c r="H45" s="31">
        <f t="shared" si="11"/>
        <v>147773.98</v>
      </c>
      <c r="I45" s="32">
        <f t="shared" si="9"/>
        <v>2563.647</v>
      </c>
      <c r="J45" s="32">
        <f t="shared" si="10"/>
        <v>170.9098</v>
      </c>
      <c r="K45" s="33" t="s">
        <v>129</v>
      </c>
      <c r="L45" s="34" t="s">
        <v>2</v>
      </c>
    </row>
    <row r="46" spans="1:12" ht="123" customHeight="1">
      <c r="A46" s="2" t="s">
        <v>51</v>
      </c>
      <c r="B46" s="46" t="s">
        <v>130</v>
      </c>
      <c r="C46" s="28" t="s">
        <v>3</v>
      </c>
      <c r="D46" s="28" t="s">
        <v>16</v>
      </c>
      <c r="E46" s="29">
        <v>169502</v>
      </c>
      <c r="F46" s="29">
        <v>8240</v>
      </c>
      <c r="G46" s="30">
        <f t="shared" si="4"/>
        <v>1812.8</v>
      </c>
      <c r="H46" s="31">
        <f t="shared" si="11"/>
        <v>179554.8</v>
      </c>
      <c r="I46" s="32">
        <f t="shared" si="9"/>
        <v>1507.9199999999998</v>
      </c>
      <c r="J46" s="32">
        <f t="shared" si="10"/>
        <v>100.52799999999999</v>
      </c>
      <c r="K46" s="33" t="s">
        <v>113</v>
      </c>
      <c r="L46" s="34" t="s">
        <v>2</v>
      </c>
    </row>
    <row r="47" spans="1:12" ht="123" customHeight="1">
      <c r="A47" s="2" t="s">
        <v>52</v>
      </c>
      <c r="B47" s="46" t="s">
        <v>131</v>
      </c>
      <c r="C47" s="28" t="s">
        <v>3</v>
      </c>
      <c r="D47" s="28" t="s">
        <v>16</v>
      </c>
      <c r="E47" s="29">
        <v>153415</v>
      </c>
      <c r="F47" s="29">
        <v>8303</v>
      </c>
      <c r="G47" s="30">
        <f t="shared" si="4"/>
        <v>1826.66</v>
      </c>
      <c r="H47" s="31">
        <f t="shared" si="11"/>
        <v>163544.66</v>
      </c>
      <c r="I47" s="32">
        <f t="shared" si="9"/>
        <v>1519.4489999999998</v>
      </c>
      <c r="J47" s="32">
        <f t="shared" si="10"/>
        <v>101.2966</v>
      </c>
      <c r="K47" s="33" t="s">
        <v>111</v>
      </c>
      <c r="L47" s="34" t="s">
        <v>2</v>
      </c>
    </row>
    <row r="48" spans="1:12" ht="123" customHeight="1">
      <c r="A48" s="2" t="s">
        <v>53</v>
      </c>
      <c r="B48" s="46" t="s">
        <v>132</v>
      </c>
      <c r="C48" s="28" t="s">
        <v>3</v>
      </c>
      <c r="D48" s="28" t="s">
        <v>16</v>
      </c>
      <c r="E48" s="29">
        <v>151726</v>
      </c>
      <c r="F48" s="29">
        <v>8262</v>
      </c>
      <c r="G48" s="30">
        <f t="shared" si="4"/>
        <v>1817.64</v>
      </c>
      <c r="H48" s="31">
        <f t="shared" si="11"/>
        <v>161805.64</v>
      </c>
      <c r="I48" s="32">
        <f t="shared" si="9"/>
        <v>1511.946</v>
      </c>
      <c r="J48" s="32">
        <f t="shared" si="10"/>
        <v>100.79639999999999</v>
      </c>
      <c r="K48" s="33" t="s">
        <v>133</v>
      </c>
      <c r="L48" s="34" t="s">
        <v>2</v>
      </c>
    </row>
    <row r="49" spans="1:12" ht="139.5" customHeight="1">
      <c r="A49" s="2" t="s">
        <v>54</v>
      </c>
      <c r="B49" s="46" t="s">
        <v>134</v>
      </c>
      <c r="C49" s="28" t="s">
        <v>3</v>
      </c>
      <c r="D49" s="28" t="s">
        <v>16</v>
      </c>
      <c r="E49" s="29">
        <v>100351</v>
      </c>
      <c r="F49" s="29">
        <v>7679</v>
      </c>
      <c r="G49" s="30">
        <f t="shared" si="4"/>
        <v>1689.38</v>
      </c>
      <c r="H49" s="31">
        <f t="shared" si="11"/>
        <v>109719.38</v>
      </c>
      <c r="I49" s="32">
        <f t="shared" si="9"/>
        <v>1405.257</v>
      </c>
      <c r="J49" s="32">
        <f t="shared" si="10"/>
        <v>93.6838</v>
      </c>
      <c r="K49" s="33" t="s">
        <v>135</v>
      </c>
      <c r="L49" s="34" t="s">
        <v>2</v>
      </c>
    </row>
    <row r="50" spans="1:12" ht="123" customHeight="1">
      <c r="A50" s="2" t="s">
        <v>55</v>
      </c>
      <c r="B50" s="46" t="s">
        <v>136</v>
      </c>
      <c r="C50" s="28" t="s">
        <v>3</v>
      </c>
      <c r="D50" s="28" t="s">
        <v>16</v>
      </c>
      <c r="E50" s="29">
        <v>144967</v>
      </c>
      <c r="F50" s="29">
        <v>9777</v>
      </c>
      <c r="G50" s="30">
        <f t="shared" si="4"/>
        <v>2150.94</v>
      </c>
      <c r="H50" s="31">
        <f aca="true" t="shared" si="12" ref="H50:H58">SUM(E50:G50)</f>
        <v>156894.94</v>
      </c>
      <c r="I50" s="32">
        <f aca="true" t="shared" si="13" ref="I50:I58">+SUM(F50,G50)*0.15</f>
        <v>1789.191</v>
      </c>
      <c r="J50" s="32">
        <f aca="true" t="shared" si="14" ref="J50:J58">SUM(F50:G50)*0.01</f>
        <v>119.27940000000001</v>
      </c>
      <c r="K50" s="33" t="s">
        <v>137</v>
      </c>
      <c r="L50" s="34" t="s">
        <v>2</v>
      </c>
    </row>
    <row r="51" spans="1:12" ht="138.75" customHeight="1">
      <c r="A51" s="2" t="s">
        <v>56</v>
      </c>
      <c r="B51" s="45" t="s">
        <v>138</v>
      </c>
      <c r="C51" s="28" t="s">
        <v>3</v>
      </c>
      <c r="D51" s="28" t="s">
        <v>16</v>
      </c>
      <c r="E51" s="29">
        <v>109389</v>
      </c>
      <c r="F51" s="29">
        <v>14042</v>
      </c>
      <c r="G51" s="30">
        <f t="shared" si="4"/>
        <v>3089.2400000000002</v>
      </c>
      <c r="H51" s="31">
        <f t="shared" si="12"/>
        <v>126520.24</v>
      </c>
      <c r="I51" s="32">
        <f t="shared" si="13"/>
        <v>2569.686</v>
      </c>
      <c r="J51" s="32">
        <f t="shared" si="14"/>
        <v>171.31240000000003</v>
      </c>
      <c r="K51" s="33" t="s">
        <v>139</v>
      </c>
      <c r="L51" s="34" t="s">
        <v>2</v>
      </c>
    </row>
    <row r="52" spans="1:12" ht="134.25" customHeight="1">
      <c r="A52" s="2" t="s">
        <v>57</v>
      </c>
      <c r="B52" s="45" t="s">
        <v>140</v>
      </c>
      <c r="C52" s="28" t="s">
        <v>3</v>
      </c>
      <c r="D52" s="28" t="s">
        <v>16</v>
      </c>
      <c r="E52" s="29">
        <v>151175</v>
      </c>
      <c r="F52" s="29">
        <v>8336</v>
      </c>
      <c r="G52" s="30">
        <f t="shared" si="4"/>
        <v>1833.92</v>
      </c>
      <c r="H52" s="31">
        <f t="shared" si="12"/>
        <v>161344.92</v>
      </c>
      <c r="I52" s="32">
        <f t="shared" si="13"/>
        <v>1525.488</v>
      </c>
      <c r="J52" s="32">
        <f t="shared" si="14"/>
        <v>101.6992</v>
      </c>
      <c r="K52" s="33" t="s">
        <v>141</v>
      </c>
      <c r="L52" s="34" t="s">
        <v>2</v>
      </c>
    </row>
    <row r="53" spans="1:12" ht="123" customHeight="1">
      <c r="A53" s="2" t="s">
        <v>58</v>
      </c>
      <c r="B53" s="46" t="s">
        <v>142</v>
      </c>
      <c r="C53" s="28" t="s">
        <v>3</v>
      </c>
      <c r="D53" s="28" t="s">
        <v>16</v>
      </c>
      <c r="E53" s="29">
        <v>151082</v>
      </c>
      <c r="F53" s="29">
        <v>8225</v>
      </c>
      <c r="G53" s="30">
        <f t="shared" si="4"/>
        <v>1809.5</v>
      </c>
      <c r="H53" s="31">
        <f t="shared" si="12"/>
        <v>161116.5</v>
      </c>
      <c r="I53" s="32">
        <f t="shared" si="13"/>
        <v>1505.175</v>
      </c>
      <c r="J53" s="32">
        <f t="shared" si="14"/>
        <v>100.345</v>
      </c>
      <c r="K53" s="33" t="s">
        <v>113</v>
      </c>
      <c r="L53" s="34" t="s">
        <v>2</v>
      </c>
    </row>
    <row r="54" spans="1:12" ht="123" customHeight="1">
      <c r="A54" s="2" t="s">
        <v>59</v>
      </c>
      <c r="B54" s="46" t="s">
        <v>143</v>
      </c>
      <c r="C54" s="28" t="s">
        <v>3</v>
      </c>
      <c r="D54" s="28" t="s">
        <v>144</v>
      </c>
      <c r="E54" s="29">
        <v>159241</v>
      </c>
      <c r="F54" s="29">
        <v>68841</v>
      </c>
      <c r="G54" s="30">
        <f t="shared" si="4"/>
        <v>15145.02</v>
      </c>
      <c r="H54" s="31">
        <f t="shared" si="12"/>
        <v>243227.02</v>
      </c>
      <c r="I54" s="32">
        <f t="shared" si="13"/>
        <v>12597.903</v>
      </c>
      <c r="J54" s="32">
        <f t="shared" si="14"/>
        <v>839.8602000000001</v>
      </c>
      <c r="K54" s="33" t="s">
        <v>145</v>
      </c>
      <c r="L54" s="34" t="s">
        <v>2</v>
      </c>
    </row>
    <row r="55" spans="1:12" ht="123" customHeight="1">
      <c r="A55" s="2" t="s">
        <v>60</v>
      </c>
      <c r="B55" s="46" t="s">
        <v>146</v>
      </c>
      <c r="C55" s="28" t="s">
        <v>3</v>
      </c>
      <c r="D55" s="28" t="s">
        <v>16</v>
      </c>
      <c r="E55" s="29">
        <v>236805</v>
      </c>
      <c r="F55" s="29">
        <v>11685</v>
      </c>
      <c r="G55" s="30">
        <f t="shared" si="4"/>
        <v>2570.7</v>
      </c>
      <c r="H55" s="31">
        <f t="shared" si="12"/>
        <v>251060.7</v>
      </c>
      <c r="I55" s="32">
        <f t="shared" si="13"/>
        <v>2138.355</v>
      </c>
      <c r="J55" s="32">
        <f t="shared" si="14"/>
        <v>142.55700000000002</v>
      </c>
      <c r="K55" s="33" t="s">
        <v>147</v>
      </c>
      <c r="L55" s="34" t="s">
        <v>2</v>
      </c>
    </row>
    <row r="56" spans="1:12" ht="123" customHeight="1">
      <c r="A56" s="2" t="s">
        <v>61</v>
      </c>
      <c r="B56" s="46" t="s">
        <v>148</v>
      </c>
      <c r="C56" s="28" t="s">
        <v>3</v>
      </c>
      <c r="D56" s="28" t="s">
        <v>16</v>
      </c>
      <c r="E56" s="29">
        <v>240441</v>
      </c>
      <c r="F56" s="29">
        <v>11615</v>
      </c>
      <c r="G56" s="30">
        <f t="shared" si="4"/>
        <v>2555.3</v>
      </c>
      <c r="H56" s="31">
        <f t="shared" si="12"/>
        <v>254611.3</v>
      </c>
      <c r="I56" s="32">
        <f t="shared" si="13"/>
        <v>2125.5449999999996</v>
      </c>
      <c r="J56" s="32">
        <f t="shared" si="14"/>
        <v>141.703</v>
      </c>
      <c r="K56" s="33" t="s">
        <v>149</v>
      </c>
      <c r="L56" s="34" t="s">
        <v>2</v>
      </c>
    </row>
    <row r="57" spans="1:12" ht="123" customHeight="1">
      <c r="A57" s="2" t="s">
        <v>62</v>
      </c>
      <c r="B57" s="46" t="s">
        <v>150</v>
      </c>
      <c r="C57" s="28" t="s">
        <v>3</v>
      </c>
      <c r="D57" s="28" t="s">
        <v>16</v>
      </c>
      <c r="E57" s="29">
        <v>232909</v>
      </c>
      <c r="F57" s="29">
        <v>11720</v>
      </c>
      <c r="G57" s="30">
        <f t="shared" si="4"/>
        <v>2578.4</v>
      </c>
      <c r="H57" s="31">
        <f t="shared" si="12"/>
        <v>247207.4</v>
      </c>
      <c r="I57" s="32">
        <f t="shared" si="13"/>
        <v>2144.7599999999998</v>
      </c>
      <c r="J57" s="32">
        <f t="shared" si="14"/>
        <v>142.984</v>
      </c>
      <c r="K57" s="33" t="s">
        <v>152</v>
      </c>
      <c r="L57" s="34" t="s">
        <v>2</v>
      </c>
    </row>
    <row r="58" spans="1:12" ht="123" customHeight="1">
      <c r="A58" s="2" t="s">
        <v>63</v>
      </c>
      <c r="B58" s="46" t="s">
        <v>162</v>
      </c>
      <c r="C58" s="28" t="s">
        <v>3</v>
      </c>
      <c r="D58" s="28" t="s">
        <v>16</v>
      </c>
      <c r="E58" s="29">
        <v>232909</v>
      </c>
      <c r="F58" s="29">
        <v>11720</v>
      </c>
      <c r="G58" s="30">
        <f t="shared" si="4"/>
        <v>2578.4</v>
      </c>
      <c r="H58" s="31">
        <f t="shared" si="12"/>
        <v>247207.4</v>
      </c>
      <c r="I58" s="32">
        <f t="shared" si="13"/>
        <v>2144.7599999999998</v>
      </c>
      <c r="J58" s="32">
        <f t="shared" si="14"/>
        <v>142.984</v>
      </c>
      <c r="K58" s="33" t="s">
        <v>151</v>
      </c>
      <c r="L58" s="34" t="s">
        <v>2</v>
      </c>
    </row>
    <row r="59" spans="1:12" ht="123" customHeight="1">
      <c r="A59" s="2" t="s">
        <v>153</v>
      </c>
      <c r="B59" s="46" t="s">
        <v>163</v>
      </c>
      <c r="C59" s="28" t="s">
        <v>3</v>
      </c>
      <c r="D59" s="28" t="s">
        <v>16</v>
      </c>
      <c r="E59" s="29">
        <v>232874</v>
      </c>
      <c r="F59" s="29">
        <v>11755</v>
      </c>
      <c r="G59" s="30">
        <f t="shared" si="4"/>
        <v>2586.1</v>
      </c>
      <c r="H59" s="31">
        <f aca="true" t="shared" si="15" ref="H59:H72">SUM(E59:G59)</f>
        <v>247215.1</v>
      </c>
      <c r="I59" s="32">
        <f aca="true" t="shared" si="16" ref="I59:I72">+SUM(F59,G59)*0.15</f>
        <v>2151.165</v>
      </c>
      <c r="J59" s="32">
        <f aca="true" t="shared" si="17" ref="J59:J72">SUM(F59:G59)*0.01</f>
        <v>143.411</v>
      </c>
      <c r="K59" s="33" t="s">
        <v>164</v>
      </c>
      <c r="L59" s="34" t="s">
        <v>2</v>
      </c>
    </row>
    <row r="60" spans="1:12" ht="123" customHeight="1">
      <c r="A60" s="2" t="s">
        <v>154</v>
      </c>
      <c r="B60" s="46" t="s">
        <v>165</v>
      </c>
      <c r="C60" s="28" t="s">
        <v>3</v>
      </c>
      <c r="D60" s="28" t="s">
        <v>16</v>
      </c>
      <c r="E60" s="29">
        <v>230285</v>
      </c>
      <c r="F60" s="29">
        <v>11615</v>
      </c>
      <c r="G60" s="30">
        <f t="shared" si="4"/>
        <v>2555.3</v>
      </c>
      <c r="H60" s="31">
        <f t="shared" si="15"/>
        <v>244455.3</v>
      </c>
      <c r="I60" s="32">
        <f t="shared" si="16"/>
        <v>2125.5449999999996</v>
      </c>
      <c r="J60" s="32">
        <f t="shared" si="17"/>
        <v>141.703</v>
      </c>
      <c r="K60" s="33" t="s">
        <v>149</v>
      </c>
      <c r="L60" s="34" t="s">
        <v>2</v>
      </c>
    </row>
    <row r="61" spans="1:12" ht="123" customHeight="1">
      <c r="A61" s="2" t="s">
        <v>155</v>
      </c>
      <c r="B61" s="46" t="s">
        <v>166</v>
      </c>
      <c r="C61" s="28" t="s">
        <v>3</v>
      </c>
      <c r="D61" s="28" t="s">
        <v>16</v>
      </c>
      <c r="E61" s="29">
        <v>157204</v>
      </c>
      <c r="F61" s="29">
        <v>51277</v>
      </c>
      <c r="G61" s="30">
        <f t="shared" si="4"/>
        <v>11280.94</v>
      </c>
      <c r="H61" s="31">
        <f t="shared" si="15"/>
        <v>219761.94</v>
      </c>
      <c r="I61" s="32">
        <f t="shared" si="16"/>
        <v>9383.691</v>
      </c>
      <c r="J61" s="32">
        <f t="shared" si="17"/>
        <v>625.5794000000001</v>
      </c>
      <c r="K61" s="33" t="s">
        <v>167</v>
      </c>
      <c r="L61" s="34" t="s">
        <v>2</v>
      </c>
    </row>
    <row r="62" spans="1:12" ht="123" customHeight="1">
      <c r="A62" s="2" t="s">
        <v>156</v>
      </c>
      <c r="B62" s="46" t="s">
        <v>187</v>
      </c>
      <c r="C62" s="28" t="s">
        <v>3</v>
      </c>
      <c r="D62" s="28" t="s">
        <v>16</v>
      </c>
      <c r="E62" s="29">
        <v>195247</v>
      </c>
      <c r="F62" s="29">
        <v>10525</v>
      </c>
      <c r="G62" s="30">
        <f t="shared" si="4"/>
        <v>2315.5</v>
      </c>
      <c r="H62" s="31">
        <f t="shared" si="15"/>
        <v>208087.5</v>
      </c>
      <c r="I62" s="32">
        <f t="shared" si="16"/>
        <v>1926.0749999999998</v>
      </c>
      <c r="J62" s="32">
        <f t="shared" si="17"/>
        <v>128.405</v>
      </c>
      <c r="K62" s="33" t="s">
        <v>188</v>
      </c>
      <c r="L62" s="34" t="s">
        <v>2</v>
      </c>
    </row>
    <row r="63" spans="1:12" ht="123" customHeight="1">
      <c r="A63" s="2" t="s">
        <v>157</v>
      </c>
      <c r="B63" s="46" t="s">
        <v>168</v>
      </c>
      <c r="C63" s="28" t="s">
        <v>3</v>
      </c>
      <c r="D63" s="28" t="s">
        <v>144</v>
      </c>
      <c r="E63" s="29">
        <v>305796</v>
      </c>
      <c r="F63" s="29">
        <v>78403</v>
      </c>
      <c r="G63" s="30">
        <f t="shared" si="4"/>
        <v>17248.66</v>
      </c>
      <c r="H63" s="31">
        <f t="shared" si="15"/>
        <v>401447.66</v>
      </c>
      <c r="I63" s="32">
        <f t="shared" si="16"/>
        <v>14347.749</v>
      </c>
      <c r="J63" s="32">
        <f t="shared" si="17"/>
        <v>956.5166</v>
      </c>
      <c r="K63" s="33" t="s">
        <v>169</v>
      </c>
      <c r="L63" s="34" t="s">
        <v>2</v>
      </c>
    </row>
    <row r="64" spans="1:12" ht="123" customHeight="1">
      <c r="A64" s="2" t="s">
        <v>158</v>
      </c>
      <c r="B64" s="46" t="s">
        <v>191</v>
      </c>
      <c r="C64" s="28" t="s">
        <v>3</v>
      </c>
      <c r="D64" s="28" t="s">
        <v>16</v>
      </c>
      <c r="E64" s="29">
        <v>162364</v>
      </c>
      <c r="F64" s="29">
        <v>8073</v>
      </c>
      <c r="G64" s="30">
        <f t="shared" si="4"/>
        <v>1776.06</v>
      </c>
      <c r="H64" s="31">
        <f t="shared" si="15"/>
        <v>172213.06</v>
      </c>
      <c r="I64" s="32">
        <f t="shared" si="16"/>
        <v>1477.359</v>
      </c>
      <c r="J64" s="32">
        <f t="shared" si="17"/>
        <v>98.4906</v>
      </c>
      <c r="K64" s="33" t="s">
        <v>186</v>
      </c>
      <c r="L64" s="34" t="s">
        <v>2</v>
      </c>
    </row>
    <row r="65" spans="1:12" ht="123" customHeight="1">
      <c r="A65" s="2" t="s">
        <v>159</v>
      </c>
      <c r="B65" s="46" t="s">
        <v>170</v>
      </c>
      <c r="C65" s="28" t="s">
        <v>3</v>
      </c>
      <c r="D65" s="28" t="s">
        <v>144</v>
      </c>
      <c r="E65" s="29">
        <v>171209</v>
      </c>
      <c r="F65" s="29">
        <v>20637</v>
      </c>
      <c r="G65" s="30">
        <f t="shared" si="4"/>
        <v>4540.14</v>
      </c>
      <c r="H65" s="31">
        <f t="shared" si="15"/>
        <v>196386.14</v>
      </c>
      <c r="I65" s="32">
        <f t="shared" si="16"/>
        <v>3776.571</v>
      </c>
      <c r="J65" s="32">
        <f t="shared" si="17"/>
        <v>251.7714</v>
      </c>
      <c r="K65" s="33" t="s">
        <v>171</v>
      </c>
      <c r="L65" s="34" t="s">
        <v>2</v>
      </c>
    </row>
    <row r="66" spans="1:12" ht="123" customHeight="1">
      <c r="A66" s="2" t="s">
        <v>160</v>
      </c>
      <c r="B66" s="46" t="s">
        <v>172</v>
      </c>
      <c r="C66" s="28" t="s">
        <v>3</v>
      </c>
      <c r="D66" s="28" t="s">
        <v>16</v>
      </c>
      <c r="E66" s="29">
        <v>227381</v>
      </c>
      <c r="F66" s="29">
        <v>12701</v>
      </c>
      <c r="G66" s="30">
        <f t="shared" si="4"/>
        <v>2794.22</v>
      </c>
      <c r="H66" s="31">
        <f t="shared" si="15"/>
        <v>242876.22</v>
      </c>
      <c r="I66" s="32">
        <f t="shared" si="16"/>
        <v>2324.283</v>
      </c>
      <c r="J66" s="32">
        <f t="shared" si="17"/>
        <v>154.9522</v>
      </c>
      <c r="K66" s="33" t="s">
        <v>101</v>
      </c>
      <c r="L66" s="34" t="s">
        <v>2</v>
      </c>
    </row>
    <row r="67" spans="1:12" ht="123" customHeight="1">
      <c r="A67" s="2" t="s">
        <v>161</v>
      </c>
      <c r="B67" s="46" t="s">
        <v>173</v>
      </c>
      <c r="C67" s="28" t="s">
        <v>3</v>
      </c>
      <c r="D67" s="28" t="s">
        <v>16</v>
      </c>
      <c r="E67" s="29">
        <v>221722</v>
      </c>
      <c r="F67" s="29">
        <v>12134</v>
      </c>
      <c r="G67" s="30">
        <f t="shared" si="4"/>
        <v>2669.48</v>
      </c>
      <c r="H67" s="31">
        <f t="shared" si="15"/>
        <v>236525.48</v>
      </c>
      <c r="I67" s="32">
        <f t="shared" si="16"/>
        <v>2220.522</v>
      </c>
      <c r="J67" s="32">
        <f t="shared" si="17"/>
        <v>148.0348</v>
      </c>
      <c r="K67" s="33" t="s">
        <v>192</v>
      </c>
      <c r="L67" s="34" t="s">
        <v>2</v>
      </c>
    </row>
    <row r="68" spans="1:12" ht="123" customHeight="1">
      <c r="A68" s="2" t="s">
        <v>174</v>
      </c>
      <c r="B68" s="46" t="s">
        <v>175</v>
      </c>
      <c r="C68" s="28" t="s">
        <v>3</v>
      </c>
      <c r="D68" s="28" t="s">
        <v>16</v>
      </c>
      <c r="E68" s="29">
        <v>225260</v>
      </c>
      <c r="F68" s="29">
        <v>12308</v>
      </c>
      <c r="G68" s="30">
        <f t="shared" si="4"/>
        <v>2707.76</v>
      </c>
      <c r="H68" s="31">
        <f t="shared" si="15"/>
        <v>240275.76</v>
      </c>
      <c r="I68" s="32">
        <f t="shared" si="16"/>
        <v>2252.364</v>
      </c>
      <c r="J68" s="32">
        <f t="shared" si="17"/>
        <v>150.1576</v>
      </c>
      <c r="K68" s="33" t="s">
        <v>83</v>
      </c>
      <c r="L68" s="34" t="s">
        <v>2</v>
      </c>
    </row>
    <row r="69" spans="1:12" ht="123" customHeight="1">
      <c r="A69" s="2" t="s">
        <v>176</v>
      </c>
      <c r="B69" s="46" t="s">
        <v>177</v>
      </c>
      <c r="C69" s="28" t="s">
        <v>3</v>
      </c>
      <c r="D69" s="28" t="s">
        <v>16</v>
      </c>
      <c r="E69" s="29">
        <v>96542</v>
      </c>
      <c r="F69" s="29">
        <v>5369</v>
      </c>
      <c r="G69" s="30">
        <f t="shared" si="4"/>
        <v>1181.18</v>
      </c>
      <c r="H69" s="31">
        <f t="shared" si="15"/>
        <v>103092.18</v>
      </c>
      <c r="I69" s="32">
        <f t="shared" si="16"/>
        <v>982.527</v>
      </c>
      <c r="J69" s="32">
        <f t="shared" si="17"/>
        <v>65.5018</v>
      </c>
      <c r="K69" s="33" t="s">
        <v>178</v>
      </c>
      <c r="L69" s="34" t="s">
        <v>2</v>
      </c>
    </row>
    <row r="70" spans="1:12" ht="123" customHeight="1">
      <c r="A70" s="2" t="s">
        <v>179</v>
      </c>
      <c r="B70" s="46" t="s">
        <v>180</v>
      </c>
      <c r="C70" s="28" t="s">
        <v>3</v>
      </c>
      <c r="D70" s="28" t="s">
        <v>16</v>
      </c>
      <c r="E70" s="29">
        <v>223071</v>
      </c>
      <c r="F70" s="29">
        <v>12177</v>
      </c>
      <c r="G70" s="30">
        <f t="shared" si="4"/>
        <v>2678.94</v>
      </c>
      <c r="H70" s="31">
        <f t="shared" si="15"/>
        <v>237926.94</v>
      </c>
      <c r="I70" s="32">
        <f t="shared" si="16"/>
        <v>2228.391</v>
      </c>
      <c r="J70" s="32">
        <f t="shared" si="17"/>
        <v>148.5594</v>
      </c>
      <c r="K70" s="33" t="s">
        <v>181</v>
      </c>
      <c r="L70" s="34" t="s">
        <v>2</v>
      </c>
    </row>
    <row r="71" spans="1:12" ht="123" customHeight="1">
      <c r="A71" s="2" t="s">
        <v>182</v>
      </c>
      <c r="B71" s="46" t="s">
        <v>183</v>
      </c>
      <c r="C71" s="28" t="s">
        <v>3</v>
      </c>
      <c r="D71" s="28" t="s">
        <v>16</v>
      </c>
      <c r="E71" s="29">
        <v>225914</v>
      </c>
      <c r="F71" s="29">
        <v>12745</v>
      </c>
      <c r="G71" s="30">
        <f t="shared" si="4"/>
        <v>2803.9</v>
      </c>
      <c r="H71" s="31">
        <f t="shared" si="15"/>
        <v>241462.9</v>
      </c>
      <c r="I71" s="32">
        <f t="shared" si="16"/>
        <v>2332.335</v>
      </c>
      <c r="J71" s="32">
        <f t="shared" si="17"/>
        <v>155.489</v>
      </c>
      <c r="K71" s="33" t="s">
        <v>184</v>
      </c>
      <c r="L71" s="34" t="s">
        <v>2</v>
      </c>
    </row>
    <row r="72" spans="1:12" ht="123" customHeight="1">
      <c r="A72" s="2" t="s">
        <v>185</v>
      </c>
      <c r="B72" s="46" t="s">
        <v>189</v>
      </c>
      <c r="C72" s="28" t="s">
        <v>3</v>
      </c>
      <c r="D72" s="28" t="s">
        <v>16</v>
      </c>
      <c r="E72" s="29">
        <v>155188</v>
      </c>
      <c r="F72" s="29">
        <v>8175</v>
      </c>
      <c r="G72" s="30">
        <f t="shared" si="4"/>
        <v>1798.5</v>
      </c>
      <c r="H72" s="31">
        <f t="shared" si="15"/>
        <v>165161.5</v>
      </c>
      <c r="I72" s="32">
        <f t="shared" si="16"/>
        <v>1496.0249999999999</v>
      </c>
      <c r="J72" s="32">
        <f t="shared" si="17"/>
        <v>99.735</v>
      </c>
      <c r="K72" s="33" t="s">
        <v>190</v>
      </c>
      <c r="L72" s="34" t="s">
        <v>2</v>
      </c>
    </row>
    <row r="73" spans="1:12" ht="135">
      <c r="A73" s="2" t="s">
        <v>193</v>
      </c>
      <c r="B73" s="46" t="s">
        <v>194</v>
      </c>
      <c r="C73" s="28" t="s">
        <v>3</v>
      </c>
      <c r="D73" s="28" t="s">
        <v>16</v>
      </c>
      <c r="E73" s="29">
        <v>189316</v>
      </c>
      <c r="F73" s="29">
        <v>10631</v>
      </c>
      <c r="G73" s="30">
        <f t="shared" si="4"/>
        <v>2338.82</v>
      </c>
      <c r="H73" s="31">
        <f>SUM(E73:G73)</f>
        <v>202285.82</v>
      </c>
      <c r="I73" s="32">
        <f>+SUM(F73,G73)*0.15</f>
        <v>1945.473</v>
      </c>
      <c r="J73" s="32">
        <f>SUM(F73:G73)*0.01</f>
        <v>129.69819999999999</v>
      </c>
      <c r="K73" s="33" t="s">
        <v>195</v>
      </c>
      <c r="L73" s="34" t="s">
        <v>2</v>
      </c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2010-10-12T12:37:10Z</cp:lastPrinted>
  <dcterms:created xsi:type="dcterms:W3CDTF">2005-07-07T17:20:47Z</dcterms:created>
  <dcterms:modified xsi:type="dcterms:W3CDTF">2010-10-29T07:40:17Z</dcterms:modified>
  <cp:category/>
  <cp:version/>
  <cp:contentType/>
  <cp:contentStatus/>
</cp:coreProperties>
</file>