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<sst xmlns="http://schemas.openxmlformats.org/spreadsheetml/2006/main" count="384" uniqueCount="214">
  <si>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</si>
  <si>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</si>
  <si>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</si>
  <si>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</si>
  <si>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</si>
  <si>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</si>
  <si>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</si>
  <si>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</si>
  <si>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</si>
  <si>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</si>
  <si>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</si>
  <si>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</si>
  <si>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</si>
  <si>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</si>
  <si>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</si>
  <si>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</si>
  <si>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</si>
  <si>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</si>
  <si>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</si>
  <si>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inst. wod - kan
inst. elektr.
inst. gazowa
inst. 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</si>
  <si>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</si>
  <si>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</si>
  <si>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</si>
  <si>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</si>
  <si>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</si>
  <si>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</si>
  <si>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</si>
  <si>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</si>
  <si>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</si>
  <si>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</si>
  <si>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</si>
  <si>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</si>
  <si>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</si>
  <si>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</si>
  <si>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</si>
  <si>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</si>
  <si>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</si>
  <si>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23% od wart. Udziału</t>
  </si>
  <si>
    <t>30/1000</t>
  </si>
  <si>
    <t>inst. wod - kan
inst. elektr.
inst. gazowa
ogrzewanie etażowe</t>
  </si>
  <si>
    <t>18.</t>
  </si>
  <si>
    <t>19.</t>
  </si>
  <si>
    <t>20.</t>
  </si>
  <si>
    <t>21.</t>
  </si>
  <si>
    <t>22.</t>
  </si>
  <si>
    <t>23.</t>
  </si>
  <si>
    <t>24.</t>
  </si>
  <si>
    <t xml:space="preserve">inst. wod - kan
inst. elektr.
inst. gazowa
ogrzewanie etażowe
</t>
  </si>
  <si>
    <t>lokal nr 16
o pow. 49,6 m²
ul. Św. Marcin 63
obr. Poznań
ark. 42
dz. 13/1,13/2
o pow. 485 m²
KW PO1P/00095159/5</t>
  </si>
  <si>
    <t>496/8665</t>
  </si>
  <si>
    <t>122/10000</t>
  </si>
  <si>
    <t>lokal nr 7
o pow. 26,4 m²
ul. Swoboda 47
obr. Łazarz
ark. 02
dz. 52/15
o pow. 565 m²
KW PO1P/00066581/0</t>
  </si>
  <si>
    <t>121/10000</t>
  </si>
  <si>
    <t>lokal nr 6
o pow. 94,2 m²
ul. Działowa 22
obr. Poznań
ark. 07
dz. 3/1, 3/2
o pow. 486 m²
KW PO1P/00064360/1</t>
  </si>
  <si>
    <t>86/1000</t>
  </si>
  <si>
    <t>lokal nr 65
o pow. 67,0 m²
ul. Działowa 18
obr. Poznań
ark. 07
dz. 4/4, 5/5
o pow. 177 m²
KW PO1P/00101528/9</t>
  </si>
  <si>
    <t>1207/10000</t>
  </si>
  <si>
    <t>32/1000</t>
  </si>
  <si>
    <t>W Y K A Z    nr CCCXXIX</t>
  </si>
  <si>
    <t>lokal nr 13
o pow. 58,7 m²
ul. Żydowska 35 A
obr. Poznań
ark. 15
dz. 84/1, 84/2, 85, 86, 87, 88, 89/3, 89/4
o pow. 1227 m²
KW PO1P/00062196/6</t>
  </si>
  <si>
    <t>lokal nr 11 A
o pow. 62,7 m²
ul. Żydowska 35 A
obr. Poznań
ark. 15
dz. 84/1, 84/2, 85, 86, 87, 88, 89/3, 89/4
o pow. 1227 m²
KW PO1P/00062196/6</t>
  </si>
  <si>
    <t>lokal nr 10
o pow. 26,7 m²
ul. Marcelińska 85 C
obr. Łazarz
ark. 02
dz. 4/37
o pow. 564 m²
KW PO1P/00075588/5</t>
  </si>
  <si>
    <t>lokal nr 13
o pow. 26,5 m²
ul. Marcelińska 66 A
obr. Łazarz
ark. 16
dz. 3/1, 4/1
o pow. 713 m²
KW PO1P/00064361/8</t>
  </si>
  <si>
    <t>96/10000</t>
  </si>
  <si>
    <t>lokal nr 10
o pow. 34,2 m² 
ul. Nowotomyska 9
obr. Łazarz
ark. 04
dz. 8/1, 10/1
o pow. 639 m²
KW PO1P/00077652/9</t>
  </si>
  <si>
    <t>190/10000</t>
  </si>
  <si>
    <t>lokal nr 5
o pow. 36,0 m² 
ul. Szamotulska 39 A
obr. Łazarz
ark. 04
dz. 2/33
o pow. 439 m²
KW PO1P/00075575/1</t>
  </si>
  <si>
    <t>285/10000</t>
  </si>
  <si>
    <t>lokal nr 5
o pow. 48,4 m²
ul. Chociszewskiego 28
obr. Łazarz
ark. 29
dz. 20/11
o pow. 807 m²
KW PO1P/00070725/3</t>
  </si>
  <si>
    <t>221/10000</t>
  </si>
  <si>
    <t>lokal nr 1
o pow. 54,3 m² 
ul. Ślusarska 16 A
obr. Poznań
ark. 16
dz. 77, 72
o pow. 1026 m²
KW PO1P/00039802/8</t>
  </si>
  <si>
    <t>543/19182</t>
  </si>
  <si>
    <t>lokal nr 1
o pow. 39,6 m² 
ul. 3 Maja 48 C
obr. Poznań
ark. 20
dz. 38/2, 39/1, 40/1
o pow. 626 m²
KW PO1P/00061071/7</t>
  </si>
  <si>
    <t>179/10000</t>
  </si>
  <si>
    <t>lokal nr 4
o pow. 61,7 m²
ul. Akacjowa 14
obr. Dębiec
ark. 15
dz. 5/1, 7/1
o pow. 339 m²
KW PO2P/00097105/3</t>
  </si>
  <si>
    <t>inst. wod - kan
inst. elektr.
inst. gazowa
ogrzewanie piecowe</t>
  </si>
  <si>
    <t>115/1000</t>
  </si>
  <si>
    <t>lokal nr 7
o pow. 45,5 m² 
ul. Azaliowa 3
obr. Dębiec
ark. 19
dz. 10/6
o pow. 1540 m²
KW PO2P/00065351/9</t>
  </si>
  <si>
    <t>104/10000</t>
  </si>
  <si>
    <t>lokal nr 3
o pow. 54,8 m² 
ul. Bukowa 6A
obr. Dębiec
ark. 19
dz. 10/22, 10/23, 10/1, 10/20, 10/28
o pow. 1425 m²
KW PO2P/00216428/4</t>
  </si>
  <si>
    <t>145/10000</t>
  </si>
  <si>
    <t>lokal nr 5
o pow. 76,2 m² 
ul. Chwiałkowskiego 17
obr. Wilda
ark. 06
dz. 57
o pow. 771 m²
KW PO2P/00101330/1</t>
  </si>
  <si>
    <t>455/10000</t>
  </si>
  <si>
    <t>lokal nr 14
o pow. 21,4 m² 
ul. 28 Czerwca 1956r. Nr 170
obr. Wilda
ark. 14
dz. 100/1
o pow. 274 m²
KW PO2P/00077071/9</t>
  </si>
  <si>
    <t>18/1000</t>
  </si>
  <si>
    <t>lokal nr 8
o pow. 35,1 m² 
ul. Dębowa 33
obr. Dębiec
ark. 17
dz. 14/1
o pow. 698 m²
KW PO2P/00072337/7</t>
  </si>
  <si>
    <t>1438/100000</t>
  </si>
  <si>
    <t>lokal nr 3
o pow. 63,2 m² 
ul. Jaworowa 72
obr. Dębiec
ark. 16
dz. 38/23
o pow. 1210 m²
KW PO2P/00074192/2</t>
  </si>
  <si>
    <t>183/10000</t>
  </si>
  <si>
    <t>lokal nr 5
o pow. 60,7 m² 
ul. Jesionowa 21
obr. Dębiec
ark. 15
dz. 2/1
o pow. 670 m²
KW PO2P/00089989/4</t>
  </si>
  <si>
    <t>607/11475</t>
  </si>
  <si>
    <t>lokal nr 23
o pow. 67,2 m² 
ul. Kosińskiego 9
obr. Wilda
ark. 14
dz. 71/2
o pow. 538 m²
KW PO2P/00096097/6</t>
  </si>
  <si>
    <t>458/10000</t>
  </si>
  <si>
    <t>lokal nr 15
o pow. 35,5 m² 
ul. Łozowa 81
obr. Dębiec
ark. 19
dz. 3/5
o pow. 568 m²
KW PO2P/00061975/1</t>
  </si>
  <si>
    <t>220/10000</t>
  </si>
  <si>
    <t>lokal nr 1
o pow. 55,9 m² 
ul. Łozowa 100
obr. Dębiec
ark. 19
dz. 10/6
o pow. 1540 m²
KW PO2P/00065351/9</t>
  </si>
  <si>
    <t>128/10000</t>
  </si>
  <si>
    <t>25.</t>
  </si>
  <si>
    <t>lokal nr 8
o pow. 43,9 m² 
ul. Łozowa 100
obr. Dębiec
ark. 19
dz. 10/6
o pow. 1540 m²
KW PO2P/00065351/9</t>
  </si>
  <si>
    <t>101/10000</t>
  </si>
  <si>
    <t>26.</t>
  </si>
  <si>
    <t>lokal nr 3
o pow. 47,2 m² 
ul. Łozowa 102
obr. Dębiec
ark. 19
dz. 10/6
o pow. 1540 m²
KW PO2P/00065351/9</t>
  </si>
  <si>
    <t>108/10000</t>
  </si>
  <si>
    <t>27.</t>
  </si>
  <si>
    <t xml:space="preserve">inst. wod - kan
inst. elektr.
inst. gazowa
ogrzewanie - piec kaflowy
</t>
  </si>
  <si>
    <t>773/10000</t>
  </si>
  <si>
    <t>28.</t>
  </si>
  <si>
    <t>lokal nr 9
o pow. 61,1 m² 
ul. Wspólna 59
obr. Wilda
ark. 24
dz. 64/1
o pow. 562 m²
KW PO2P/00096831/4</t>
  </si>
  <si>
    <t xml:space="preserve">inst. wod - kan
inst. elektr.
inst. gazowa
ogrzewanie - piece
</t>
  </si>
  <si>
    <t>445/10000</t>
  </si>
  <si>
    <t>29.</t>
  </si>
  <si>
    <t>lokal nr 13
o pow. 54,9 m² 
ul. Bukowska 11A
obr. Jeżyce
ark. 13
dz. 117/1
o pow. 670 m²
KW PO1P/00064168/5</t>
  </si>
  <si>
    <t>268/10000</t>
  </si>
  <si>
    <t>30.</t>
  </si>
  <si>
    <t>lokal nr 12
o pow. 51,0 m² 
ul. Długosza 24B
obr. Jeżyce
ark. 16
dz. 4/1
o pow. 409 m²
KW PO1P/00066579/3</t>
  </si>
  <si>
    <t>460/10000</t>
  </si>
  <si>
    <t>31.</t>
  </si>
  <si>
    <t>lokal nr 2
o pow. 37,7 m² 
ul. Galla 11B
obr. Jeżyce
ark. 15
dz. 75/4, 8/3
o pow. 1119 m²
KW PO1P/00075597/1</t>
  </si>
  <si>
    <t>377/26893</t>
  </si>
  <si>
    <t>32.</t>
  </si>
  <si>
    <t>lokal nr 8A
o pow. 94,7 m² 
ul. Jackowskiego 29
obr. Jeżyce
ark. 16
dz. 32
o pow. 1310 m²
KW PO1P/00003460/7</t>
  </si>
  <si>
    <t xml:space="preserve">inst. wod - kan
inst. elektr.
inst. gazowa
ogrzewanie - elektryczne
</t>
  </si>
  <si>
    <t>410/10000</t>
  </si>
  <si>
    <t>33.</t>
  </si>
  <si>
    <t>lokal nr 11
o pow. 89,7 m² 
ul. Jackowskiego 29
obr. Jeżyce
ark. 16
dz. 32
o pow. 1310 m²
KW PO1P/00003460/7</t>
  </si>
  <si>
    <t>388/10000</t>
  </si>
  <si>
    <t>34.</t>
  </si>
  <si>
    <t>lokal nr 16
o pow. 88,2 m² 
ul. Jackowskiego 29
obr. Jeżyce
ark. 16
dz. 32
o pow. 1310 m²
KW PO1P/00003460/7</t>
  </si>
  <si>
    <t>382/10000</t>
  </si>
  <si>
    <t>35.</t>
  </si>
  <si>
    <t>lokal nr 3
o pow. 24,8 m² 
ul. Jackowskiego 58
obr. Jeżyce
ark. 16
dz. 45/5, 46/1, 47/3
o pow. 446 m²
KW PO1P/00057620/0</t>
  </si>
  <si>
    <t xml:space="preserve">inst. wod - kan
inst. elektr.
inst. gazowa
ogrzewanie piecowe
</t>
  </si>
  <si>
    <t>219/10000</t>
  </si>
  <si>
    <t>36.</t>
  </si>
  <si>
    <t>lokal nr 23
o pow. 47,7 m² 
ul. Prusa 16
obr. Jeżyce
ark. 14
dz. 28
o pow. 1020 m²
KW PO1P/00113182/8</t>
  </si>
  <si>
    <t>38/1000</t>
  </si>
  <si>
    <t>37.</t>
  </si>
  <si>
    <t>lokal nr 24
o pow. 67,4 m² 
ul. Prusa 16
obr. Jeżyce
ark. 14
dz. 28
o pow. 1020 m²
KW PO1P/00113182/8</t>
  </si>
  <si>
    <t>53/1000</t>
  </si>
  <si>
    <t>38.</t>
  </si>
  <si>
    <t>lokal nr 31
o pow. 49,5 m² 
ul. Przybyszewskiego 18
obr. Jeżyce
ark. 18
dz. 74/1, 72/3, 73/1
o pow. 932 m²
KW PO1P/00077067/1</t>
  </si>
  <si>
    <t xml:space="preserve">inst. wod - kan
inst. elektr.
inst. gazowa
inst c.o.
</t>
  </si>
  <si>
    <t>195/10000</t>
  </si>
  <si>
    <t>lokal nr 42
o pow. 48,4 m² 
ul. Przybyszewskiego 20
obr. Jeżyce
ark. 18
dz. 74/1, 72/3, 73/1
o pow. 932 m²
KW PO1P/00077067/1</t>
  </si>
  <si>
    <t>40.</t>
  </si>
  <si>
    <t>lokal nr 6
o pow. 66,3 m² 
ul. Szamotulska 84
obr. Jeżyce
ark. 18
dz. 36/1, 40/1
o pow. 544 m²
KW PO1P/00067580/0</t>
  </si>
  <si>
    <t>372/10000</t>
  </si>
  <si>
    <t>41.</t>
  </si>
  <si>
    <t>lokal nr 7
o pow. 52,1 m² 
ul. Szamotulska 84
obr. Jeżyce
ark. 18
dz. 36/1, 40/1
o pow. 544 m²
KW PO1P/00067580/0</t>
  </si>
  <si>
    <t>292/10000</t>
  </si>
  <si>
    <t>42.</t>
  </si>
  <si>
    <t>180/10000</t>
  </si>
  <si>
    <t>43.</t>
  </si>
  <si>
    <t>248/10000</t>
  </si>
  <si>
    <t>44.</t>
  </si>
  <si>
    <t>lokal nr 23
o pow. 44,9 m² 
ul. Wysockiego 2
obr. Górczyn
ark. 01
dz. 21/8
o pow. 410 m²
KW PO1P/00101673/0</t>
  </si>
  <si>
    <t>291/10000</t>
  </si>
  <si>
    <t>45.</t>
  </si>
  <si>
    <t>lokal nr 13
o pow. 44,9 m² 
ul. Wysockiego 2
obr. Górczyn
ark. 01
dz. 21/8
o pow. 410 m²
KW PO1P/00101673/0</t>
  </si>
  <si>
    <t>290/10000</t>
  </si>
  <si>
    <t>46.</t>
  </si>
  <si>
    <t>217/10000</t>
  </si>
  <si>
    <t>47.</t>
  </si>
  <si>
    <t>lokal nr 22
o pow. 44,8 m² 
ul. Wysockiego 2
obr. Górczyn
ark. 01
dz. 21/8
o pow. 410 m²
KW PO1P/00101673/0</t>
  </si>
  <si>
    <t>48.</t>
  </si>
  <si>
    <t>lokal nr 8
o pow. 40,2 m² 
ul. Wysockiego 4
obr. Górczyn
ark. 01
dz. 21/6
o pow. 412 m²
KW PO1P/00089944/0</t>
  </si>
  <si>
    <t>260/10000</t>
  </si>
  <si>
    <t>49.</t>
  </si>
  <si>
    <t>lokal nr 5
o pow. 44,4 m² 
ul. Wysockiego 4
obr. Górczyn
ark. 01
dz. 21/6
o pow. 412 m²
KW PO1P/00089944/0</t>
  </si>
  <si>
    <t>287/10000</t>
  </si>
  <si>
    <t>50.</t>
  </si>
  <si>
    <t>lokal nr 2
o pow. 61,3 m² 
ul. Swoboda 62
obr. Łazarz
ark. 02
dz. 4/8
o pow. 564 m²
KW PO1P/00064119/7</t>
  </si>
  <si>
    <t>279/10000</t>
  </si>
  <si>
    <t>51.</t>
  </si>
  <si>
    <t>lokal nr 27
o pow. 47,7 m² 
ul. Warszawska 31
obr. Śródka
ark. 13b
dz. 4/15
o pow. 866 m²
KW PO2P/00075489/8</t>
  </si>
  <si>
    <t>250/10000</t>
  </si>
  <si>
    <t>52.</t>
  </si>
  <si>
    <t>lokal nr 6
o pow. 38,9 m² 
ul. Tomickiego 13/15
obr. Śródka
ark. 13d
dz. 19/3, 8/1
o pow. 651 m²
KW PO2P/00060182/8</t>
  </si>
  <si>
    <t>278/10000</t>
  </si>
  <si>
    <t>53.</t>
  </si>
  <si>
    <t>lokal nr 4
o pow. 42,4 m² 
ul. Łukaszewicza 15
obr. Łazarz
ark. 32
dz. 117, 118
o pow. 1727 m²
KW PO1P/00003499/9</t>
  </si>
  <si>
    <t>109/10000</t>
  </si>
  <si>
    <t>54.</t>
  </si>
  <si>
    <t>lokal nr 5
o pow. 66,0 m² 
ul. Łukaszewicza 15
obr. Łazarz
ark. 32
dz. 117,118
o pow. 1727 m²
KW PO1P/00003499/9</t>
  </si>
  <si>
    <t>169/10000</t>
  </si>
  <si>
    <t>lokal nr 9
o pow. 67,1 m² 
ul. Łukaszewicza 15
obr. Łazarz
ark. 32
dz. 117, 118
o pow. 1727 m²
KW PO1P/00003499/9</t>
  </si>
  <si>
    <t>172/10000</t>
  </si>
  <si>
    <t>55.</t>
  </si>
  <si>
    <t>56.</t>
  </si>
  <si>
    <t>lokal nr 8
o pow. 47,4 m² 
ul. Tomickiego 19
obr. Śródka
ark. 13
dz. 6/1, 17/3, 4/26
o pow. 756 m²
KW PO2P/00074190/8</t>
  </si>
  <si>
    <t>300/10000</t>
  </si>
  <si>
    <t>57.</t>
  </si>
  <si>
    <t>lokal nr 19
o pow. 47,9 m² 
ul. Tomickiego 19
obr.Śródka
ark. 13
dz. 6/1, 17/3, 4/26
o pow. 756 m²
KW PO2P/00074190/8</t>
  </si>
  <si>
    <t>302/10000</t>
  </si>
  <si>
    <t>lokal nr 28
o pow. 65,6 m² 
ul. Tomickiego 19
obr.Śródka
ark. 13
dz. 6/1, 17/3, 4/26
o pow. 756 m²
KW PO2P/00074190/8</t>
  </si>
  <si>
    <t>58.</t>
  </si>
  <si>
    <t>414/10000</t>
  </si>
  <si>
    <t>59.</t>
  </si>
  <si>
    <t>209/10000</t>
  </si>
  <si>
    <t>lokal nr 13
o pow. 48,3 m² 
ul. Jutrzenka 2
obr.Łazarz
ark. 04
dz. 2/23
o pow. 440 m²
KW PO1P/00069250/2</t>
  </si>
  <si>
    <t>60.</t>
  </si>
  <si>
    <t>lokal nr 5
o pow. 37,4 m² 
ul. Świt 24A
obr.Łazarz
ark. 04
dz. 2/4
o pow. 587 m²
KW PO1P/00059347/6</t>
  </si>
  <si>
    <t>160/10000</t>
  </si>
  <si>
    <t>61.</t>
  </si>
  <si>
    <t>lokal nr 8
o pow. 35,7 m² 
ul. Szamotulska 41 A
obr.Łazarz
ark. 04
dz. 2/33
o pow. 439 m²
KW PO1P/00075575/1</t>
  </si>
  <si>
    <t>283/10000</t>
  </si>
  <si>
    <r>
      <t>od poz.</t>
    </r>
    <r>
      <rPr>
        <b/>
        <sz val="14"/>
        <color indexed="8"/>
        <rFont val="Arial CE"/>
        <family val="2"/>
      </rPr>
      <t xml:space="preserve"> 1 do poz. 61</t>
    </r>
  </si>
  <si>
    <t>lokal nr 4
o pow. 74,6 m² + piwnica o pow. 6,0 m² jako pomieszczenie przynależne do lokalu
ul. Opolska 51
obr. Dębiec
ark. 21
dz. 3/2, 5/16
o pow. 599 m²
KW PO2P/00101867/4</t>
  </si>
  <si>
    <t>lokal nr 11
o pow. 32,1 m² 
ul. Szamotulska 84
obr. Jeżyce
ark. 18
dz. 36/1, 40/1
o pow. 544 m²
KW PO1P/00067580/0</t>
  </si>
  <si>
    <t>lokal nr 8
o pow. 44,1 m² 
ul. Szamotulska 84
obr. Jeżyce
ark. 18
dz. 36/1, 40/1
o pow. 544 m²
KW PO1P/00067580/0</t>
  </si>
  <si>
    <t>lokal nr 34
o pow. 33,5 m² 
ul. Wysockiego 2
obr. Górczyn
ark. 01
dz. 21/8
o pow. 410 m²
KW PO1P/00101673/0</t>
  </si>
  <si>
    <t xml:space="preserve">inst. wod - kan
inst. elektr.
inst. gazowa
</t>
  </si>
  <si>
    <t>załącznik do zarządzenia Nr 77/2011/P</t>
  </si>
  <si>
    <t>z dnia 15.02.2011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</si>
</sst>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212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213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58</v>
      </c>
      <c r="I6" s="34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206</v>
      </c>
      <c r="I7" s="69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8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9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15</v>
      </c>
      <c r="E11" s="24" t="s">
        <v>3</v>
      </c>
      <c r="F11" s="24" t="s">
        <v>4</v>
      </c>
      <c r="G11" s="25" t="s">
        <v>37</v>
      </c>
      <c r="H11" s="23" t="s">
        <v>16</v>
      </c>
      <c r="I11" s="23" t="s">
        <v>17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7.5" customHeight="1">
      <c r="A13" s="2" t="s">
        <v>20</v>
      </c>
      <c r="B13" s="3" t="s">
        <v>48</v>
      </c>
      <c r="C13" s="4" t="s">
        <v>6</v>
      </c>
      <c r="D13" s="4" t="s">
        <v>13</v>
      </c>
      <c r="E13" s="16">
        <v>166788</v>
      </c>
      <c r="F13" s="16">
        <v>71738</v>
      </c>
      <c r="G13" s="17">
        <f aca="true" t="shared" si="0" ref="G13:G36">0.23*F13</f>
        <v>16499.74</v>
      </c>
      <c r="H13" s="21">
        <f aca="true" t="shared" si="1" ref="H13:H26">SUM(E13:G13)</f>
        <v>255025.74</v>
      </c>
      <c r="I13" s="19">
        <f aca="true" t="shared" si="2" ref="I13:I27">+SUM(F13,G13)*0.15</f>
        <v>13235.661</v>
      </c>
      <c r="J13" s="19">
        <f aca="true" t="shared" si="3" ref="J13:J27">SUM(F13:G13)*0.01</f>
        <v>882.3774000000001</v>
      </c>
      <c r="K13" s="18" t="s">
        <v>49</v>
      </c>
      <c r="L13" s="5" t="s">
        <v>5</v>
      </c>
      <c r="M13" s="10"/>
      <c r="N13" s="10"/>
    </row>
    <row r="14" spans="1:14" s="1" customFormat="1" ht="126" customHeight="1">
      <c r="A14" s="2" t="s">
        <v>21</v>
      </c>
      <c r="B14" s="3" t="s">
        <v>61</v>
      </c>
      <c r="C14" s="4" t="s">
        <v>6</v>
      </c>
      <c r="D14" s="4" t="s">
        <v>13</v>
      </c>
      <c r="E14" s="16">
        <v>112195</v>
      </c>
      <c r="F14" s="16">
        <v>5739</v>
      </c>
      <c r="G14" s="17">
        <f t="shared" si="0"/>
        <v>1319.97</v>
      </c>
      <c r="H14" s="21">
        <f t="shared" si="1"/>
        <v>119253.97</v>
      </c>
      <c r="I14" s="19">
        <f t="shared" si="2"/>
        <v>1058.8455</v>
      </c>
      <c r="J14" s="19">
        <f t="shared" si="3"/>
        <v>70.58970000000001</v>
      </c>
      <c r="K14" s="18" t="s">
        <v>50</v>
      </c>
      <c r="L14" s="5" t="s">
        <v>5</v>
      </c>
      <c r="M14" s="10"/>
      <c r="N14" s="10"/>
    </row>
    <row r="15" spans="1:14" s="1" customFormat="1" ht="126" customHeight="1">
      <c r="A15" s="2" t="s">
        <v>22</v>
      </c>
      <c r="B15" s="3" t="s">
        <v>51</v>
      </c>
      <c r="C15" s="38" t="s">
        <v>6</v>
      </c>
      <c r="D15" s="4" t="s">
        <v>13</v>
      </c>
      <c r="E15" s="39">
        <v>108154</v>
      </c>
      <c r="F15" s="39">
        <v>5920</v>
      </c>
      <c r="G15" s="17">
        <f t="shared" si="0"/>
        <v>1361.6000000000001</v>
      </c>
      <c r="H15" s="40">
        <f t="shared" si="1"/>
        <v>115435.6</v>
      </c>
      <c r="I15" s="41">
        <f t="shared" si="2"/>
        <v>1092.24</v>
      </c>
      <c r="J15" s="41">
        <f t="shared" si="3"/>
        <v>72.816</v>
      </c>
      <c r="K15" s="42" t="s">
        <v>52</v>
      </c>
      <c r="L15" s="43" t="s">
        <v>5</v>
      </c>
      <c r="M15" s="10"/>
      <c r="N15" s="10"/>
    </row>
    <row r="16" spans="1:14" s="1" customFormat="1" ht="125.25" customHeight="1">
      <c r="A16" s="2" t="s">
        <v>23</v>
      </c>
      <c r="B16" s="47" t="s">
        <v>53</v>
      </c>
      <c r="C16" s="4" t="s">
        <v>6</v>
      </c>
      <c r="D16" s="4" t="s">
        <v>13</v>
      </c>
      <c r="E16" s="16">
        <v>317595</v>
      </c>
      <c r="F16" s="16">
        <v>108001</v>
      </c>
      <c r="G16" s="17">
        <f t="shared" si="0"/>
        <v>24840.23</v>
      </c>
      <c r="H16" s="21">
        <f t="shared" si="1"/>
        <v>450436.23</v>
      </c>
      <c r="I16" s="19">
        <f t="shared" si="2"/>
        <v>19926.1845</v>
      </c>
      <c r="J16" s="19">
        <f t="shared" si="3"/>
        <v>1328.4123000000002</v>
      </c>
      <c r="K16" s="18" t="s">
        <v>54</v>
      </c>
      <c r="L16" s="5" t="s">
        <v>5</v>
      </c>
      <c r="M16" s="10"/>
      <c r="N16" s="10"/>
    </row>
    <row r="17" spans="1:14" s="1" customFormat="1" ht="126.75" customHeight="1">
      <c r="A17" s="2" t="s">
        <v>24</v>
      </c>
      <c r="B17" s="3" t="s">
        <v>55</v>
      </c>
      <c r="C17" s="4" t="s">
        <v>6</v>
      </c>
      <c r="D17" s="4" t="s">
        <v>13</v>
      </c>
      <c r="E17" s="16">
        <v>264118</v>
      </c>
      <c r="F17" s="16">
        <v>55204</v>
      </c>
      <c r="G17" s="17">
        <f t="shared" si="0"/>
        <v>12696.92</v>
      </c>
      <c r="H17" s="21">
        <f t="shared" si="1"/>
        <v>332018.92</v>
      </c>
      <c r="I17" s="19">
        <f t="shared" si="2"/>
        <v>10185.137999999999</v>
      </c>
      <c r="J17" s="19">
        <f t="shared" si="3"/>
        <v>679.0092</v>
      </c>
      <c r="K17" s="18" t="s">
        <v>56</v>
      </c>
      <c r="L17" s="5" t="s">
        <v>5</v>
      </c>
      <c r="M17" s="10"/>
      <c r="N17" s="10"/>
    </row>
    <row r="18" spans="1:14" s="27" customFormat="1" ht="142.5" customHeight="1">
      <c r="A18" s="2" t="s">
        <v>25</v>
      </c>
      <c r="B18" s="3" t="s">
        <v>60</v>
      </c>
      <c r="C18" s="28" t="s">
        <v>6</v>
      </c>
      <c r="D18" s="4" t="s">
        <v>13</v>
      </c>
      <c r="E18" s="29">
        <v>124632</v>
      </c>
      <c r="F18" s="29">
        <v>116261</v>
      </c>
      <c r="G18" s="17">
        <f t="shared" si="0"/>
        <v>26740.030000000002</v>
      </c>
      <c r="H18" s="30">
        <f t="shared" si="1"/>
        <v>267633.03</v>
      </c>
      <c r="I18" s="31">
        <f t="shared" si="2"/>
        <v>21450.1545</v>
      </c>
      <c r="J18" s="31">
        <f t="shared" si="3"/>
        <v>1430.0103</v>
      </c>
      <c r="K18" s="32" t="s">
        <v>57</v>
      </c>
      <c r="L18" s="33" t="s">
        <v>5</v>
      </c>
      <c r="M18" s="26"/>
      <c r="N18" s="26"/>
    </row>
    <row r="19" spans="1:14" s="27" customFormat="1" ht="144" customHeight="1">
      <c r="A19" s="2" t="s">
        <v>26</v>
      </c>
      <c r="B19" s="3" t="s">
        <v>59</v>
      </c>
      <c r="C19" s="28" t="s">
        <v>6</v>
      </c>
      <c r="D19" s="28" t="s">
        <v>13</v>
      </c>
      <c r="E19" s="29">
        <v>139424</v>
      </c>
      <c r="F19" s="29">
        <v>108994</v>
      </c>
      <c r="G19" s="17">
        <f t="shared" si="0"/>
        <v>25068.620000000003</v>
      </c>
      <c r="H19" s="30">
        <f t="shared" si="1"/>
        <v>273486.62</v>
      </c>
      <c r="I19" s="31">
        <f t="shared" si="2"/>
        <v>20109.393</v>
      </c>
      <c r="J19" s="31">
        <f t="shared" si="3"/>
        <v>1340.6262</v>
      </c>
      <c r="K19" s="32" t="s">
        <v>38</v>
      </c>
      <c r="L19" s="33" t="s">
        <v>5</v>
      </c>
      <c r="M19" s="26"/>
      <c r="N19" s="26"/>
    </row>
    <row r="20" spans="1:14" s="49" customFormat="1" ht="126.75" customHeight="1">
      <c r="A20" s="2" t="s">
        <v>27</v>
      </c>
      <c r="B20" s="3" t="s">
        <v>62</v>
      </c>
      <c r="C20" s="38" t="s">
        <v>6</v>
      </c>
      <c r="D20" s="38" t="s">
        <v>13</v>
      </c>
      <c r="E20" s="39">
        <v>108029</v>
      </c>
      <c r="F20" s="39">
        <v>6133</v>
      </c>
      <c r="G20" s="17">
        <f t="shared" si="0"/>
        <v>1410.5900000000001</v>
      </c>
      <c r="H20" s="40">
        <f t="shared" si="1"/>
        <v>115572.59</v>
      </c>
      <c r="I20" s="41">
        <f t="shared" si="2"/>
        <v>1131.5384999999999</v>
      </c>
      <c r="J20" s="41">
        <f t="shared" si="3"/>
        <v>75.4359</v>
      </c>
      <c r="K20" s="42" t="s">
        <v>63</v>
      </c>
      <c r="L20" s="43" t="s">
        <v>5</v>
      </c>
      <c r="M20" s="48"/>
      <c r="N20" s="48"/>
    </row>
    <row r="21" spans="1:14" s="59" customFormat="1" ht="124.5" customHeight="1">
      <c r="A21" s="51" t="s">
        <v>28</v>
      </c>
      <c r="B21" s="52" t="s">
        <v>64</v>
      </c>
      <c r="C21" s="53" t="s">
        <v>6</v>
      </c>
      <c r="D21" s="53" t="s">
        <v>13</v>
      </c>
      <c r="E21" s="16">
        <v>138700</v>
      </c>
      <c r="F21" s="16">
        <v>10138</v>
      </c>
      <c r="G21" s="17">
        <f t="shared" si="0"/>
        <v>2331.7400000000002</v>
      </c>
      <c r="H21" s="54">
        <f t="shared" si="1"/>
        <v>151169.74</v>
      </c>
      <c r="I21" s="55">
        <f t="shared" si="2"/>
        <v>1870.4609999999998</v>
      </c>
      <c r="J21" s="55">
        <f t="shared" si="3"/>
        <v>124.6974</v>
      </c>
      <c r="K21" s="56" t="s">
        <v>65</v>
      </c>
      <c r="L21" s="57" t="s">
        <v>5</v>
      </c>
      <c r="M21" s="58"/>
      <c r="N21" s="58"/>
    </row>
    <row r="22" spans="1:14" s="68" customFormat="1" ht="128.25" customHeight="1">
      <c r="A22" s="60" t="s">
        <v>29</v>
      </c>
      <c r="B22" s="44" t="s">
        <v>66</v>
      </c>
      <c r="C22" s="61" t="s">
        <v>6</v>
      </c>
      <c r="D22" s="62" t="s">
        <v>13</v>
      </c>
      <c r="E22" s="16">
        <v>138641</v>
      </c>
      <c r="F22" s="16">
        <v>10435</v>
      </c>
      <c r="G22" s="17">
        <f t="shared" si="0"/>
        <v>2400.05</v>
      </c>
      <c r="H22" s="63">
        <f t="shared" si="1"/>
        <v>151476.05</v>
      </c>
      <c r="I22" s="64">
        <f t="shared" si="2"/>
        <v>1925.2574999999997</v>
      </c>
      <c r="J22" s="64">
        <f t="shared" si="3"/>
        <v>128.35049999999998</v>
      </c>
      <c r="K22" s="65" t="s">
        <v>67</v>
      </c>
      <c r="L22" s="66" t="s">
        <v>5</v>
      </c>
      <c r="M22" s="67"/>
      <c r="N22" s="67"/>
    </row>
    <row r="23" spans="1:14" s="1" customFormat="1" ht="123.75" customHeight="1">
      <c r="A23" s="2" t="s">
        <v>30</v>
      </c>
      <c r="B23" s="35" t="s">
        <v>68</v>
      </c>
      <c r="C23" s="4" t="s">
        <v>6</v>
      </c>
      <c r="D23" s="4" t="s">
        <v>13</v>
      </c>
      <c r="E23" s="16">
        <v>190718</v>
      </c>
      <c r="F23" s="16">
        <v>17692</v>
      </c>
      <c r="G23" s="17">
        <f t="shared" si="0"/>
        <v>4069.1600000000003</v>
      </c>
      <c r="H23" s="21">
        <f t="shared" si="1"/>
        <v>212479.16</v>
      </c>
      <c r="I23" s="19">
        <f t="shared" si="2"/>
        <v>3264.174</v>
      </c>
      <c r="J23" s="19">
        <f t="shared" si="3"/>
        <v>217.6116</v>
      </c>
      <c r="K23" s="18" t="s">
        <v>69</v>
      </c>
      <c r="L23" s="5" t="s">
        <v>5</v>
      </c>
      <c r="M23" s="10"/>
      <c r="N23" s="10"/>
    </row>
    <row r="24" spans="1:14" s="27" customFormat="1" ht="126.75" customHeight="1">
      <c r="A24" s="2" t="s">
        <v>31</v>
      </c>
      <c r="B24" s="3" t="s">
        <v>70</v>
      </c>
      <c r="C24" s="4" t="s">
        <v>14</v>
      </c>
      <c r="D24" s="28" t="s">
        <v>13</v>
      </c>
      <c r="E24" s="16">
        <v>164704</v>
      </c>
      <c r="F24" s="16">
        <v>85999</v>
      </c>
      <c r="G24" s="17">
        <f t="shared" si="0"/>
        <v>19779.77</v>
      </c>
      <c r="H24" s="21">
        <f t="shared" si="1"/>
        <v>270482.77</v>
      </c>
      <c r="I24" s="19">
        <f t="shared" si="2"/>
        <v>15866.8155</v>
      </c>
      <c r="J24" s="19">
        <f t="shared" si="3"/>
        <v>1057.7877</v>
      </c>
      <c r="K24" s="18" t="s">
        <v>71</v>
      </c>
      <c r="L24" s="5" t="s">
        <v>5</v>
      </c>
      <c r="M24" s="26"/>
      <c r="N24" s="26"/>
    </row>
    <row r="25" spans="1:14" s="1" customFormat="1" ht="126" customHeight="1">
      <c r="A25" s="2" t="s">
        <v>32</v>
      </c>
      <c r="B25" s="45" t="s">
        <v>72</v>
      </c>
      <c r="C25" s="4" t="s">
        <v>6</v>
      </c>
      <c r="D25" s="4" t="s">
        <v>39</v>
      </c>
      <c r="E25" s="16">
        <v>149654</v>
      </c>
      <c r="F25" s="16">
        <v>33179</v>
      </c>
      <c r="G25" s="17">
        <f t="shared" si="0"/>
        <v>7631.17</v>
      </c>
      <c r="H25" s="21">
        <f t="shared" si="1"/>
        <v>190464.17</v>
      </c>
      <c r="I25" s="19">
        <f t="shared" si="2"/>
        <v>6121.5255</v>
      </c>
      <c r="J25" s="19">
        <f t="shared" si="3"/>
        <v>408.1017</v>
      </c>
      <c r="K25" s="18" t="s">
        <v>73</v>
      </c>
      <c r="L25" s="5" t="s">
        <v>5</v>
      </c>
      <c r="M25" s="10"/>
      <c r="N25" s="10"/>
    </row>
    <row r="26" spans="1:14" s="1" customFormat="1" ht="126" customHeight="1">
      <c r="A26" s="2" t="s">
        <v>33</v>
      </c>
      <c r="B26" s="45" t="s">
        <v>74</v>
      </c>
      <c r="C26" s="4" t="s">
        <v>6</v>
      </c>
      <c r="D26" s="4" t="s">
        <v>75</v>
      </c>
      <c r="E26" s="16">
        <v>205796</v>
      </c>
      <c r="F26" s="16">
        <v>28849</v>
      </c>
      <c r="G26" s="17">
        <f t="shared" si="0"/>
        <v>6635.27</v>
      </c>
      <c r="H26" s="21">
        <f t="shared" si="1"/>
        <v>241280.27</v>
      </c>
      <c r="I26" s="19">
        <f t="shared" si="2"/>
        <v>5322.6405</v>
      </c>
      <c r="J26" s="19">
        <f t="shared" si="3"/>
        <v>354.84270000000004</v>
      </c>
      <c r="K26" s="50" t="s">
        <v>76</v>
      </c>
      <c r="L26" s="5" t="s">
        <v>5</v>
      </c>
      <c r="M26" s="10"/>
      <c r="N26" s="10"/>
    </row>
    <row r="27" spans="1:14" s="27" customFormat="1" ht="126" customHeight="1">
      <c r="A27" s="2" t="s">
        <v>34</v>
      </c>
      <c r="B27" s="3" t="s">
        <v>77</v>
      </c>
      <c r="C27" s="4" t="s">
        <v>6</v>
      </c>
      <c r="D27" s="4" t="s">
        <v>19</v>
      </c>
      <c r="E27" s="16">
        <v>200319</v>
      </c>
      <c r="F27" s="16">
        <v>12348</v>
      </c>
      <c r="G27" s="17">
        <f t="shared" si="0"/>
        <v>2840.04</v>
      </c>
      <c r="H27" s="21">
        <f aca="true" t="shared" si="4" ref="H27:H35">SUM(E27:G27)</f>
        <v>215507.04</v>
      </c>
      <c r="I27" s="19">
        <f t="shared" si="2"/>
        <v>2278.206</v>
      </c>
      <c r="J27" s="19">
        <f t="shared" si="3"/>
        <v>151.8804</v>
      </c>
      <c r="K27" s="18" t="s">
        <v>78</v>
      </c>
      <c r="L27" s="5" t="s">
        <v>5</v>
      </c>
      <c r="M27" s="26"/>
      <c r="N27" s="26"/>
    </row>
    <row r="28" spans="1:14" s="37" customFormat="1" ht="141" customHeight="1">
      <c r="A28" s="2" t="s">
        <v>35</v>
      </c>
      <c r="B28" s="3" t="s">
        <v>79</v>
      </c>
      <c r="C28" s="38" t="s">
        <v>6</v>
      </c>
      <c r="D28" s="38" t="s">
        <v>18</v>
      </c>
      <c r="E28" s="39">
        <v>223065</v>
      </c>
      <c r="F28" s="39">
        <v>17233</v>
      </c>
      <c r="G28" s="17">
        <f t="shared" si="0"/>
        <v>3963.59</v>
      </c>
      <c r="H28" s="40">
        <f t="shared" si="4"/>
        <v>244261.59</v>
      </c>
      <c r="I28" s="41">
        <f aca="true" t="shared" si="5" ref="I28:I35">+SUM(F28,G28)*0.15</f>
        <v>3179.4885</v>
      </c>
      <c r="J28" s="41">
        <f aca="true" t="shared" si="6" ref="J28:J35">SUM(F28:G28)*0.01</f>
        <v>211.9659</v>
      </c>
      <c r="K28" s="42" t="s">
        <v>80</v>
      </c>
      <c r="L28" s="43" t="s">
        <v>5</v>
      </c>
      <c r="M28" s="36"/>
      <c r="N28" s="36"/>
    </row>
    <row r="29" spans="1:14" s="1" customFormat="1" ht="142.5" customHeight="1">
      <c r="A29" s="2" t="s">
        <v>36</v>
      </c>
      <c r="B29" s="46" t="s">
        <v>81</v>
      </c>
      <c r="C29" s="4" t="s">
        <v>6</v>
      </c>
      <c r="D29" s="4" t="s">
        <v>18</v>
      </c>
      <c r="E29" s="16">
        <v>184379</v>
      </c>
      <c r="F29" s="16">
        <v>64338</v>
      </c>
      <c r="G29" s="17">
        <f t="shared" si="0"/>
        <v>14797.74</v>
      </c>
      <c r="H29" s="21">
        <f t="shared" si="4"/>
        <v>263514.74</v>
      </c>
      <c r="I29" s="19">
        <f t="shared" si="5"/>
        <v>11870.361</v>
      </c>
      <c r="J29" s="19">
        <f t="shared" si="6"/>
        <v>791.3574000000001</v>
      </c>
      <c r="K29" s="18" t="s">
        <v>82</v>
      </c>
      <c r="L29" s="5" t="s">
        <v>5</v>
      </c>
      <c r="M29" s="10"/>
      <c r="N29" s="10"/>
    </row>
    <row r="30" spans="1:14" s="1" customFormat="1" ht="141" customHeight="1">
      <c r="A30" s="2" t="s">
        <v>40</v>
      </c>
      <c r="B30" s="45" t="s">
        <v>83</v>
      </c>
      <c r="C30" s="4" t="s">
        <v>6</v>
      </c>
      <c r="D30" s="4" t="s">
        <v>18</v>
      </c>
      <c r="E30" s="16">
        <v>71441</v>
      </c>
      <c r="F30" s="16">
        <v>10821</v>
      </c>
      <c r="G30" s="17">
        <f t="shared" si="0"/>
        <v>2488.83</v>
      </c>
      <c r="H30" s="21">
        <f t="shared" si="4"/>
        <v>84750.83</v>
      </c>
      <c r="I30" s="19">
        <f t="shared" si="5"/>
        <v>1996.4744999999998</v>
      </c>
      <c r="J30" s="19">
        <f t="shared" si="6"/>
        <v>133.0983</v>
      </c>
      <c r="K30" s="18" t="s">
        <v>84</v>
      </c>
      <c r="L30" s="5" t="s">
        <v>5</v>
      </c>
      <c r="M30" s="10"/>
      <c r="N30" s="10"/>
    </row>
    <row r="31" spans="1:12" ht="123.75" customHeight="1">
      <c r="A31" s="2" t="s">
        <v>41</v>
      </c>
      <c r="B31" s="45" t="s">
        <v>85</v>
      </c>
      <c r="C31" s="4" t="s">
        <v>6</v>
      </c>
      <c r="D31" s="4" t="s">
        <v>18</v>
      </c>
      <c r="E31" s="16">
        <v>157477</v>
      </c>
      <c r="F31" s="16">
        <v>8371</v>
      </c>
      <c r="G31" s="17">
        <f t="shared" si="0"/>
        <v>1925.3300000000002</v>
      </c>
      <c r="H31" s="21">
        <f t="shared" si="4"/>
        <v>167773.33</v>
      </c>
      <c r="I31" s="19">
        <f t="shared" si="5"/>
        <v>1544.4495</v>
      </c>
      <c r="J31" s="19">
        <f t="shared" si="6"/>
        <v>102.9633</v>
      </c>
      <c r="K31" s="18" t="s">
        <v>86</v>
      </c>
      <c r="L31" s="5" t="s">
        <v>5</v>
      </c>
    </row>
    <row r="32" spans="1:12" ht="125.25" customHeight="1">
      <c r="A32" s="2" t="s">
        <v>42</v>
      </c>
      <c r="B32" s="45" t="s">
        <v>87</v>
      </c>
      <c r="C32" s="4" t="s">
        <v>6</v>
      </c>
      <c r="D32" s="4" t="s">
        <v>18</v>
      </c>
      <c r="E32" s="16">
        <v>274023</v>
      </c>
      <c r="F32" s="16">
        <v>18467</v>
      </c>
      <c r="G32" s="17">
        <f t="shared" si="0"/>
        <v>4247.41</v>
      </c>
      <c r="H32" s="21">
        <f t="shared" si="4"/>
        <v>296737.41</v>
      </c>
      <c r="I32" s="19">
        <f t="shared" si="5"/>
        <v>3407.1614999999997</v>
      </c>
      <c r="J32" s="19">
        <f t="shared" si="6"/>
        <v>227.1441</v>
      </c>
      <c r="K32" s="18" t="s">
        <v>88</v>
      </c>
      <c r="L32" s="5" t="s">
        <v>5</v>
      </c>
    </row>
    <row r="33" spans="1:12" ht="123.75" customHeight="1">
      <c r="A33" s="2" t="s">
        <v>43</v>
      </c>
      <c r="B33" s="45" t="s">
        <v>89</v>
      </c>
      <c r="C33" s="4" t="s">
        <v>6</v>
      </c>
      <c r="D33" s="4" t="s">
        <v>47</v>
      </c>
      <c r="E33" s="16">
        <v>213356</v>
      </c>
      <c r="F33" s="16">
        <v>26227</v>
      </c>
      <c r="G33" s="17">
        <f t="shared" si="0"/>
        <v>6032.21</v>
      </c>
      <c r="H33" s="21">
        <f t="shared" si="4"/>
        <v>245615.21</v>
      </c>
      <c r="I33" s="19">
        <f t="shared" si="5"/>
        <v>4838.8814999999995</v>
      </c>
      <c r="J33" s="19">
        <f t="shared" si="6"/>
        <v>322.5921</v>
      </c>
      <c r="K33" s="18" t="s">
        <v>90</v>
      </c>
      <c r="L33" s="5" t="s">
        <v>5</v>
      </c>
    </row>
    <row r="34" spans="1:12" ht="125.25" customHeight="1">
      <c r="A34" s="2" t="s">
        <v>44</v>
      </c>
      <c r="B34" s="45" t="s">
        <v>91</v>
      </c>
      <c r="C34" s="4" t="s">
        <v>6</v>
      </c>
      <c r="D34" s="4" t="s">
        <v>18</v>
      </c>
      <c r="E34" s="16">
        <v>175831</v>
      </c>
      <c r="F34" s="16">
        <v>45190</v>
      </c>
      <c r="G34" s="17">
        <f t="shared" si="0"/>
        <v>10393.7</v>
      </c>
      <c r="H34" s="21">
        <f t="shared" si="4"/>
        <v>231414.7</v>
      </c>
      <c r="I34" s="19">
        <f t="shared" si="5"/>
        <v>8337.554999999998</v>
      </c>
      <c r="J34" s="19">
        <f t="shared" si="6"/>
        <v>555.837</v>
      </c>
      <c r="K34" s="18" t="s">
        <v>92</v>
      </c>
      <c r="L34" s="5" t="s">
        <v>5</v>
      </c>
    </row>
    <row r="35" spans="1:12" ht="126.75" customHeight="1">
      <c r="A35" s="2" t="s">
        <v>45</v>
      </c>
      <c r="B35" s="45" t="s">
        <v>93</v>
      </c>
      <c r="C35" s="4" t="s">
        <v>6</v>
      </c>
      <c r="D35" s="4" t="s">
        <v>18</v>
      </c>
      <c r="E35" s="16">
        <v>156293</v>
      </c>
      <c r="F35" s="16">
        <v>9634</v>
      </c>
      <c r="G35" s="17">
        <f t="shared" si="0"/>
        <v>2215.82</v>
      </c>
      <c r="H35" s="21">
        <f t="shared" si="4"/>
        <v>168142.82</v>
      </c>
      <c r="I35" s="19">
        <f t="shared" si="5"/>
        <v>1777.473</v>
      </c>
      <c r="J35" s="19">
        <f t="shared" si="6"/>
        <v>118.4982</v>
      </c>
      <c r="K35" s="18" t="s">
        <v>94</v>
      </c>
      <c r="L35" s="5" t="s">
        <v>5</v>
      </c>
    </row>
    <row r="36" spans="1:12" ht="126.75" customHeight="1">
      <c r="A36" s="2" t="s">
        <v>46</v>
      </c>
      <c r="B36" s="45" t="s">
        <v>95</v>
      </c>
      <c r="C36" s="4" t="s">
        <v>6</v>
      </c>
      <c r="D36" s="4" t="s">
        <v>18</v>
      </c>
      <c r="E36" s="16">
        <v>238029</v>
      </c>
      <c r="F36" s="16">
        <v>15198</v>
      </c>
      <c r="G36" s="17">
        <f t="shared" si="0"/>
        <v>3495.54</v>
      </c>
      <c r="H36" s="21">
        <f>SUM(E36:G36)</f>
        <v>256722.54</v>
      </c>
      <c r="I36" s="19">
        <f>+SUM(F36,G36)*0.15</f>
        <v>2804.031</v>
      </c>
      <c r="J36" s="19">
        <f>SUM(F36:G36)*0.01</f>
        <v>186.93540000000002</v>
      </c>
      <c r="K36" s="18" t="s">
        <v>96</v>
      </c>
      <c r="L36" s="5" t="s">
        <v>5</v>
      </c>
    </row>
    <row r="37" ht="0.75" customHeight="1"/>
    <row r="38" spans="1:12" ht="125.25" customHeight="1">
      <c r="A38" s="2" t="s">
        <v>97</v>
      </c>
      <c r="B38" s="45" t="s">
        <v>98</v>
      </c>
      <c r="C38" s="4" t="s">
        <v>6</v>
      </c>
      <c r="D38" s="4" t="s">
        <v>18</v>
      </c>
      <c r="E38" s="16">
        <v>201801</v>
      </c>
      <c r="F38" s="16">
        <v>11992</v>
      </c>
      <c r="G38" s="17">
        <f aca="true" t="shared" si="7" ref="G38:G74">0.23*F38</f>
        <v>2758.1600000000003</v>
      </c>
      <c r="H38" s="21">
        <f aca="true" t="shared" si="8" ref="H38:H56">SUM(E38:G38)</f>
        <v>216551.16</v>
      </c>
      <c r="I38" s="19">
        <f aca="true" t="shared" si="9" ref="I38:I56">+SUM(F38,G38)*0.15</f>
        <v>2212.524</v>
      </c>
      <c r="J38" s="19">
        <f aca="true" t="shared" si="10" ref="J38:J56">SUM(F38:G38)*0.01</f>
        <v>147.5016</v>
      </c>
      <c r="K38" s="18" t="s">
        <v>99</v>
      </c>
      <c r="L38" s="5" t="s">
        <v>5</v>
      </c>
    </row>
    <row r="39" spans="1:12" ht="125.25" customHeight="1">
      <c r="A39" s="2" t="s">
        <v>100</v>
      </c>
      <c r="B39" s="45" t="s">
        <v>101</v>
      </c>
      <c r="C39" s="4" t="s">
        <v>6</v>
      </c>
      <c r="D39" s="4" t="s">
        <v>18</v>
      </c>
      <c r="E39" s="16">
        <v>207790</v>
      </c>
      <c r="F39" s="16">
        <v>12823</v>
      </c>
      <c r="G39" s="17">
        <f t="shared" si="7"/>
        <v>2949.29</v>
      </c>
      <c r="H39" s="21">
        <f t="shared" si="8"/>
        <v>223562.29</v>
      </c>
      <c r="I39" s="19">
        <f t="shared" si="9"/>
        <v>2365.8435</v>
      </c>
      <c r="J39" s="19">
        <f t="shared" si="10"/>
        <v>157.7229</v>
      </c>
      <c r="K39" s="18" t="s">
        <v>102</v>
      </c>
      <c r="L39" s="5" t="s">
        <v>5</v>
      </c>
    </row>
    <row r="40" spans="1:12" ht="176.25" customHeight="1">
      <c r="A40" s="2" t="s">
        <v>103</v>
      </c>
      <c r="B40" s="45" t="s">
        <v>207</v>
      </c>
      <c r="C40" s="4" t="s">
        <v>6</v>
      </c>
      <c r="D40" s="4" t="s">
        <v>104</v>
      </c>
      <c r="E40" s="16">
        <v>256115</v>
      </c>
      <c r="F40" s="16">
        <v>31393</v>
      </c>
      <c r="G40" s="17">
        <f t="shared" si="7"/>
        <v>7220.39</v>
      </c>
      <c r="H40" s="21">
        <f t="shared" si="8"/>
        <v>294728.39</v>
      </c>
      <c r="I40" s="19">
        <f t="shared" si="9"/>
        <v>5792.0085</v>
      </c>
      <c r="J40" s="19">
        <f t="shared" si="10"/>
        <v>386.1339</v>
      </c>
      <c r="K40" s="18" t="s">
        <v>105</v>
      </c>
      <c r="L40" s="5" t="s">
        <v>5</v>
      </c>
    </row>
    <row r="41" spans="1:12" ht="123.75" customHeight="1">
      <c r="A41" s="2" t="s">
        <v>106</v>
      </c>
      <c r="B41" s="45" t="s">
        <v>107</v>
      </c>
      <c r="C41" s="4" t="s">
        <v>6</v>
      </c>
      <c r="D41" s="4" t="s">
        <v>108</v>
      </c>
      <c r="E41" s="16">
        <v>167286</v>
      </c>
      <c r="F41" s="16">
        <v>16931</v>
      </c>
      <c r="G41" s="17">
        <f t="shared" si="7"/>
        <v>3894.13</v>
      </c>
      <c r="H41" s="21">
        <f t="shared" si="8"/>
        <v>188111.13</v>
      </c>
      <c r="I41" s="19">
        <f t="shared" si="9"/>
        <v>3123.7695</v>
      </c>
      <c r="J41" s="19">
        <f t="shared" si="10"/>
        <v>208.25130000000001</v>
      </c>
      <c r="K41" s="18" t="s">
        <v>109</v>
      </c>
      <c r="L41" s="5" t="s">
        <v>5</v>
      </c>
    </row>
    <row r="42" spans="1:12" ht="126" customHeight="1">
      <c r="A42" s="2" t="s">
        <v>110</v>
      </c>
      <c r="B42" s="45" t="s">
        <v>111</v>
      </c>
      <c r="C42" s="4" t="s">
        <v>6</v>
      </c>
      <c r="D42" s="4" t="s">
        <v>18</v>
      </c>
      <c r="E42" s="16">
        <v>202114</v>
      </c>
      <c r="F42" s="16">
        <v>16663</v>
      </c>
      <c r="G42" s="17">
        <f t="shared" si="7"/>
        <v>3832.4900000000002</v>
      </c>
      <c r="H42" s="21">
        <f t="shared" si="8"/>
        <v>222609.49</v>
      </c>
      <c r="I42" s="19">
        <f t="shared" si="9"/>
        <v>3074.3235</v>
      </c>
      <c r="J42" s="19">
        <f t="shared" si="10"/>
        <v>204.9549</v>
      </c>
      <c r="K42" s="18" t="s">
        <v>112</v>
      </c>
      <c r="L42" s="5" t="s">
        <v>5</v>
      </c>
    </row>
    <row r="43" spans="1:12" ht="123" customHeight="1">
      <c r="A43" s="2" t="s">
        <v>113</v>
      </c>
      <c r="B43" s="45" t="s">
        <v>114</v>
      </c>
      <c r="C43" s="4" t="s">
        <v>6</v>
      </c>
      <c r="D43" s="4" t="s">
        <v>18</v>
      </c>
      <c r="E43" s="16">
        <v>195551</v>
      </c>
      <c r="F43" s="16">
        <v>15691</v>
      </c>
      <c r="G43" s="17">
        <f t="shared" si="7"/>
        <v>3608.9300000000003</v>
      </c>
      <c r="H43" s="21">
        <f t="shared" si="8"/>
        <v>214850.93</v>
      </c>
      <c r="I43" s="19">
        <f t="shared" si="9"/>
        <v>2894.9895</v>
      </c>
      <c r="J43" s="19">
        <f t="shared" si="10"/>
        <v>192.9993</v>
      </c>
      <c r="K43" s="18" t="s">
        <v>115</v>
      </c>
      <c r="L43" s="5" t="s">
        <v>5</v>
      </c>
    </row>
    <row r="44" spans="1:12" ht="126.75" customHeight="1">
      <c r="A44" s="2" t="s">
        <v>116</v>
      </c>
      <c r="B44" s="45" t="s">
        <v>117</v>
      </c>
      <c r="C44" s="4" t="s">
        <v>6</v>
      </c>
      <c r="D44" s="4" t="s">
        <v>18</v>
      </c>
      <c r="E44" s="16">
        <v>151186</v>
      </c>
      <c r="F44" s="16">
        <v>15561</v>
      </c>
      <c r="G44" s="17">
        <f t="shared" si="7"/>
        <v>3579.03</v>
      </c>
      <c r="H44" s="21">
        <f t="shared" si="8"/>
        <v>170326.03</v>
      </c>
      <c r="I44" s="19">
        <f t="shared" si="9"/>
        <v>2871.0044999999996</v>
      </c>
      <c r="J44" s="19">
        <f t="shared" si="10"/>
        <v>191.4003</v>
      </c>
      <c r="K44" s="18" t="s">
        <v>118</v>
      </c>
      <c r="L44" s="5" t="s">
        <v>5</v>
      </c>
    </row>
    <row r="45" spans="1:12" ht="128.25" customHeight="1">
      <c r="A45" s="2" t="s">
        <v>119</v>
      </c>
      <c r="B45" s="45" t="s">
        <v>120</v>
      </c>
      <c r="C45" s="4" t="s">
        <v>6</v>
      </c>
      <c r="D45" s="4" t="s">
        <v>121</v>
      </c>
      <c r="E45" s="16">
        <v>283840</v>
      </c>
      <c r="F45" s="16">
        <v>48178</v>
      </c>
      <c r="G45" s="17">
        <f t="shared" si="7"/>
        <v>11080.94</v>
      </c>
      <c r="H45" s="21">
        <f t="shared" si="8"/>
        <v>343098.94</v>
      </c>
      <c r="I45" s="19">
        <f t="shared" si="9"/>
        <v>8888.841</v>
      </c>
      <c r="J45" s="19">
        <f t="shared" si="10"/>
        <v>592.5894000000001</v>
      </c>
      <c r="K45" s="18" t="s">
        <v>122</v>
      </c>
      <c r="L45" s="5" t="s">
        <v>5</v>
      </c>
    </row>
    <row r="46" spans="1:12" ht="128.25" customHeight="1">
      <c r="A46" s="2" t="s">
        <v>123</v>
      </c>
      <c r="B46" s="45" t="s">
        <v>124</v>
      </c>
      <c r="C46" s="4" t="s">
        <v>6</v>
      </c>
      <c r="D46" s="4" t="s">
        <v>47</v>
      </c>
      <c r="E46" s="16">
        <v>261540</v>
      </c>
      <c r="F46" s="16">
        <v>45593</v>
      </c>
      <c r="G46" s="17">
        <f t="shared" si="7"/>
        <v>10486.390000000001</v>
      </c>
      <c r="H46" s="21">
        <f t="shared" si="8"/>
        <v>317619.39</v>
      </c>
      <c r="I46" s="19">
        <f t="shared" si="9"/>
        <v>8411.9085</v>
      </c>
      <c r="J46" s="19">
        <f t="shared" si="10"/>
        <v>560.7939</v>
      </c>
      <c r="K46" s="18" t="s">
        <v>125</v>
      </c>
      <c r="L46" s="5" t="s">
        <v>5</v>
      </c>
    </row>
    <row r="47" spans="1:12" ht="126.75" customHeight="1">
      <c r="A47" s="2" t="s">
        <v>126</v>
      </c>
      <c r="B47" s="45" t="s">
        <v>127</v>
      </c>
      <c r="C47" s="4" t="s">
        <v>6</v>
      </c>
      <c r="D47" s="4" t="s">
        <v>47</v>
      </c>
      <c r="E47" s="16">
        <v>257109</v>
      </c>
      <c r="F47" s="16">
        <v>44888</v>
      </c>
      <c r="G47" s="17">
        <f t="shared" si="7"/>
        <v>10324.24</v>
      </c>
      <c r="H47" s="21">
        <f t="shared" si="8"/>
        <v>312321.24</v>
      </c>
      <c r="I47" s="19">
        <f t="shared" si="9"/>
        <v>8281.836</v>
      </c>
      <c r="J47" s="19">
        <f t="shared" si="10"/>
        <v>552.1224</v>
      </c>
      <c r="K47" s="18" t="s">
        <v>128</v>
      </c>
      <c r="L47" s="5" t="s">
        <v>5</v>
      </c>
    </row>
    <row r="48" spans="1:12" ht="123.75" customHeight="1">
      <c r="A48" s="2" t="s">
        <v>129</v>
      </c>
      <c r="B48" s="45" t="s">
        <v>130</v>
      </c>
      <c r="C48" s="4" t="s">
        <v>6</v>
      </c>
      <c r="D48" s="4" t="s">
        <v>131</v>
      </c>
      <c r="E48" s="16">
        <v>86590</v>
      </c>
      <c r="F48" s="16">
        <v>7228</v>
      </c>
      <c r="G48" s="17">
        <f t="shared" si="7"/>
        <v>1662.44</v>
      </c>
      <c r="H48" s="21">
        <f t="shared" si="8"/>
        <v>95480.44</v>
      </c>
      <c r="I48" s="19">
        <f t="shared" si="9"/>
        <v>1333.566</v>
      </c>
      <c r="J48" s="19">
        <f t="shared" si="10"/>
        <v>88.90440000000001</v>
      </c>
      <c r="K48" s="18" t="s">
        <v>132</v>
      </c>
      <c r="L48" s="5" t="s">
        <v>5</v>
      </c>
    </row>
    <row r="49" spans="1:12" ht="128.25" customHeight="1">
      <c r="A49" s="2" t="s">
        <v>133</v>
      </c>
      <c r="B49" s="45" t="s">
        <v>134</v>
      </c>
      <c r="C49" s="4" t="s">
        <v>6</v>
      </c>
      <c r="D49" s="4" t="s">
        <v>18</v>
      </c>
      <c r="E49" s="16">
        <v>161003</v>
      </c>
      <c r="F49" s="16">
        <v>34806</v>
      </c>
      <c r="G49" s="17">
        <f t="shared" si="7"/>
        <v>8005.38</v>
      </c>
      <c r="H49" s="21">
        <f t="shared" si="8"/>
        <v>203814.38</v>
      </c>
      <c r="I49" s="19">
        <f t="shared" si="9"/>
        <v>6421.706999999999</v>
      </c>
      <c r="J49" s="19">
        <f t="shared" si="10"/>
        <v>428.11379999999997</v>
      </c>
      <c r="K49" s="18" t="s">
        <v>135</v>
      </c>
      <c r="L49" s="5" t="s">
        <v>5</v>
      </c>
    </row>
    <row r="50" spans="1:12" ht="126.75" customHeight="1">
      <c r="A50" s="2" t="s">
        <v>136</v>
      </c>
      <c r="B50" s="45" t="s">
        <v>137</v>
      </c>
      <c r="C50" s="4" t="s">
        <v>6</v>
      </c>
      <c r="D50" s="4" t="s">
        <v>18</v>
      </c>
      <c r="E50" s="16">
        <v>220043</v>
      </c>
      <c r="F50" s="16">
        <v>48546</v>
      </c>
      <c r="G50" s="17">
        <f t="shared" si="7"/>
        <v>11165.58</v>
      </c>
      <c r="H50" s="21">
        <f t="shared" si="8"/>
        <v>279754.58</v>
      </c>
      <c r="I50" s="19">
        <f t="shared" si="9"/>
        <v>8956.737</v>
      </c>
      <c r="J50" s="19">
        <f t="shared" si="10"/>
        <v>597.1158</v>
      </c>
      <c r="K50" s="18" t="s">
        <v>138</v>
      </c>
      <c r="L50" s="5" t="s">
        <v>5</v>
      </c>
    </row>
    <row r="51" spans="1:12" ht="141" customHeight="1">
      <c r="A51" s="2" t="s">
        <v>139</v>
      </c>
      <c r="B51" s="45" t="s">
        <v>140</v>
      </c>
      <c r="C51" s="4" t="s">
        <v>6</v>
      </c>
      <c r="D51" s="4" t="s">
        <v>141</v>
      </c>
      <c r="E51" s="16">
        <v>186333</v>
      </c>
      <c r="F51" s="16">
        <v>16865</v>
      </c>
      <c r="G51" s="17">
        <f t="shared" si="7"/>
        <v>3878.9500000000003</v>
      </c>
      <c r="H51" s="21">
        <f t="shared" si="8"/>
        <v>207076.95</v>
      </c>
      <c r="I51" s="19">
        <f t="shared" si="9"/>
        <v>3111.5925</v>
      </c>
      <c r="J51" s="19">
        <f t="shared" si="10"/>
        <v>207.4395</v>
      </c>
      <c r="K51" s="18" t="s">
        <v>142</v>
      </c>
      <c r="L51" s="5" t="s">
        <v>5</v>
      </c>
    </row>
    <row r="52" spans="1:12" ht="138" customHeight="1">
      <c r="A52" s="2">
        <v>39</v>
      </c>
      <c r="B52" s="45" t="s">
        <v>143</v>
      </c>
      <c r="C52" s="4" t="s">
        <v>6</v>
      </c>
      <c r="D52" s="4" t="s">
        <v>141</v>
      </c>
      <c r="E52" s="16">
        <v>182249</v>
      </c>
      <c r="F52" s="16">
        <v>16433</v>
      </c>
      <c r="G52" s="17">
        <f t="shared" si="7"/>
        <v>3779.59</v>
      </c>
      <c r="H52" s="21">
        <f t="shared" si="8"/>
        <v>202461.59</v>
      </c>
      <c r="I52" s="19">
        <f t="shared" si="9"/>
        <v>3031.8885</v>
      </c>
      <c r="J52" s="19">
        <f t="shared" si="10"/>
        <v>202.1259</v>
      </c>
      <c r="K52" s="18" t="s">
        <v>65</v>
      </c>
      <c r="L52" s="5" t="s">
        <v>5</v>
      </c>
    </row>
    <row r="53" spans="1:12" ht="128.25" customHeight="1">
      <c r="A53" s="2" t="s">
        <v>144</v>
      </c>
      <c r="B53" s="45" t="s">
        <v>145</v>
      </c>
      <c r="C53" s="4" t="s">
        <v>6</v>
      </c>
      <c r="D53" s="4" t="s">
        <v>18</v>
      </c>
      <c r="E53" s="16">
        <v>323124</v>
      </c>
      <c r="F53" s="16">
        <v>15603</v>
      </c>
      <c r="G53" s="17">
        <f t="shared" si="7"/>
        <v>3588.69</v>
      </c>
      <c r="H53" s="21">
        <f t="shared" si="8"/>
        <v>342315.69</v>
      </c>
      <c r="I53" s="19">
        <f t="shared" si="9"/>
        <v>2878.7535</v>
      </c>
      <c r="J53" s="19">
        <f t="shared" si="10"/>
        <v>191.9169</v>
      </c>
      <c r="K53" s="18" t="s">
        <v>146</v>
      </c>
      <c r="L53" s="5" t="s">
        <v>5</v>
      </c>
    </row>
    <row r="54" spans="1:12" ht="126.75" customHeight="1">
      <c r="A54" s="2" t="s">
        <v>147</v>
      </c>
      <c r="B54" s="45" t="s">
        <v>148</v>
      </c>
      <c r="C54" s="4" t="s">
        <v>6</v>
      </c>
      <c r="D54" s="4" t="s">
        <v>141</v>
      </c>
      <c r="E54" s="16">
        <v>230018</v>
      </c>
      <c r="F54" s="16">
        <v>12247</v>
      </c>
      <c r="G54" s="17">
        <f t="shared" si="7"/>
        <v>2816.81</v>
      </c>
      <c r="H54" s="21">
        <f t="shared" si="8"/>
        <v>245081.81</v>
      </c>
      <c r="I54" s="19">
        <f t="shared" si="9"/>
        <v>2259.5715</v>
      </c>
      <c r="J54" s="19">
        <f t="shared" si="10"/>
        <v>150.6381</v>
      </c>
      <c r="K54" s="18" t="s">
        <v>149</v>
      </c>
      <c r="L54" s="5" t="s">
        <v>5</v>
      </c>
    </row>
    <row r="55" spans="1:12" ht="128.25" customHeight="1">
      <c r="A55" s="2" t="s">
        <v>150</v>
      </c>
      <c r="B55" s="45" t="s">
        <v>208</v>
      </c>
      <c r="C55" s="4" t="s">
        <v>6</v>
      </c>
      <c r="D55" s="4" t="s">
        <v>141</v>
      </c>
      <c r="E55" s="16">
        <v>144604</v>
      </c>
      <c r="F55" s="16">
        <v>7550</v>
      </c>
      <c r="G55" s="17">
        <f t="shared" si="7"/>
        <v>1736.5</v>
      </c>
      <c r="H55" s="21">
        <f t="shared" si="8"/>
        <v>153890.5</v>
      </c>
      <c r="I55" s="19">
        <f t="shared" si="9"/>
        <v>1392.975</v>
      </c>
      <c r="J55" s="19">
        <f t="shared" si="10"/>
        <v>92.865</v>
      </c>
      <c r="K55" s="18" t="s">
        <v>151</v>
      </c>
      <c r="L55" s="5" t="s">
        <v>5</v>
      </c>
    </row>
    <row r="56" spans="1:12" ht="125.25" customHeight="1">
      <c r="A56" s="2" t="s">
        <v>152</v>
      </c>
      <c r="B56" s="45" t="s">
        <v>209</v>
      </c>
      <c r="C56" s="4" t="s">
        <v>6</v>
      </c>
      <c r="D56" s="4" t="s">
        <v>18</v>
      </c>
      <c r="E56" s="16">
        <v>198632</v>
      </c>
      <c r="F56" s="16">
        <v>10402</v>
      </c>
      <c r="G56" s="17">
        <f t="shared" si="7"/>
        <v>2392.46</v>
      </c>
      <c r="H56" s="21">
        <f t="shared" si="8"/>
        <v>211426.46</v>
      </c>
      <c r="I56" s="19">
        <f t="shared" si="9"/>
        <v>1919.1689999999999</v>
      </c>
      <c r="J56" s="19">
        <f t="shared" si="10"/>
        <v>127.9446</v>
      </c>
      <c r="K56" s="18" t="s">
        <v>153</v>
      </c>
      <c r="L56" s="5" t="s">
        <v>5</v>
      </c>
    </row>
    <row r="57" spans="1:12" ht="129" customHeight="1">
      <c r="A57" s="2" t="s">
        <v>154</v>
      </c>
      <c r="B57" s="45" t="s">
        <v>155</v>
      </c>
      <c r="C57" s="4" t="s">
        <v>6</v>
      </c>
      <c r="D57" s="4" t="s">
        <v>18</v>
      </c>
      <c r="E57" s="16">
        <v>174499</v>
      </c>
      <c r="F57" s="16">
        <v>9950</v>
      </c>
      <c r="G57" s="17">
        <f t="shared" si="7"/>
        <v>2288.5</v>
      </c>
      <c r="H57" s="21">
        <f>SUM(E57:G57)</f>
        <v>186737.5</v>
      </c>
      <c r="I57" s="19">
        <f>+SUM(F57,G57)*0.15</f>
        <v>1835.7749999999999</v>
      </c>
      <c r="J57" s="19">
        <f>SUM(F57:G57)*0.01</f>
        <v>122.385</v>
      </c>
      <c r="K57" s="18" t="s">
        <v>156</v>
      </c>
      <c r="L57" s="5" t="s">
        <v>5</v>
      </c>
    </row>
    <row r="58" spans="1:12" ht="123.75" customHeight="1">
      <c r="A58" s="2" t="s">
        <v>157</v>
      </c>
      <c r="B58" s="45" t="s">
        <v>158</v>
      </c>
      <c r="C58" s="4" t="s">
        <v>6</v>
      </c>
      <c r="D58" s="4" t="s">
        <v>18</v>
      </c>
      <c r="E58" s="16">
        <v>168472</v>
      </c>
      <c r="F58" s="16">
        <v>9916</v>
      </c>
      <c r="G58" s="17">
        <f t="shared" si="7"/>
        <v>2280.6800000000003</v>
      </c>
      <c r="H58" s="21">
        <f aca="true" t="shared" si="11" ref="H58:H68">SUM(E58:G58)</f>
        <v>180668.68</v>
      </c>
      <c r="I58" s="19">
        <f aca="true" t="shared" si="12" ref="I58:I68">+SUM(F58,G58)*0.15</f>
        <v>1829.502</v>
      </c>
      <c r="J58" s="19">
        <f aca="true" t="shared" si="13" ref="J58:J68">SUM(F58:G58)*0.01</f>
        <v>121.9668</v>
      </c>
      <c r="K58" s="18" t="s">
        <v>159</v>
      </c>
      <c r="L58" s="5" t="s">
        <v>5</v>
      </c>
    </row>
    <row r="59" spans="1:12" ht="123.75" customHeight="1">
      <c r="A59" s="2" t="s">
        <v>160</v>
      </c>
      <c r="B59" s="45" t="s">
        <v>210</v>
      </c>
      <c r="C59" s="4" t="s">
        <v>6</v>
      </c>
      <c r="D59" s="4" t="s">
        <v>18</v>
      </c>
      <c r="E59" s="16">
        <v>127853</v>
      </c>
      <c r="F59" s="16">
        <v>7420</v>
      </c>
      <c r="G59" s="17">
        <f t="shared" si="7"/>
        <v>1706.6000000000001</v>
      </c>
      <c r="H59" s="21">
        <f t="shared" si="11"/>
        <v>136979.6</v>
      </c>
      <c r="I59" s="19">
        <f t="shared" si="12"/>
        <v>1368.99</v>
      </c>
      <c r="J59" s="19">
        <f t="shared" si="13"/>
        <v>91.266</v>
      </c>
      <c r="K59" s="18" t="s">
        <v>161</v>
      </c>
      <c r="L59" s="5" t="s">
        <v>5</v>
      </c>
    </row>
    <row r="60" spans="1:12" ht="129" customHeight="1">
      <c r="A60" s="2" t="s">
        <v>162</v>
      </c>
      <c r="B60" s="45" t="s">
        <v>163</v>
      </c>
      <c r="C60" s="4" t="s">
        <v>6</v>
      </c>
      <c r="D60" s="4" t="s">
        <v>18</v>
      </c>
      <c r="E60" s="16">
        <v>174088</v>
      </c>
      <c r="F60" s="16">
        <v>9950</v>
      </c>
      <c r="G60" s="17">
        <f t="shared" si="7"/>
        <v>2288.5</v>
      </c>
      <c r="H60" s="21">
        <f t="shared" si="11"/>
        <v>186326.5</v>
      </c>
      <c r="I60" s="19">
        <f t="shared" si="12"/>
        <v>1835.7749999999999</v>
      </c>
      <c r="J60" s="19">
        <f t="shared" si="13"/>
        <v>122.385</v>
      </c>
      <c r="K60" s="18" t="s">
        <v>156</v>
      </c>
      <c r="L60" s="5" t="s">
        <v>5</v>
      </c>
    </row>
    <row r="61" spans="1:12" ht="126" customHeight="1">
      <c r="A61" s="2" t="s">
        <v>164</v>
      </c>
      <c r="B61" s="45" t="s">
        <v>165</v>
      </c>
      <c r="C61" s="4" t="s">
        <v>6</v>
      </c>
      <c r="D61" s="4" t="s">
        <v>18</v>
      </c>
      <c r="E61" s="16">
        <v>143183</v>
      </c>
      <c r="F61" s="16">
        <v>8934</v>
      </c>
      <c r="G61" s="17">
        <f t="shared" si="7"/>
        <v>2054.82</v>
      </c>
      <c r="H61" s="21">
        <f t="shared" si="11"/>
        <v>154171.82</v>
      </c>
      <c r="I61" s="19">
        <f t="shared" si="12"/>
        <v>1648.3229999999999</v>
      </c>
      <c r="J61" s="19">
        <f t="shared" si="13"/>
        <v>109.8882</v>
      </c>
      <c r="K61" s="18" t="s">
        <v>166</v>
      </c>
      <c r="L61" s="5" t="s">
        <v>5</v>
      </c>
    </row>
    <row r="62" spans="1:12" ht="123.75" customHeight="1">
      <c r="A62" s="2" t="s">
        <v>167</v>
      </c>
      <c r="B62" s="45" t="s">
        <v>168</v>
      </c>
      <c r="C62" s="4" t="s">
        <v>6</v>
      </c>
      <c r="D62" s="4" t="s">
        <v>18</v>
      </c>
      <c r="E62" s="16">
        <v>162499</v>
      </c>
      <c r="F62" s="16">
        <v>9862</v>
      </c>
      <c r="G62" s="17">
        <f t="shared" si="7"/>
        <v>2268.26</v>
      </c>
      <c r="H62" s="21">
        <f t="shared" si="11"/>
        <v>174629.26</v>
      </c>
      <c r="I62" s="19">
        <f t="shared" si="12"/>
        <v>1819.539</v>
      </c>
      <c r="J62" s="19">
        <f t="shared" si="13"/>
        <v>121.3026</v>
      </c>
      <c r="K62" s="18" t="s">
        <v>169</v>
      </c>
      <c r="L62" s="5" t="s">
        <v>5</v>
      </c>
    </row>
    <row r="63" spans="1:12" ht="125.25" customHeight="1">
      <c r="A63" s="2" t="s">
        <v>170</v>
      </c>
      <c r="B63" s="45" t="s">
        <v>171</v>
      </c>
      <c r="C63" s="4" t="s">
        <v>6</v>
      </c>
      <c r="D63" s="4" t="s">
        <v>18</v>
      </c>
      <c r="E63" s="16">
        <v>249105</v>
      </c>
      <c r="F63" s="16">
        <v>13627</v>
      </c>
      <c r="G63" s="17">
        <f t="shared" si="7"/>
        <v>3134.21</v>
      </c>
      <c r="H63" s="21">
        <f t="shared" si="11"/>
        <v>265866.21</v>
      </c>
      <c r="I63" s="19">
        <f t="shared" si="12"/>
        <v>2514.1814999999997</v>
      </c>
      <c r="J63" s="19">
        <f t="shared" si="13"/>
        <v>167.6121</v>
      </c>
      <c r="K63" s="18" t="s">
        <v>172</v>
      </c>
      <c r="L63" s="5" t="s">
        <v>5</v>
      </c>
    </row>
    <row r="64" spans="1:12" ht="129" customHeight="1">
      <c r="A64" s="2" t="s">
        <v>173</v>
      </c>
      <c r="B64" s="45" t="s">
        <v>174</v>
      </c>
      <c r="C64" s="4" t="s">
        <v>6</v>
      </c>
      <c r="D64" s="4" t="s">
        <v>18</v>
      </c>
      <c r="E64" s="16">
        <v>152875</v>
      </c>
      <c r="F64" s="16">
        <v>38450</v>
      </c>
      <c r="G64" s="17">
        <f t="shared" si="7"/>
        <v>8843.5</v>
      </c>
      <c r="H64" s="21">
        <f t="shared" si="11"/>
        <v>200168.5</v>
      </c>
      <c r="I64" s="19">
        <f t="shared" si="12"/>
        <v>7094.025</v>
      </c>
      <c r="J64" s="19">
        <f t="shared" si="13"/>
        <v>472.935</v>
      </c>
      <c r="K64" s="18" t="s">
        <v>175</v>
      </c>
      <c r="L64" s="5" t="s">
        <v>5</v>
      </c>
    </row>
    <row r="65" spans="1:12" ht="126" customHeight="1">
      <c r="A65" s="2" t="s">
        <v>176</v>
      </c>
      <c r="B65" s="45" t="s">
        <v>177</v>
      </c>
      <c r="C65" s="4" t="s">
        <v>6</v>
      </c>
      <c r="D65" s="4" t="s">
        <v>18</v>
      </c>
      <c r="E65" s="16">
        <v>128918</v>
      </c>
      <c r="F65" s="16">
        <v>21392</v>
      </c>
      <c r="G65" s="17">
        <f t="shared" si="7"/>
        <v>4920.16</v>
      </c>
      <c r="H65" s="21">
        <f t="shared" si="11"/>
        <v>155230.16</v>
      </c>
      <c r="I65" s="19">
        <f t="shared" si="12"/>
        <v>3946.8239999999996</v>
      </c>
      <c r="J65" s="19">
        <f t="shared" si="13"/>
        <v>263.1216</v>
      </c>
      <c r="K65" s="18" t="s">
        <v>178</v>
      </c>
      <c r="L65" s="5" t="s">
        <v>5</v>
      </c>
    </row>
    <row r="66" spans="1:12" ht="127.5" customHeight="1">
      <c r="A66" s="2" t="s">
        <v>179</v>
      </c>
      <c r="B66" s="45" t="s">
        <v>180</v>
      </c>
      <c r="C66" s="4" t="s">
        <v>6</v>
      </c>
      <c r="D66" s="4" t="s">
        <v>211</v>
      </c>
      <c r="E66" s="16">
        <v>150522</v>
      </c>
      <c r="F66" s="16">
        <v>15135</v>
      </c>
      <c r="G66" s="17">
        <f t="shared" si="7"/>
        <v>3481.05</v>
      </c>
      <c r="H66" s="21">
        <f t="shared" si="11"/>
        <v>169138.05</v>
      </c>
      <c r="I66" s="19">
        <f t="shared" si="12"/>
        <v>2792.4075</v>
      </c>
      <c r="J66" s="19">
        <f t="shared" si="13"/>
        <v>186.16049999999998</v>
      </c>
      <c r="K66" s="18" t="s">
        <v>181</v>
      </c>
      <c r="L66" s="5" t="s">
        <v>5</v>
      </c>
    </row>
    <row r="67" spans="1:12" ht="125.25" customHeight="1">
      <c r="A67" s="2" t="s">
        <v>182</v>
      </c>
      <c r="B67" s="45" t="s">
        <v>183</v>
      </c>
      <c r="C67" s="4" t="s">
        <v>6</v>
      </c>
      <c r="D67" s="4" t="s">
        <v>211</v>
      </c>
      <c r="E67" s="16">
        <v>234396</v>
      </c>
      <c r="F67" s="16">
        <v>23466</v>
      </c>
      <c r="G67" s="17">
        <f t="shared" si="7"/>
        <v>5397.18</v>
      </c>
      <c r="H67" s="21">
        <f t="shared" si="11"/>
        <v>263259.18</v>
      </c>
      <c r="I67" s="19">
        <f t="shared" si="12"/>
        <v>4329.477</v>
      </c>
      <c r="J67" s="19">
        <f t="shared" si="13"/>
        <v>288.6318</v>
      </c>
      <c r="K67" s="18" t="s">
        <v>184</v>
      </c>
      <c r="L67" s="5" t="s">
        <v>5</v>
      </c>
    </row>
    <row r="68" spans="1:12" ht="125.25" customHeight="1">
      <c r="A68" s="2" t="s">
        <v>187</v>
      </c>
      <c r="B68" s="45" t="s">
        <v>185</v>
      </c>
      <c r="C68" s="4" t="s">
        <v>6</v>
      </c>
      <c r="D68" s="4" t="s">
        <v>211</v>
      </c>
      <c r="E68" s="16">
        <v>227676</v>
      </c>
      <c r="F68" s="16">
        <v>23882</v>
      </c>
      <c r="G68" s="17">
        <f t="shared" si="7"/>
        <v>5492.860000000001</v>
      </c>
      <c r="H68" s="21">
        <f t="shared" si="11"/>
        <v>257050.86</v>
      </c>
      <c r="I68" s="19">
        <f t="shared" si="12"/>
        <v>4406.229</v>
      </c>
      <c r="J68" s="19">
        <f t="shared" si="13"/>
        <v>293.7486</v>
      </c>
      <c r="K68" s="18" t="s">
        <v>186</v>
      </c>
      <c r="L68" s="5" t="s">
        <v>5</v>
      </c>
    </row>
    <row r="69" spans="1:12" ht="126.75" customHeight="1">
      <c r="A69" s="2" t="s">
        <v>188</v>
      </c>
      <c r="B69" s="45" t="s">
        <v>189</v>
      </c>
      <c r="C69" s="4" t="s">
        <v>6</v>
      </c>
      <c r="D69" s="4" t="s">
        <v>18</v>
      </c>
      <c r="E69" s="16">
        <v>156346</v>
      </c>
      <c r="F69" s="16">
        <v>26808</v>
      </c>
      <c r="G69" s="17">
        <f t="shared" si="7"/>
        <v>6165.84</v>
      </c>
      <c r="H69" s="21">
        <f aca="true" t="shared" si="14" ref="H69:H74">SUM(E69:G69)</f>
        <v>189319.84</v>
      </c>
      <c r="I69" s="19">
        <f aca="true" t="shared" si="15" ref="I69:I74">+SUM(F69,G69)*0.15</f>
        <v>4946.075999999999</v>
      </c>
      <c r="J69" s="19">
        <f aca="true" t="shared" si="16" ref="J69:J74">SUM(F69:G69)*0.01</f>
        <v>329.73839999999996</v>
      </c>
      <c r="K69" s="18" t="s">
        <v>190</v>
      </c>
      <c r="L69" s="5" t="s">
        <v>5</v>
      </c>
    </row>
    <row r="70" spans="1:12" ht="126" customHeight="1">
      <c r="A70" s="2" t="s">
        <v>191</v>
      </c>
      <c r="B70" s="45" t="s">
        <v>192</v>
      </c>
      <c r="C70" s="4" t="s">
        <v>6</v>
      </c>
      <c r="D70" s="4" t="s">
        <v>18</v>
      </c>
      <c r="E70" s="16">
        <v>167536</v>
      </c>
      <c r="F70" s="16">
        <v>26986</v>
      </c>
      <c r="G70" s="17">
        <f t="shared" si="7"/>
        <v>6206.780000000001</v>
      </c>
      <c r="H70" s="21">
        <f t="shared" si="14"/>
        <v>200728.78</v>
      </c>
      <c r="I70" s="19">
        <f t="shared" si="15"/>
        <v>4978.9169999999995</v>
      </c>
      <c r="J70" s="19">
        <f t="shared" si="16"/>
        <v>331.9278</v>
      </c>
      <c r="K70" s="18" t="s">
        <v>193</v>
      </c>
      <c r="L70" s="5" t="s">
        <v>5</v>
      </c>
    </row>
    <row r="71" spans="1:12" ht="126" customHeight="1">
      <c r="A71" s="2" t="s">
        <v>195</v>
      </c>
      <c r="B71" s="45" t="s">
        <v>194</v>
      </c>
      <c r="C71" s="4" t="s">
        <v>6</v>
      </c>
      <c r="D71" s="4" t="s">
        <v>18</v>
      </c>
      <c r="E71" s="16">
        <v>216483</v>
      </c>
      <c r="F71" s="16">
        <v>36995</v>
      </c>
      <c r="G71" s="17">
        <f t="shared" si="7"/>
        <v>8508.85</v>
      </c>
      <c r="H71" s="21">
        <f t="shared" si="14"/>
        <v>261986.85</v>
      </c>
      <c r="I71" s="19">
        <f t="shared" si="15"/>
        <v>6825.577499999999</v>
      </c>
      <c r="J71" s="19">
        <f t="shared" si="16"/>
        <v>455.0385</v>
      </c>
      <c r="K71" s="18" t="s">
        <v>196</v>
      </c>
      <c r="L71" s="5" t="s">
        <v>5</v>
      </c>
    </row>
    <row r="72" spans="1:12" ht="126.75" customHeight="1">
      <c r="A72" s="2" t="s">
        <v>197</v>
      </c>
      <c r="B72" s="45" t="s">
        <v>199</v>
      </c>
      <c r="C72" s="4" t="s">
        <v>6</v>
      </c>
      <c r="D72" s="4" t="s">
        <v>18</v>
      </c>
      <c r="E72" s="16">
        <v>193495</v>
      </c>
      <c r="F72" s="16">
        <v>7964</v>
      </c>
      <c r="G72" s="17">
        <f t="shared" si="7"/>
        <v>1831.72</v>
      </c>
      <c r="H72" s="21">
        <f t="shared" si="14"/>
        <v>203290.72</v>
      </c>
      <c r="I72" s="19">
        <f t="shared" si="15"/>
        <v>1469.358</v>
      </c>
      <c r="J72" s="19">
        <f t="shared" si="16"/>
        <v>97.9572</v>
      </c>
      <c r="K72" s="18" t="s">
        <v>198</v>
      </c>
      <c r="L72" s="5" t="s">
        <v>5</v>
      </c>
    </row>
    <row r="73" spans="1:12" ht="123.75" customHeight="1">
      <c r="A73" s="2" t="s">
        <v>200</v>
      </c>
      <c r="B73" s="45" t="s">
        <v>201</v>
      </c>
      <c r="C73" s="4" t="s">
        <v>6</v>
      </c>
      <c r="D73" s="4" t="s">
        <v>18</v>
      </c>
      <c r="E73" s="16">
        <v>153585</v>
      </c>
      <c r="F73" s="16">
        <v>8133</v>
      </c>
      <c r="G73" s="17">
        <f t="shared" si="7"/>
        <v>1870.5900000000001</v>
      </c>
      <c r="H73" s="21">
        <f t="shared" si="14"/>
        <v>163588.59</v>
      </c>
      <c r="I73" s="19">
        <f t="shared" si="15"/>
        <v>1500.5384999999999</v>
      </c>
      <c r="J73" s="19">
        <f t="shared" si="16"/>
        <v>100.0359</v>
      </c>
      <c r="K73" s="18" t="s">
        <v>202</v>
      </c>
      <c r="L73" s="5" t="s">
        <v>5</v>
      </c>
    </row>
    <row r="74" spans="1:12" ht="126" customHeight="1">
      <c r="A74" s="2" t="s">
        <v>203</v>
      </c>
      <c r="B74" s="45" t="s">
        <v>204</v>
      </c>
      <c r="C74" s="4" t="s">
        <v>6</v>
      </c>
      <c r="D74" s="4" t="s">
        <v>18</v>
      </c>
      <c r="E74" s="16">
        <v>137473</v>
      </c>
      <c r="F74" s="16">
        <v>10361</v>
      </c>
      <c r="G74" s="17">
        <f t="shared" si="7"/>
        <v>2383.03</v>
      </c>
      <c r="H74" s="21">
        <f t="shared" si="14"/>
        <v>150217.03</v>
      </c>
      <c r="I74" s="19">
        <f t="shared" si="15"/>
        <v>1911.6045</v>
      </c>
      <c r="J74" s="19">
        <f t="shared" si="16"/>
        <v>127.44030000000001</v>
      </c>
      <c r="K74" s="18" t="s">
        <v>205</v>
      </c>
      <c r="L74" s="5" t="s">
        <v>5</v>
      </c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2011-02-04T10:34:24Z</cp:lastPrinted>
  <dcterms:created xsi:type="dcterms:W3CDTF">2005-07-07T17:20:47Z</dcterms:created>
  <dcterms:modified xsi:type="dcterms:W3CDTF">2011-02-17T12:28:55Z</dcterms:modified>
  <cp:category/>
  <cp:version/>
  <cp:contentType/>
  <cp:contentStatus/>
</cp:coreProperties>
</file>