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<sst xmlns="http://schemas.openxmlformats.org/spreadsheetml/2006/main" count="151" uniqueCount="90">
  <si>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</si>
  <si>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</si>
  <si>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</si>
  <si>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</si>
  <si>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</si>
  <si>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</si>
  <si>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</si>
  <si>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</si>
  <si>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</si>
  <si>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</si>
  <si>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</si>
  <si>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</si>
  <si>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</si>
  <si>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</si>
  <si>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</si>
  <si>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</si>
  <si>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</si>
  <si>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</si>
  <si>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</si>
  <si>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</si>
  <si>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</si>
  <si>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</si>
  <si>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6.</t>
  </si>
  <si>
    <t>23% od wart. Udziału</t>
  </si>
  <si>
    <t>załącznik do zarządzenia Nr ............../2011/P</t>
  </si>
  <si>
    <t>z dnia .........................2011 r.</t>
  </si>
  <si>
    <t xml:space="preserve">inst. wod - kan
inst. elektr.
inst. gazowa
inst. c.o.
</t>
  </si>
  <si>
    <t>172/10000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</si>
  <si>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</si>
  <si>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</si>
  <si>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</si>
  <si>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</si>
  <si>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</si>
  <si>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</si>
  <si>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</si>
  <si>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</si>
  <si>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</si>
  <si>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</si>
  <si>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</si>
  <si>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</si>
  <si>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</si>
  <si>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</si>
  <si>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</si>
  <si>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</si>
  <si>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inst. wod - kan
inst. elektr.
inst. gazowa
</t>
  </si>
  <si>
    <t>W Y K A Z    nr  CCCXXXVII</t>
  </si>
  <si>
    <t>40/10000</t>
  </si>
  <si>
    <t>lokal nr 21
o pow. 32,2 m²
ul. Grochowska 135
obr. Łazarz
ark. 02
dz. 46/1
o pow. 2570 m²
KW PO1P/00057621/7</t>
  </si>
  <si>
    <t>lokal nr 24
o pow. 34,1 m²
ul. Grochowska 127
obr. Łazarz
ark. 02
dz. 46/1
o pow. 2570 m²
KW PO1P/00057621/7</t>
  </si>
  <si>
    <t>43/10000</t>
  </si>
  <si>
    <t>lokal nr 12
o pow. 33,8 m²
ul. Grochowska 137
obr. Łazarz
ark. 02
dz. 46/1
o pow. 2570 m²
KW PO1P/00057621/7</t>
  </si>
  <si>
    <t>42/10000</t>
  </si>
  <si>
    <t>lokal nr 11
o pow. 37,1 m²
ul. Modra 18
obr. Łazarz
ark. 02
dz. 52/19
o pow. 563 m²
KW PO1P/00070820/9</t>
  </si>
  <si>
    <t>17/1000</t>
  </si>
  <si>
    <t>lokal nr 27
o pow. 77,9 m²
ul. Grobla 6
obr. Poznań
ark. 32
dz. 39
o pow. 1853 m²
KW PO1P/00077898/5</t>
  </si>
  <si>
    <t>238/10000</t>
  </si>
  <si>
    <t>lokal nr 1
o pow. 58,6 m²
ul. Jaworowa 66
obr. Dębiec
ark. 16
dz. 38/1
o pow. 1015 m²
KW PO2P/00058209/7</t>
  </si>
  <si>
    <t>164/10000</t>
  </si>
  <si>
    <t>lokal nr 3
o pow. 61,6 m²
ul. Jesionowa 17
obr. Dębiec
ark. 15
dz. 2/1
o pow. 670 m²
KW PO2P/00089989/4</t>
  </si>
  <si>
    <t xml:space="preserve">inst. wod - kan
inst. elektr.
inst. gazowa
ogrzewanie etażowe
</t>
  </si>
  <si>
    <t>616/11475</t>
  </si>
  <si>
    <t>lokal nr 1
o pow. 20,2 m²
ul. Łozowa 88
obr. Dębiec
ark. 19
dz. 3/9
o pow. 1922 m²
KW PO2P/00066653/3</t>
  </si>
  <si>
    <t>4/1000</t>
  </si>
  <si>
    <t>lokal nr 11
o pow. 44,6 m²
ul. Łozowa 100
obr. Dębiec
ark. 19
dz. 10/6
o pow. 1540 m²
KW PO2P/00065351/9</t>
  </si>
  <si>
    <t>102/10000</t>
  </si>
  <si>
    <t>lokal nr 1
o pow. 35,7 m²
ul. Racjonalizatorów 6
obr. Dębiec
ark. 16
dz. 38/25
o pow. 748 m²
KW PO2P/00077070/2</t>
  </si>
  <si>
    <t>lokal nr 8
o pow. 15,3 m²
ul. Racjonalizatorów 12
obr. Dębiec
ark. 16
dz. 38/25
o pow. 748 m²
KW PO2P/00077070/2</t>
  </si>
  <si>
    <t>74/10000</t>
  </si>
  <si>
    <t>lokal nr 10
o pow. 82,2 m²
ul. Żupańskiego 6
obr. Wilda
ark. 06
dz. 102
o pow. 888 m²
KW PO2P/00101448/1</t>
  </si>
  <si>
    <t>inst. wod - kan
inst. elektr.
inst. gazowa
ogrzewanie - piece</t>
  </si>
  <si>
    <t>379/10000</t>
  </si>
  <si>
    <t>lokal nr 10
o pow. 47,9 m²
ul. Bułgarska 142
obr. Łazarz
ark. 02
dz. 4/6
o pow. 1180 m²
KW PO1P/00061418/2</t>
  </si>
  <si>
    <t>lokal nr 6
o pow. 37,7 m²
ul. Bułgarska 154c
obr. Łazarz
ark. 02
dz. 4/35
o pow. 443 m²
KW PO1P/00075562/7</t>
  </si>
  <si>
    <t>214/10000</t>
  </si>
  <si>
    <t>lokal nr 3
o pow. 50,3 m²
ul. Włodkowica 31
obr. Łazarz
ark. 16
dz. 3/3
o pow. 861 m²
KW PO1P/00065475/7</t>
  </si>
  <si>
    <t>174/10000</t>
  </si>
  <si>
    <t>lokal nr 1
o pow. 52,5 m²
ul. 23 Lutego 14
obr. Poznań
ark. 19
dz. 13/1
o pow. 471 m²
KW PO1P/00060043/5</t>
  </si>
  <si>
    <t>525/17305</t>
  </si>
  <si>
    <t>lokal nr 7
o pow. 43,2
ul. Grochowska 93a
obr. Łazarz
ark. 02
dz. 52/17
o pow. 393 m²
KW PO1P/00061717/8</t>
  </si>
  <si>
    <t>290/10000</t>
  </si>
  <si>
    <t>lokal nr 15
o pow. 94,2 m²
ul. Biała 1a
obr. Łazarz
ark. 13
dz. 59/1
o pow. 720 m²
KW PO1P/00079814/7</t>
  </si>
  <si>
    <t>413/10000</t>
  </si>
  <si>
    <t>lokal nr 8
o pow. 35,2 m²
ul.Nowowiejskiego 12
obr. Poznań
ark. 19
dz. 13/1
o pow. 471 m²
KW PO1P/00060043/5</t>
  </si>
  <si>
    <t>352/17305</t>
  </si>
  <si>
    <t>lokal nr 7
o pow. 104,0m²
ul. Małeckiego 14
obr. Łazarz
ark. 32
dz. 38/1
o pow. 570 m²
KW PO1P/00072214/2</t>
  </si>
  <si>
    <t>626/10000</t>
  </si>
  <si>
    <t>lokal nr 5
o pow. 44,6 m²
ul. Owsiana 8
obr. Winiary
ark. 33
dz. 55/2, 56/2
o pow. 1235 m²
KW PO1P/00089968/4</t>
  </si>
  <si>
    <t>446/24630</t>
  </si>
  <si>
    <r>
      <t>od poz.</t>
    </r>
    <r>
      <rPr>
        <b/>
        <sz val="14"/>
        <color indexed="8"/>
        <rFont val="Arial CE"/>
        <family val="2"/>
      </rPr>
      <t xml:space="preserve"> 1 do poz. 22</t>
    </r>
  </si>
  <si>
    <t>lokal nr 9
o pow. 37,6
ul. Bukowska 136
obr. Łazarz
ark. 02
dz. 4/43
o pow. 443 m²
KW PO1P/00077132/8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</si>
</sst>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/>
    </xf>
    <xf numFmtId="4" fontId="9" fillId="3" borderId="2" xfId="0" applyNumberFormat="1" applyFont="1" applyFill="1" applyBorder="1" applyAlignment="1">
      <alignment vertical="top"/>
    </xf>
    <xf numFmtId="4" fontId="9" fillId="0" borderId="2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75" zoomScaleNormal="75" workbookViewId="0" topLeftCell="A29">
      <selection activeCell="B30" sqref="B30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5.25390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24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7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25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45</v>
      </c>
      <c r="I6" s="35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88</v>
      </c>
      <c r="I7" s="43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8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9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14</v>
      </c>
      <c r="E11" s="24" t="s">
        <v>3</v>
      </c>
      <c r="F11" s="24" t="s">
        <v>4</v>
      </c>
      <c r="G11" s="25" t="s">
        <v>23</v>
      </c>
      <c r="H11" s="23" t="s">
        <v>15</v>
      </c>
      <c r="I11" s="23" t="s">
        <v>16</v>
      </c>
      <c r="J11" s="23" t="s">
        <v>10</v>
      </c>
      <c r="K11" s="23" t="s">
        <v>11</v>
      </c>
      <c r="L11" s="23" t="s">
        <v>12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2" customHeight="1">
      <c r="A13" s="2" t="s">
        <v>17</v>
      </c>
      <c r="B13" s="3" t="s">
        <v>47</v>
      </c>
      <c r="C13" s="4" t="s">
        <v>6</v>
      </c>
      <c r="D13" s="4" t="s">
        <v>13</v>
      </c>
      <c r="E13" s="16">
        <v>127465</v>
      </c>
      <c r="F13" s="16">
        <v>8902</v>
      </c>
      <c r="G13" s="17">
        <f aca="true" t="shared" si="0" ref="G13:G34">0.23*F13</f>
        <v>2047.46</v>
      </c>
      <c r="H13" s="21">
        <f aca="true" t="shared" si="1" ref="H13:H18">SUM(E13:G13)</f>
        <v>138414.46</v>
      </c>
      <c r="I13" s="19">
        <f aca="true" t="shared" si="2" ref="I13:I18">+SUM(F13,G13)*0.15</f>
        <v>1642.4189999999999</v>
      </c>
      <c r="J13" s="19">
        <f aca="true" t="shared" si="3" ref="J13:J18">SUM(F13:G13)*0.01</f>
        <v>109.49459999999999</v>
      </c>
      <c r="K13" s="18" t="s">
        <v>46</v>
      </c>
      <c r="L13" s="5" t="s">
        <v>5</v>
      </c>
      <c r="M13" s="10"/>
      <c r="N13" s="10"/>
    </row>
    <row r="14" spans="1:14" s="1" customFormat="1" ht="133.5" customHeight="1">
      <c r="A14" s="2" t="s">
        <v>18</v>
      </c>
      <c r="B14" s="3" t="s">
        <v>48</v>
      </c>
      <c r="C14" s="4" t="s">
        <v>6</v>
      </c>
      <c r="D14" s="4" t="s">
        <v>13</v>
      </c>
      <c r="E14" s="16">
        <v>132661</v>
      </c>
      <c r="F14" s="16">
        <v>9570</v>
      </c>
      <c r="G14" s="17">
        <f t="shared" si="0"/>
        <v>2201.1</v>
      </c>
      <c r="H14" s="21">
        <f t="shared" si="1"/>
        <v>144432.1</v>
      </c>
      <c r="I14" s="19">
        <f t="shared" si="2"/>
        <v>1765.665</v>
      </c>
      <c r="J14" s="19">
        <f t="shared" si="3"/>
        <v>117.71100000000001</v>
      </c>
      <c r="K14" s="18" t="s">
        <v>49</v>
      </c>
      <c r="L14" s="5" t="s">
        <v>5</v>
      </c>
      <c r="M14" s="10"/>
      <c r="N14" s="10"/>
    </row>
    <row r="15" spans="1:14" s="1" customFormat="1" ht="132" customHeight="1">
      <c r="A15" s="2" t="s">
        <v>19</v>
      </c>
      <c r="B15" s="3" t="s">
        <v>50</v>
      </c>
      <c r="C15" s="36" t="s">
        <v>6</v>
      </c>
      <c r="D15" s="4" t="s">
        <v>26</v>
      </c>
      <c r="E15" s="37">
        <v>135789</v>
      </c>
      <c r="F15" s="37">
        <v>9348</v>
      </c>
      <c r="G15" s="38">
        <f t="shared" si="0"/>
        <v>2150.04</v>
      </c>
      <c r="H15" s="39">
        <f t="shared" si="1"/>
        <v>147287.04</v>
      </c>
      <c r="I15" s="40">
        <f t="shared" si="2"/>
        <v>1724.7060000000001</v>
      </c>
      <c r="J15" s="40">
        <f t="shared" si="3"/>
        <v>114.98040000000002</v>
      </c>
      <c r="K15" s="41" t="s">
        <v>51</v>
      </c>
      <c r="L15" s="42" t="s">
        <v>5</v>
      </c>
      <c r="M15" s="10"/>
      <c r="N15" s="10"/>
    </row>
    <row r="16" spans="1:14" s="1" customFormat="1" ht="135.75" customHeight="1">
      <c r="A16" s="2" t="s">
        <v>20</v>
      </c>
      <c r="B16" s="44" t="s">
        <v>52</v>
      </c>
      <c r="C16" s="4" t="s">
        <v>6</v>
      </c>
      <c r="D16" s="4" t="s">
        <v>13</v>
      </c>
      <c r="E16" s="16">
        <v>150250</v>
      </c>
      <c r="F16" s="16">
        <v>7982</v>
      </c>
      <c r="G16" s="17">
        <f t="shared" si="0"/>
        <v>1835.8600000000001</v>
      </c>
      <c r="H16" s="21">
        <f t="shared" si="1"/>
        <v>160067.86</v>
      </c>
      <c r="I16" s="19">
        <f t="shared" si="2"/>
        <v>1472.679</v>
      </c>
      <c r="J16" s="19">
        <f t="shared" si="3"/>
        <v>98.1786</v>
      </c>
      <c r="K16" s="18" t="s">
        <v>53</v>
      </c>
      <c r="L16" s="5" t="s">
        <v>5</v>
      </c>
      <c r="M16" s="10"/>
      <c r="N16" s="10"/>
    </row>
    <row r="17" spans="1:14" s="1" customFormat="1" ht="136.5" customHeight="1">
      <c r="A17" s="2" t="s">
        <v>21</v>
      </c>
      <c r="B17" s="3" t="s">
        <v>54</v>
      </c>
      <c r="C17" s="4" t="s">
        <v>6</v>
      </c>
      <c r="D17" s="4" t="s">
        <v>13</v>
      </c>
      <c r="E17" s="16">
        <v>250909</v>
      </c>
      <c r="F17" s="16">
        <v>86086</v>
      </c>
      <c r="G17" s="17">
        <f t="shared" si="0"/>
        <v>19799.780000000002</v>
      </c>
      <c r="H17" s="21">
        <f t="shared" si="1"/>
        <v>356794.78</v>
      </c>
      <c r="I17" s="19">
        <f t="shared" si="2"/>
        <v>15882.866999999998</v>
      </c>
      <c r="J17" s="19">
        <f t="shared" si="3"/>
        <v>1058.8578</v>
      </c>
      <c r="K17" s="18" t="s">
        <v>55</v>
      </c>
      <c r="L17" s="5" t="s">
        <v>5</v>
      </c>
      <c r="M17" s="10"/>
      <c r="N17" s="10"/>
    </row>
    <row r="18" spans="1:14" s="27" customFormat="1" ht="134.25" customHeight="1">
      <c r="A18" s="2" t="s">
        <v>22</v>
      </c>
      <c r="B18" s="45" t="s">
        <v>56</v>
      </c>
      <c r="C18" s="28" t="s">
        <v>6</v>
      </c>
      <c r="D18" s="4" t="s">
        <v>13</v>
      </c>
      <c r="E18" s="29">
        <v>251634</v>
      </c>
      <c r="F18" s="29">
        <v>13883</v>
      </c>
      <c r="G18" s="30">
        <f t="shared" si="0"/>
        <v>3193.09</v>
      </c>
      <c r="H18" s="31">
        <f t="shared" si="1"/>
        <v>268710.09</v>
      </c>
      <c r="I18" s="32">
        <f t="shared" si="2"/>
        <v>2561.4135</v>
      </c>
      <c r="J18" s="32">
        <f t="shared" si="3"/>
        <v>170.7609</v>
      </c>
      <c r="K18" s="33" t="s">
        <v>57</v>
      </c>
      <c r="L18" s="34" t="s">
        <v>5</v>
      </c>
      <c r="M18" s="26"/>
      <c r="N18" s="26"/>
    </row>
    <row r="19" spans="1:12" ht="135">
      <c r="A19" s="2" t="s">
        <v>28</v>
      </c>
      <c r="B19" s="3" t="s">
        <v>58</v>
      </c>
      <c r="C19" s="36" t="s">
        <v>6</v>
      </c>
      <c r="D19" s="4" t="s">
        <v>59</v>
      </c>
      <c r="E19" s="37">
        <v>207650</v>
      </c>
      <c r="F19" s="37">
        <v>26615</v>
      </c>
      <c r="G19" s="38">
        <f t="shared" si="0"/>
        <v>6121.45</v>
      </c>
      <c r="H19" s="39">
        <f aca="true" t="shared" si="4" ref="H19:H25">SUM(E19:G19)</f>
        <v>240386.45</v>
      </c>
      <c r="I19" s="40">
        <f aca="true" t="shared" si="5" ref="I19:I25">+SUM(F19,G19)*0.15</f>
        <v>4910.4675</v>
      </c>
      <c r="J19" s="40">
        <f aca="true" t="shared" si="6" ref="J19:J25">SUM(F19:G19)*0.01</f>
        <v>327.3645</v>
      </c>
      <c r="K19" s="41" t="s">
        <v>60</v>
      </c>
      <c r="L19" s="42" t="s">
        <v>5</v>
      </c>
    </row>
    <row r="20" spans="1:12" ht="135">
      <c r="A20" s="2" t="s">
        <v>29</v>
      </c>
      <c r="B20" s="44" t="s">
        <v>61</v>
      </c>
      <c r="C20" s="4" t="s">
        <v>6</v>
      </c>
      <c r="D20" s="4" t="s">
        <v>13</v>
      </c>
      <c r="E20" s="16">
        <v>82165</v>
      </c>
      <c r="F20" s="16">
        <v>6412</v>
      </c>
      <c r="G20" s="17">
        <f t="shared" si="0"/>
        <v>1474.76</v>
      </c>
      <c r="H20" s="21">
        <f t="shared" si="4"/>
        <v>90051.76</v>
      </c>
      <c r="I20" s="19">
        <f t="shared" si="5"/>
        <v>1183.014</v>
      </c>
      <c r="J20" s="19">
        <f t="shared" si="6"/>
        <v>78.86760000000001</v>
      </c>
      <c r="K20" s="18" t="s">
        <v>62</v>
      </c>
      <c r="L20" s="5" t="s">
        <v>5</v>
      </c>
    </row>
    <row r="21" spans="1:12" ht="135">
      <c r="A21" s="2" t="s">
        <v>30</v>
      </c>
      <c r="B21" s="3" t="s">
        <v>63</v>
      </c>
      <c r="C21" s="4" t="s">
        <v>6</v>
      </c>
      <c r="D21" s="4" t="s">
        <v>13</v>
      </c>
      <c r="E21" s="16">
        <v>196349</v>
      </c>
      <c r="F21" s="16">
        <v>12111</v>
      </c>
      <c r="G21" s="17">
        <f t="shared" si="0"/>
        <v>2785.53</v>
      </c>
      <c r="H21" s="21">
        <f t="shared" si="4"/>
        <v>211245.53</v>
      </c>
      <c r="I21" s="19">
        <f t="shared" si="5"/>
        <v>2234.4795</v>
      </c>
      <c r="J21" s="19">
        <f t="shared" si="6"/>
        <v>148.9653</v>
      </c>
      <c r="K21" s="18" t="s">
        <v>64</v>
      </c>
      <c r="L21" s="5" t="s">
        <v>5</v>
      </c>
    </row>
    <row r="22" spans="1:12" ht="135">
      <c r="A22" s="2" t="s">
        <v>31</v>
      </c>
      <c r="B22" s="3" t="s">
        <v>65</v>
      </c>
      <c r="C22" s="28" t="s">
        <v>6</v>
      </c>
      <c r="D22" s="4" t="s">
        <v>13</v>
      </c>
      <c r="E22" s="29">
        <v>147492</v>
      </c>
      <c r="F22" s="29">
        <v>10730</v>
      </c>
      <c r="G22" s="30">
        <f t="shared" si="0"/>
        <v>2467.9</v>
      </c>
      <c r="H22" s="31">
        <f t="shared" si="4"/>
        <v>160689.9</v>
      </c>
      <c r="I22" s="32">
        <f t="shared" si="5"/>
        <v>1979.685</v>
      </c>
      <c r="J22" s="32">
        <f t="shared" si="6"/>
        <v>131.97899999999998</v>
      </c>
      <c r="K22" s="33" t="s">
        <v>27</v>
      </c>
      <c r="L22" s="34" t="s">
        <v>5</v>
      </c>
    </row>
    <row r="23" spans="1:12" ht="150">
      <c r="A23" s="2" t="s">
        <v>32</v>
      </c>
      <c r="B23" s="44" t="s">
        <v>66</v>
      </c>
      <c r="C23" s="4" t="s">
        <v>6</v>
      </c>
      <c r="D23" s="4" t="s">
        <v>13</v>
      </c>
      <c r="E23" s="16">
        <v>64770</v>
      </c>
      <c r="F23" s="16">
        <v>4616</v>
      </c>
      <c r="G23" s="17">
        <f t="shared" si="0"/>
        <v>1061.68</v>
      </c>
      <c r="H23" s="21">
        <f t="shared" si="4"/>
        <v>70447.68</v>
      </c>
      <c r="I23" s="19">
        <f t="shared" si="5"/>
        <v>851.652</v>
      </c>
      <c r="J23" s="19">
        <f t="shared" si="6"/>
        <v>56.7768</v>
      </c>
      <c r="K23" s="18" t="s">
        <v>67</v>
      </c>
      <c r="L23" s="5" t="s">
        <v>5</v>
      </c>
    </row>
    <row r="24" spans="1:12" ht="132.75" customHeight="1">
      <c r="A24" s="2" t="s">
        <v>33</v>
      </c>
      <c r="B24" s="3" t="s">
        <v>68</v>
      </c>
      <c r="C24" s="4" t="s">
        <v>6</v>
      </c>
      <c r="D24" s="4" t="s">
        <v>69</v>
      </c>
      <c r="E24" s="16">
        <v>179122</v>
      </c>
      <c r="F24" s="16">
        <v>61724</v>
      </c>
      <c r="G24" s="17">
        <f t="shared" si="0"/>
        <v>14196.52</v>
      </c>
      <c r="H24" s="21">
        <f t="shared" si="4"/>
        <v>255042.52</v>
      </c>
      <c r="I24" s="19">
        <f t="shared" si="5"/>
        <v>11388.078</v>
      </c>
      <c r="J24" s="19">
        <f t="shared" si="6"/>
        <v>759.2052000000001</v>
      </c>
      <c r="K24" s="18" t="s">
        <v>70</v>
      </c>
      <c r="L24" s="5" t="s">
        <v>5</v>
      </c>
    </row>
    <row r="25" spans="1:12" ht="135">
      <c r="A25" s="2" t="s">
        <v>34</v>
      </c>
      <c r="B25" s="3" t="s">
        <v>71</v>
      </c>
      <c r="C25" s="28" t="s">
        <v>6</v>
      </c>
      <c r="D25" s="4" t="s">
        <v>13</v>
      </c>
      <c r="E25" s="29">
        <v>189368</v>
      </c>
      <c r="F25" s="29">
        <v>10423</v>
      </c>
      <c r="G25" s="30">
        <f t="shared" si="0"/>
        <v>2397.29</v>
      </c>
      <c r="H25" s="31">
        <f t="shared" si="4"/>
        <v>202188.29</v>
      </c>
      <c r="I25" s="32">
        <f t="shared" si="5"/>
        <v>1923.0435</v>
      </c>
      <c r="J25" s="32">
        <f t="shared" si="6"/>
        <v>128.2029</v>
      </c>
      <c r="K25" s="33" t="s">
        <v>64</v>
      </c>
      <c r="L25" s="34" t="s">
        <v>5</v>
      </c>
    </row>
    <row r="26" spans="1:12" ht="135">
      <c r="A26" s="2" t="s">
        <v>35</v>
      </c>
      <c r="B26" s="3" t="s">
        <v>72</v>
      </c>
      <c r="C26" s="36" t="s">
        <v>6</v>
      </c>
      <c r="D26" s="4" t="s">
        <v>26</v>
      </c>
      <c r="E26" s="37">
        <v>155109</v>
      </c>
      <c r="F26" s="37">
        <v>7906</v>
      </c>
      <c r="G26" s="38">
        <f t="shared" si="0"/>
        <v>1818.38</v>
      </c>
      <c r="H26" s="39">
        <f aca="true" t="shared" si="7" ref="H26:H34">SUM(E26:G26)</f>
        <v>164833.38</v>
      </c>
      <c r="I26" s="40">
        <f aca="true" t="shared" si="8" ref="I26:I34">+SUM(F26,G26)*0.15</f>
        <v>1458.6570000000002</v>
      </c>
      <c r="J26" s="40">
        <f aca="true" t="shared" si="9" ref="J26:J34">SUM(F26:G26)*0.01</f>
        <v>97.24380000000001</v>
      </c>
      <c r="K26" s="41" t="s">
        <v>73</v>
      </c>
      <c r="L26" s="42" t="s">
        <v>5</v>
      </c>
    </row>
    <row r="27" spans="1:12" ht="135">
      <c r="A27" s="2" t="s">
        <v>36</v>
      </c>
      <c r="B27" s="44" t="s">
        <v>74</v>
      </c>
      <c r="C27" s="4" t="s">
        <v>6</v>
      </c>
      <c r="D27" s="4" t="s">
        <v>26</v>
      </c>
      <c r="E27" s="16">
        <v>203092</v>
      </c>
      <c r="F27" s="16">
        <v>12494</v>
      </c>
      <c r="G27" s="17">
        <f t="shared" si="0"/>
        <v>2873.6200000000003</v>
      </c>
      <c r="H27" s="21">
        <f t="shared" si="7"/>
        <v>218459.62</v>
      </c>
      <c r="I27" s="19">
        <f t="shared" si="8"/>
        <v>2305.143</v>
      </c>
      <c r="J27" s="19">
        <f t="shared" si="9"/>
        <v>153.67620000000002</v>
      </c>
      <c r="K27" s="18" t="s">
        <v>75</v>
      </c>
      <c r="L27" s="5" t="s">
        <v>5</v>
      </c>
    </row>
    <row r="28" spans="1:12" ht="135">
      <c r="A28" s="2" t="s">
        <v>37</v>
      </c>
      <c r="B28" s="3" t="s">
        <v>76</v>
      </c>
      <c r="C28" s="4" t="s">
        <v>6</v>
      </c>
      <c r="D28" s="4" t="s">
        <v>26</v>
      </c>
      <c r="E28" s="16">
        <v>225892</v>
      </c>
      <c r="F28" s="16">
        <v>36923</v>
      </c>
      <c r="G28" s="17">
        <f t="shared" si="0"/>
        <v>8492.29</v>
      </c>
      <c r="H28" s="21">
        <f t="shared" si="7"/>
        <v>271307.29</v>
      </c>
      <c r="I28" s="19">
        <f t="shared" si="8"/>
        <v>6812.2935</v>
      </c>
      <c r="J28" s="19">
        <f t="shared" si="9"/>
        <v>454.15290000000005</v>
      </c>
      <c r="K28" s="18" t="s">
        <v>77</v>
      </c>
      <c r="L28" s="5" t="s">
        <v>5</v>
      </c>
    </row>
    <row r="29" spans="1:12" ht="135">
      <c r="A29" s="2" t="s">
        <v>38</v>
      </c>
      <c r="B29" s="3" t="s">
        <v>78</v>
      </c>
      <c r="C29" s="28" t="s">
        <v>6</v>
      </c>
      <c r="D29" s="4" t="s">
        <v>26</v>
      </c>
      <c r="E29" s="29">
        <v>171978</v>
      </c>
      <c r="F29" s="29">
        <v>9505</v>
      </c>
      <c r="G29" s="30">
        <f t="shared" si="0"/>
        <v>2186.15</v>
      </c>
      <c r="H29" s="31">
        <f t="shared" si="7"/>
        <v>183669.15</v>
      </c>
      <c r="I29" s="32">
        <f t="shared" si="8"/>
        <v>1753.6725</v>
      </c>
      <c r="J29" s="32">
        <f t="shared" si="9"/>
        <v>116.9115</v>
      </c>
      <c r="K29" s="33" t="s">
        <v>79</v>
      </c>
      <c r="L29" s="34" t="s">
        <v>5</v>
      </c>
    </row>
    <row r="30" spans="1:12" ht="135">
      <c r="A30" s="2" t="s">
        <v>39</v>
      </c>
      <c r="B30" s="3" t="s">
        <v>89</v>
      </c>
      <c r="C30" s="28" t="s">
        <v>6</v>
      </c>
      <c r="D30" s="4" t="s">
        <v>26</v>
      </c>
      <c r="E30" s="29">
        <v>154676</v>
      </c>
      <c r="F30" s="29">
        <v>7906</v>
      </c>
      <c r="G30" s="30">
        <f t="shared" si="0"/>
        <v>1818.38</v>
      </c>
      <c r="H30" s="31">
        <f t="shared" si="7"/>
        <v>164400.38</v>
      </c>
      <c r="I30" s="32">
        <f t="shared" si="8"/>
        <v>1458.6570000000002</v>
      </c>
      <c r="J30" s="32">
        <f t="shared" si="9"/>
        <v>97.24380000000001</v>
      </c>
      <c r="K30" s="33" t="s">
        <v>73</v>
      </c>
      <c r="L30" s="34" t="s">
        <v>5</v>
      </c>
    </row>
    <row r="31" spans="1:12" ht="135">
      <c r="A31" s="2" t="s">
        <v>40</v>
      </c>
      <c r="B31" s="3" t="s">
        <v>80</v>
      </c>
      <c r="C31" s="4" t="s">
        <v>6</v>
      </c>
      <c r="D31" s="4" t="s">
        <v>26</v>
      </c>
      <c r="E31" s="16">
        <v>365188</v>
      </c>
      <c r="F31" s="16">
        <v>24800</v>
      </c>
      <c r="G31" s="17">
        <f t="shared" si="0"/>
        <v>5704</v>
      </c>
      <c r="H31" s="21">
        <f t="shared" si="7"/>
        <v>395692</v>
      </c>
      <c r="I31" s="19">
        <f t="shared" si="8"/>
        <v>4575.599999999999</v>
      </c>
      <c r="J31" s="19">
        <f t="shared" si="9"/>
        <v>305.04</v>
      </c>
      <c r="K31" s="18" t="s">
        <v>81</v>
      </c>
      <c r="L31" s="5" t="s">
        <v>5</v>
      </c>
    </row>
    <row r="32" spans="1:12" ht="135">
      <c r="A32" s="2" t="s">
        <v>41</v>
      </c>
      <c r="B32" s="3" t="s">
        <v>82</v>
      </c>
      <c r="C32" s="4" t="s">
        <v>6</v>
      </c>
      <c r="D32" s="4" t="s">
        <v>26</v>
      </c>
      <c r="E32" s="16">
        <v>151455</v>
      </c>
      <c r="F32" s="16">
        <v>24756</v>
      </c>
      <c r="G32" s="17">
        <f t="shared" si="0"/>
        <v>5693.88</v>
      </c>
      <c r="H32" s="21">
        <f t="shared" si="7"/>
        <v>181904.88</v>
      </c>
      <c r="I32" s="19">
        <f t="shared" si="8"/>
        <v>4567.482</v>
      </c>
      <c r="J32" s="19">
        <f t="shared" si="9"/>
        <v>304.4988</v>
      </c>
      <c r="K32" s="18" t="s">
        <v>83</v>
      </c>
      <c r="L32" s="5" t="s">
        <v>5</v>
      </c>
    </row>
    <row r="33" spans="1:12" ht="135">
      <c r="A33" s="2" t="s">
        <v>42</v>
      </c>
      <c r="B33" s="3" t="s">
        <v>84</v>
      </c>
      <c r="C33" s="4" t="s">
        <v>6</v>
      </c>
      <c r="D33" s="4" t="s">
        <v>26</v>
      </c>
      <c r="E33" s="16">
        <v>369911</v>
      </c>
      <c r="F33" s="16">
        <v>28617</v>
      </c>
      <c r="G33" s="17">
        <f t="shared" si="0"/>
        <v>6581.91</v>
      </c>
      <c r="H33" s="21">
        <f t="shared" si="7"/>
        <v>405109.91</v>
      </c>
      <c r="I33" s="19">
        <f t="shared" si="8"/>
        <v>5279.8365</v>
      </c>
      <c r="J33" s="19">
        <f t="shared" si="9"/>
        <v>351.98910000000006</v>
      </c>
      <c r="K33" s="18" t="s">
        <v>85</v>
      </c>
      <c r="L33" s="5" t="s">
        <v>5</v>
      </c>
    </row>
    <row r="34" spans="1:12" ht="135">
      <c r="A34" s="2" t="s">
        <v>43</v>
      </c>
      <c r="B34" s="3" t="s">
        <v>86</v>
      </c>
      <c r="C34" s="4" t="s">
        <v>6</v>
      </c>
      <c r="D34" s="4" t="s">
        <v>44</v>
      </c>
      <c r="E34" s="16">
        <v>171480</v>
      </c>
      <c r="F34" s="16">
        <v>25830</v>
      </c>
      <c r="G34" s="17">
        <f t="shared" si="0"/>
        <v>5940.900000000001</v>
      </c>
      <c r="H34" s="21">
        <f t="shared" si="7"/>
        <v>203250.9</v>
      </c>
      <c r="I34" s="19">
        <f t="shared" si="8"/>
        <v>4765.635</v>
      </c>
      <c r="J34" s="19">
        <f t="shared" si="9"/>
        <v>317.709</v>
      </c>
      <c r="K34" s="18" t="s">
        <v>87</v>
      </c>
      <c r="L34" s="5" t="s">
        <v>5</v>
      </c>
    </row>
  </sheetData>
  <printOptions/>
  <pageMargins left="0.58" right="0.19" top="0.51" bottom="0.71" header="0.32" footer="0.46"/>
  <pageSetup fitToHeight="4" fitToWidth="1" horizontalDpi="300" verticalDpi="300" orientation="portrait" paperSize="9" scale="62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2011-04-18T14:28:40Z</cp:lastPrinted>
  <dcterms:created xsi:type="dcterms:W3CDTF">2005-07-07T17:20:47Z</dcterms:created>
  <dcterms:modified xsi:type="dcterms:W3CDTF">2011-04-20T06:40:40Z</dcterms:modified>
  <cp:category/>
  <cp:version/>
  <cp:contentType/>
  <cp:contentStatus/>
</cp:coreProperties>
</file>