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<sst xmlns="http://schemas.openxmlformats.org/spreadsheetml/2006/main" count="145" uniqueCount="90">
  <si>
    <t>Oznaczenie nieruchomości</t>
  </si>
  <si>
    <t>Sposób zagospodarowania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</si>
  <si>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</si>
  <si>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</si>
  <si>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</si>
  <si>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</si>
  <si>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</si>
  <si>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</si>
  <si>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</si>
  <si>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</si>
  <si>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</si>
  <si>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</si>
  <si>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Pierwsza opłata z tytułu wiecz. użyt. gruntu w wysokości 15% ceny udziału</t>
  </si>
  <si>
    <t>1.</t>
  </si>
  <si>
    <t>2.</t>
  </si>
  <si>
    <t>3.</t>
  </si>
  <si>
    <t>4.</t>
  </si>
  <si>
    <t>5.</t>
  </si>
  <si>
    <t>6.</t>
  </si>
  <si>
    <t xml:space="preserve">inst. wod - kan
inst. elektr.
inst. gazowa
inst. c.o.
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</si>
  <si>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</si>
  <si>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</si>
  <si>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</si>
  <si>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</si>
  <si>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</si>
  <si>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</si>
  <si>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</si>
  <si>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</si>
  <si>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</si>
  <si>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</si>
  <si>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22/1000</t>
  </si>
  <si>
    <t>17.</t>
  </si>
  <si>
    <t>18.</t>
  </si>
  <si>
    <t>19.</t>
  </si>
  <si>
    <t>20.</t>
  </si>
  <si>
    <t>21.</t>
  </si>
  <si>
    <t>35/1000</t>
  </si>
  <si>
    <t>inst. wod - kan
inst. elektr.
inst. gazowa
ogrzewanie etażowe</t>
  </si>
  <si>
    <t>898/11077</t>
  </si>
  <si>
    <t>lokal nr 5
o pow. 48,6 m²
ul. Kasztanowa 37
obr. Dębiec
ark. 19
dz. 2/5
o pow. 482 m²
KW PO2P/00090005/3</t>
  </si>
  <si>
    <t>lokal nr 1
o pow. 58,0 m²
ul. Łozowa 84
obr. Dębiec
ark. 19
dz. 3/9
o pow. 1922 m²
KW PO2P/00066653/3</t>
  </si>
  <si>
    <t>11/1000</t>
  </si>
  <si>
    <t>lokal nr 2a
o pow. 59,1 m²
ul. Przemysłowa 21
obr. Wilda
ark. 6
dz. 23/1
o pow. 672 m²
KW PO2P/00064173/0</t>
  </si>
  <si>
    <t>3/100</t>
  </si>
  <si>
    <t>lokal nr 4
o pow. 66,4 m²
ul. Przemysłowa 21
obr. Wilda
ark. 6
dz. 23/1
o pow. 672 m²
KW PO2P/00064173/0</t>
  </si>
  <si>
    <t>inst. wod - kan
inst. elektr.
inst. gazowa
ogrzewanie - piece kaflowe</t>
  </si>
  <si>
    <t>lokal nr 6a
o pow. 59,6 m²
ul. Przemysłowa 21
obr. Wilda
ark. 6
dz. 23/1
o pow. 672 m²
KW PO2P/00064173/0</t>
  </si>
  <si>
    <t>lokal nr 9a
o pow. 67,1 m²
ul. Przemysłowa 21
obr. Wilda
ark. 6
dz. 23/1
o pow. 672 m²
KW PO2P/00064173/0</t>
  </si>
  <si>
    <t xml:space="preserve">inst. wod - kan
inst. elektr.
inst. gazowa
ogrzewanie etażowe
</t>
  </si>
  <si>
    <t>lokal nr 11
o pow. 58,3 m²
ul. Przemysłowa 21
obr. Wilda
ark. 6
dz. 23/1
o pow. 672 m²
KW PO2P/00064173/0</t>
  </si>
  <si>
    <t>inst. wod - kan
inst. elektr.
inst. gazowa
ogrzewanie elektryczne</t>
  </si>
  <si>
    <t>139/10000</t>
  </si>
  <si>
    <t>551/10000</t>
  </si>
  <si>
    <t>lokal nr 18
o pow. 94,9 m²
ul. Garbary 99
obr. Poznań
ark. 06
dz. 31/1
o pow. 748 m²
KW PO1P/00094308/8</t>
  </si>
  <si>
    <t xml:space="preserve">inst. wod - kan
inst. elektr.
inst. gazowa
ogrzewanie elektryczne
</t>
  </si>
  <si>
    <t>37/1000</t>
  </si>
  <si>
    <t>lokal nr 18
o pow. 58,3 m²
ul. Grochowe Łąki 1
obr. Poznań
ark. 06
dz. 31/1
o pow. 748 m²
KW PO1P/00094308/8</t>
  </si>
  <si>
    <t xml:space="preserve">inst. wod - kan
inst. elektr.
inst. gazowa
piece
</t>
  </si>
  <si>
    <t xml:space="preserve">inst. wod - kan
inst. elektr.
inst. gazowa
piece kaflowe
</t>
  </si>
  <si>
    <t>96/10000</t>
  </si>
  <si>
    <t>lokal nr 13
o pow. 65,3 m²
ul. Nowowiejskiego 12
obr. Poznań
ark. 19
dz. 13/1
o pow. 471 m²
KW PO1P/00060043/5</t>
  </si>
  <si>
    <t>653/17305</t>
  </si>
  <si>
    <t>lokal nr 5
o pow. 47,6 m²
ul. Tomickiego 19
obr. Śródka
ark. 13
dz. 6/1, 17/3, 4/26
o pow. 756 m²
KW PO2P/00074190/8</t>
  </si>
  <si>
    <t>300/10000</t>
  </si>
  <si>
    <t>lokal nr 14
o pow. 33,7 m²
ul. Chlebowa 3
obr. Śródka
ark. 5
dz. 32/1
o pow. 1528 m²
KW PO2P/00059626/3</t>
  </si>
  <si>
    <t xml:space="preserve">inst. wod - kan
inst. elektr.
inst. gazowa
</t>
  </si>
  <si>
    <t>65/10000</t>
  </si>
  <si>
    <t>lokal nr 3
o pow. 78,1 m²
ul. Nowe Zagórze 3
obr. Śródka
ark. 15
dz. 36/12
o pow. 437 m²
KW PO2P/00089951/9</t>
  </si>
  <si>
    <t>781/6595</t>
  </si>
  <si>
    <t>lokal nr 7
o pow. 88,5 m²
ul. Kościuszki 86
obr. Poznań
ark. 25
dz. 1/2
o pow. 630 m²
KW PO1P/00069229/6</t>
  </si>
  <si>
    <t>401/10000</t>
  </si>
  <si>
    <t>lokal nr 7
o pow. 59,9 m²
ul. Chociszewskiego 41
obr. Łazarz
ark. 28
dz. 26/1, 28/1, 30/1
o pow. 617 m²
KW PO1P/00060826/8</t>
  </si>
  <si>
    <t>28/1000</t>
  </si>
  <si>
    <t>687/64162</t>
  </si>
  <si>
    <t>164/10000</t>
  </si>
  <si>
    <t>W Y K A Z  nr  CCCL</t>
  </si>
  <si>
    <r>
      <t>od poz.</t>
    </r>
    <r>
      <rPr>
        <b/>
        <sz val="14"/>
        <color indexed="8"/>
        <rFont val="Arial CE"/>
        <family val="2"/>
      </rPr>
      <t xml:space="preserve"> 1 do poz. 21</t>
    </r>
  </si>
  <si>
    <t>lokal nr 7
o pow. 36,4 m²
ul. Nowowiejskiego 22
obr. Poznań
ark. 11
dz. 4/2, 5/2, 4/1, 5/1
o pow. 1377 m²
KW PO1P/00060309/8</t>
  </si>
  <si>
    <t>Lp.</t>
  </si>
  <si>
    <t>Wart. lokalu</t>
  </si>
  <si>
    <t>Wart. udziału</t>
  </si>
  <si>
    <t>23% od wart. udziału</t>
  </si>
  <si>
    <t>Cena sprzedaży lokalu, w tym cena udziału w prawie własności gruntu oddawanego w użytkowanie wieczyste</t>
  </si>
  <si>
    <t>lokal nr 8
o pow. 89,8 m²
ul. 28 Czerwca 1956 r. nr 115
obr. Wilda
ark. 13
dz. 135/1
o pow. 326 m²
KW PO2P/00065364/3</t>
  </si>
  <si>
    <t>lokal nr 12
o pow. 68,7 m²
ul. Łukaszewicza 4
obr. Łazarz
ark. 32
dz. 60/2
o pow. 374 m²
KW PO1P/00077135/9</t>
  </si>
  <si>
    <t>lokal nr 2C
o pow. 34,6 m²
ul. Kantaka 4
obr. Poznań
ark. 25
dz. 44/1, 45/1, 46/1, 44/2, 45/2, 46/2
o pow. 1538 m²
KW PO1P/00076992/7</t>
  </si>
  <si>
    <t>lokal nr 3
o pow. 68,7 m²
ul. Kossaka 22
obr. Łazarz
ark. 12
dz. 15,1
o pow. 2100 m²
KW PO1P/00069252/6</t>
  </si>
  <si>
    <t>lokal nr 55
o pow. 68,3 m²
ul. Głogowska 27
obr. Łazarz
ark. 10
dz. 27/1, 27/3
o pow. 1377 m²
KW PO1P/00080552/2</t>
  </si>
  <si>
    <t>załącznik do zarządzenia Nr 757/2011/P</t>
  </si>
  <si>
    <t>z dnia 28.11.2011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</si>
</sst>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B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5.00390625" style="0" customWidth="1"/>
    <col min="3" max="3" width="19.75390625" style="0" customWidth="1"/>
    <col min="4" max="4" width="17.00390625" style="0" customWidth="1"/>
    <col min="5" max="5" width="17.125" style="0" customWidth="1" outlineLevel="1"/>
    <col min="6" max="6" width="15.25390625" style="0" customWidth="1" outlineLevel="1"/>
    <col min="7" max="7" width="13.25390625" style="0" customWidth="1" outlineLevel="1"/>
    <col min="8" max="8" width="18.875" style="0" customWidth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88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4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89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75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76</v>
      </c>
      <c r="I7" s="43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5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6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78</v>
      </c>
      <c r="B11" s="23" t="s">
        <v>0</v>
      </c>
      <c r="C11" s="23" t="s">
        <v>1</v>
      </c>
      <c r="D11" s="23" t="s">
        <v>11</v>
      </c>
      <c r="E11" s="24" t="s">
        <v>79</v>
      </c>
      <c r="F11" s="24" t="s">
        <v>80</v>
      </c>
      <c r="G11" s="25" t="s">
        <v>81</v>
      </c>
      <c r="H11" s="23" t="s">
        <v>82</v>
      </c>
      <c r="I11" s="23" t="s">
        <v>12</v>
      </c>
      <c r="J11" s="23" t="s">
        <v>7</v>
      </c>
      <c r="K11" s="23" t="s">
        <v>8</v>
      </c>
      <c r="L11" s="23" t="s">
        <v>9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4" customHeight="1">
      <c r="A13" s="2" t="s">
        <v>13</v>
      </c>
      <c r="B13" s="3" t="s">
        <v>83</v>
      </c>
      <c r="C13" s="4" t="s">
        <v>3</v>
      </c>
      <c r="D13" s="4" t="s">
        <v>37</v>
      </c>
      <c r="E13" s="16">
        <v>316735</v>
      </c>
      <c r="F13" s="16">
        <v>34383</v>
      </c>
      <c r="G13" s="17">
        <f aca="true" t="shared" si="0" ref="G13:G33">0.23*F13</f>
        <v>7908.09</v>
      </c>
      <c r="H13" s="21">
        <f aca="true" t="shared" si="1" ref="H13:H18">SUM(E13:G13)</f>
        <v>359026.09</v>
      </c>
      <c r="I13" s="19">
        <f aca="true" t="shared" si="2" ref="I13:I18">+SUM(F13,G13)*0.15</f>
        <v>6343.6635</v>
      </c>
      <c r="J13" s="19">
        <f aca="true" t="shared" si="3" ref="J13:J18">SUM(F13:G13)*0.01</f>
        <v>422.91089999999997</v>
      </c>
      <c r="K13" s="18" t="s">
        <v>38</v>
      </c>
      <c r="L13" s="5" t="s">
        <v>2</v>
      </c>
      <c r="M13" s="10"/>
      <c r="N13" s="10"/>
    </row>
    <row r="14" spans="1:14" s="1" customFormat="1" ht="137.25" customHeight="1">
      <c r="A14" s="2" t="s">
        <v>14</v>
      </c>
      <c r="B14" s="3" t="s">
        <v>39</v>
      </c>
      <c r="C14" s="4" t="s">
        <v>3</v>
      </c>
      <c r="D14" s="4" t="s">
        <v>10</v>
      </c>
      <c r="E14" s="16">
        <v>214240</v>
      </c>
      <c r="F14" s="16">
        <v>14812</v>
      </c>
      <c r="G14" s="17">
        <f t="shared" si="0"/>
        <v>3406.76</v>
      </c>
      <c r="H14" s="21">
        <f t="shared" si="1"/>
        <v>232458.76</v>
      </c>
      <c r="I14" s="19">
        <f t="shared" si="2"/>
        <v>2732.8140000000003</v>
      </c>
      <c r="J14" s="19">
        <f t="shared" si="3"/>
        <v>182.18760000000003</v>
      </c>
      <c r="K14" s="18" t="s">
        <v>36</v>
      </c>
      <c r="L14" s="5" t="s">
        <v>2</v>
      </c>
      <c r="M14" s="10"/>
      <c r="N14" s="10"/>
    </row>
    <row r="15" spans="1:14" s="1" customFormat="1" ht="132" customHeight="1">
      <c r="A15" s="2" t="s">
        <v>15</v>
      </c>
      <c r="B15" s="3" t="s">
        <v>40</v>
      </c>
      <c r="C15" s="36" t="s">
        <v>3</v>
      </c>
      <c r="D15" s="4" t="s">
        <v>19</v>
      </c>
      <c r="E15" s="37">
        <v>246207</v>
      </c>
      <c r="F15" s="37">
        <v>18563</v>
      </c>
      <c r="G15" s="38">
        <f t="shared" si="0"/>
        <v>4269.49</v>
      </c>
      <c r="H15" s="39">
        <f t="shared" si="1"/>
        <v>269039.49</v>
      </c>
      <c r="I15" s="40">
        <f t="shared" si="2"/>
        <v>3424.8734999999997</v>
      </c>
      <c r="J15" s="40">
        <f t="shared" si="3"/>
        <v>228.32489999999999</v>
      </c>
      <c r="K15" s="41" t="s">
        <v>41</v>
      </c>
      <c r="L15" s="42" t="s">
        <v>2</v>
      </c>
      <c r="M15" s="10"/>
      <c r="N15" s="10"/>
    </row>
    <row r="16" spans="1:14" s="1" customFormat="1" ht="135.75" customHeight="1">
      <c r="A16" s="2" t="s">
        <v>16</v>
      </c>
      <c r="B16" s="44" t="s">
        <v>42</v>
      </c>
      <c r="C16" s="4" t="s">
        <v>3</v>
      </c>
      <c r="D16" s="4" t="s">
        <v>37</v>
      </c>
      <c r="E16" s="16">
        <v>208222</v>
      </c>
      <c r="F16" s="16">
        <v>26228</v>
      </c>
      <c r="G16" s="17">
        <f t="shared" si="0"/>
        <v>6032.4400000000005</v>
      </c>
      <c r="H16" s="21">
        <f t="shared" si="1"/>
        <v>240482.44</v>
      </c>
      <c r="I16" s="19">
        <f t="shared" si="2"/>
        <v>4839.066</v>
      </c>
      <c r="J16" s="19">
        <f t="shared" si="3"/>
        <v>322.60440000000006</v>
      </c>
      <c r="K16" s="18" t="s">
        <v>43</v>
      </c>
      <c r="L16" s="5" t="s">
        <v>2</v>
      </c>
      <c r="M16" s="10"/>
      <c r="N16" s="10"/>
    </row>
    <row r="17" spans="1:14" s="1" customFormat="1" ht="136.5" customHeight="1">
      <c r="A17" s="2" t="s">
        <v>17</v>
      </c>
      <c r="B17" s="3" t="s">
        <v>44</v>
      </c>
      <c r="C17" s="4" t="s">
        <v>3</v>
      </c>
      <c r="D17" s="4" t="s">
        <v>45</v>
      </c>
      <c r="E17" s="16">
        <v>239837</v>
      </c>
      <c r="F17" s="16">
        <v>26228</v>
      </c>
      <c r="G17" s="17">
        <f t="shared" si="0"/>
        <v>6032.4400000000005</v>
      </c>
      <c r="H17" s="21">
        <f t="shared" si="1"/>
        <v>272097.44</v>
      </c>
      <c r="I17" s="19">
        <f t="shared" si="2"/>
        <v>4839.066</v>
      </c>
      <c r="J17" s="19">
        <f t="shared" si="3"/>
        <v>322.60440000000006</v>
      </c>
      <c r="K17" s="18" t="s">
        <v>43</v>
      </c>
      <c r="L17" s="5" t="s">
        <v>2</v>
      </c>
      <c r="M17" s="10"/>
      <c r="N17" s="10"/>
    </row>
    <row r="18" spans="1:14" s="27" customFormat="1" ht="134.25" customHeight="1">
      <c r="A18" s="2" t="s">
        <v>18</v>
      </c>
      <c r="B18" s="45" t="s">
        <v>46</v>
      </c>
      <c r="C18" s="28" t="s">
        <v>3</v>
      </c>
      <c r="D18" s="4" t="s">
        <v>37</v>
      </c>
      <c r="E18" s="29">
        <v>222006</v>
      </c>
      <c r="F18" s="29">
        <v>26228</v>
      </c>
      <c r="G18" s="30">
        <f t="shared" si="0"/>
        <v>6032.4400000000005</v>
      </c>
      <c r="H18" s="31">
        <f t="shared" si="1"/>
        <v>254266.44</v>
      </c>
      <c r="I18" s="32">
        <f t="shared" si="2"/>
        <v>4839.066</v>
      </c>
      <c r="J18" s="32">
        <f t="shared" si="3"/>
        <v>322.60440000000006</v>
      </c>
      <c r="K18" s="33" t="s">
        <v>43</v>
      </c>
      <c r="L18" s="34" t="s">
        <v>2</v>
      </c>
      <c r="M18" s="26"/>
      <c r="N18" s="26"/>
    </row>
    <row r="19" spans="1:12" ht="129" customHeight="1">
      <c r="A19" s="2" t="s">
        <v>20</v>
      </c>
      <c r="B19" s="3" t="s">
        <v>47</v>
      </c>
      <c r="C19" s="36" t="s">
        <v>3</v>
      </c>
      <c r="D19" s="4" t="s">
        <v>48</v>
      </c>
      <c r="E19" s="37">
        <v>229557</v>
      </c>
      <c r="F19" s="37">
        <v>26228</v>
      </c>
      <c r="G19" s="38">
        <f t="shared" si="0"/>
        <v>6032.4400000000005</v>
      </c>
      <c r="H19" s="39">
        <f aca="true" t="shared" si="4" ref="H19:H29">SUM(E19:G19)</f>
        <v>261817.44</v>
      </c>
      <c r="I19" s="40">
        <f aca="true" t="shared" si="5" ref="I19:I29">+SUM(F19,G19)*0.15</f>
        <v>4839.066</v>
      </c>
      <c r="J19" s="40">
        <f aca="true" t="shared" si="6" ref="J19:J29">SUM(F19:G19)*0.01</f>
        <v>322.60440000000006</v>
      </c>
      <c r="K19" s="41" t="s">
        <v>43</v>
      </c>
      <c r="L19" s="42" t="s">
        <v>2</v>
      </c>
    </row>
    <row r="20" spans="1:12" ht="126.75" customHeight="1">
      <c r="A20" s="2" t="s">
        <v>21</v>
      </c>
      <c r="B20" s="3" t="s">
        <v>49</v>
      </c>
      <c r="C20" s="4" t="s">
        <v>3</v>
      </c>
      <c r="D20" s="4" t="s">
        <v>50</v>
      </c>
      <c r="E20" s="16">
        <v>207380</v>
      </c>
      <c r="F20" s="16">
        <v>26228</v>
      </c>
      <c r="G20" s="17">
        <f t="shared" si="0"/>
        <v>6032.4400000000005</v>
      </c>
      <c r="H20" s="21">
        <f t="shared" si="4"/>
        <v>239640.44</v>
      </c>
      <c r="I20" s="19">
        <f t="shared" si="5"/>
        <v>4839.066</v>
      </c>
      <c r="J20" s="19">
        <f t="shared" si="6"/>
        <v>322.60440000000006</v>
      </c>
      <c r="K20" s="18" t="s">
        <v>43</v>
      </c>
      <c r="L20" s="5" t="s">
        <v>2</v>
      </c>
    </row>
    <row r="21" spans="1:12" ht="129" customHeight="1">
      <c r="A21" s="2" t="s">
        <v>22</v>
      </c>
      <c r="B21" s="3" t="s">
        <v>77</v>
      </c>
      <c r="C21" s="28" t="s">
        <v>3</v>
      </c>
      <c r="D21" s="4" t="s">
        <v>10</v>
      </c>
      <c r="E21" s="29">
        <v>125440</v>
      </c>
      <c r="F21" s="29">
        <v>51755</v>
      </c>
      <c r="G21" s="30">
        <f t="shared" si="0"/>
        <v>11903.65</v>
      </c>
      <c r="H21" s="31">
        <f t="shared" si="4"/>
        <v>189098.65</v>
      </c>
      <c r="I21" s="32">
        <f t="shared" si="5"/>
        <v>9548.7975</v>
      </c>
      <c r="J21" s="32">
        <f t="shared" si="6"/>
        <v>636.5865</v>
      </c>
      <c r="K21" s="33" t="s">
        <v>51</v>
      </c>
      <c r="L21" s="34" t="s">
        <v>2</v>
      </c>
    </row>
    <row r="22" spans="1:12" ht="133.5" customHeight="1">
      <c r="A22" s="2" t="s">
        <v>23</v>
      </c>
      <c r="B22" s="3" t="s">
        <v>84</v>
      </c>
      <c r="C22" s="36" t="s">
        <v>3</v>
      </c>
      <c r="D22" s="4" t="s">
        <v>19</v>
      </c>
      <c r="E22" s="37">
        <v>235438</v>
      </c>
      <c r="F22" s="37">
        <v>16010</v>
      </c>
      <c r="G22" s="38">
        <f t="shared" si="0"/>
        <v>3682.3</v>
      </c>
      <c r="H22" s="39">
        <f t="shared" si="4"/>
        <v>255130.3</v>
      </c>
      <c r="I22" s="40">
        <f t="shared" si="5"/>
        <v>2953.845</v>
      </c>
      <c r="J22" s="40">
        <f t="shared" si="6"/>
        <v>196.923</v>
      </c>
      <c r="K22" s="41" t="s">
        <v>52</v>
      </c>
      <c r="L22" s="42" t="s">
        <v>2</v>
      </c>
    </row>
    <row r="23" spans="1:12" ht="128.25" customHeight="1">
      <c r="A23" s="2" t="s">
        <v>24</v>
      </c>
      <c r="B23" s="3" t="s">
        <v>53</v>
      </c>
      <c r="C23" s="36" t="s">
        <v>3</v>
      </c>
      <c r="D23" s="4" t="s">
        <v>54</v>
      </c>
      <c r="E23" s="37">
        <v>320250</v>
      </c>
      <c r="F23" s="37">
        <v>51284</v>
      </c>
      <c r="G23" s="38">
        <f t="shared" si="0"/>
        <v>11795.32</v>
      </c>
      <c r="H23" s="39">
        <f t="shared" si="4"/>
        <v>383329.32</v>
      </c>
      <c r="I23" s="40">
        <f t="shared" si="5"/>
        <v>9461.898</v>
      </c>
      <c r="J23" s="40">
        <f t="shared" si="6"/>
        <v>630.7932</v>
      </c>
      <c r="K23" s="41" t="s">
        <v>55</v>
      </c>
      <c r="L23" s="42" t="s">
        <v>2</v>
      </c>
    </row>
    <row r="24" spans="1:12" ht="131.25" customHeight="1">
      <c r="A24" s="2" t="s">
        <v>25</v>
      </c>
      <c r="B24" s="3" t="s">
        <v>56</v>
      </c>
      <c r="C24" s="36" t="s">
        <v>3</v>
      </c>
      <c r="D24" s="4" t="s">
        <v>57</v>
      </c>
      <c r="E24" s="37">
        <v>222179</v>
      </c>
      <c r="F24" s="37">
        <v>30493</v>
      </c>
      <c r="G24" s="38">
        <f t="shared" si="0"/>
        <v>7013.39</v>
      </c>
      <c r="H24" s="39">
        <f t="shared" si="4"/>
        <v>259685.39</v>
      </c>
      <c r="I24" s="40">
        <f t="shared" si="5"/>
        <v>5625.9585</v>
      </c>
      <c r="J24" s="40">
        <f t="shared" si="6"/>
        <v>375.0639</v>
      </c>
      <c r="K24" s="41" t="s">
        <v>30</v>
      </c>
      <c r="L24" s="42" t="s">
        <v>2</v>
      </c>
    </row>
    <row r="25" spans="1:12" ht="145.5" customHeight="1">
      <c r="A25" s="2" t="s">
        <v>26</v>
      </c>
      <c r="B25" s="3" t="s">
        <v>85</v>
      </c>
      <c r="C25" s="36" t="s">
        <v>3</v>
      </c>
      <c r="D25" s="4" t="s">
        <v>58</v>
      </c>
      <c r="E25" s="37">
        <v>100403</v>
      </c>
      <c r="F25" s="37">
        <v>35229</v>
      </c>
      <c r="G25" s="38">
        <f t="shared" si="0"/>
        <v>8102.67</v>
      </c>
      <c r="H25" s="39">
        <f t="shared" si="4"/>
        <v>143734.67</v>
      </c>
      <c r="I25" s="40">
        <f t="shared" si="5"/>
        <v>6499.750499999999</v>
      </c>
      <c r="J25" s="40">
        <f t="shared" si="6"/>
        <v>433.31669999999997</v>
      </c>
      <c r="K25" s="41" t="s">
        <v>59</v>
      </c>
      <c r="L25" s="42" t="s">
        <v>2</v>
      </c>
    </row>
    <row r="26" spans="1:12" ht="126.75" customHeight="1">
      <c r="A26" s="2" t="s">
        <v>27</v>
      </c>
      <c r="B26" s="3" t="s">
        <v>60</v>
      </c>
      <c r="C26" s="36" t="s">
        <v>3</v>
      </c>
      <c r="D26" s="4" t="s">
        <v>19</v>
      </c>
      <c r="E26" s="37">
        <v>270802</v>
      </c>
      <c r="F26" s="37">
        <v>48058</v>
      </c>
      <c r="G26" s="38">
        <f t="shared" si="0"/>
        <v>11053.34</v>
      </c>
      <c r="H26" s="39">
        <f t="shared" si="4"/>
        <v>329913.34</v>
      </c>
      <c r="I26" s="40">
        <f t="shared" si="5"/>
        <v>8866.701</v>
      </c>
      <c r="J26" s="40">
        <f t="shared" si="6"/>
        <v>591.1134</v>
      </c>
      <c r="K26" s="41" t="s">
        <v>61</v>
      </c>
      <c r="L26" s="42" t="s">
        <v>2</v>
      </c>
    </row>
    <row r="27" spans="1:12" ht="131.25" customHeight="1">
      <c r="A27" s="2" t="s">
        <v>28</v>
      </c>
      <c r="B27" s="3" t="s">
        <v>62</v>
      </c>
      <c r="C27" s="36" t="s">
        <v>3</v>
      </c>
      <c r="D27" s="4" t="s">
        <v>19</v>
      </c>
      <c r="E27" s="37">
        <v>187755</v>
      </c>
      <c r="F27" s="37">
        <v>22113</v>
      </c>
      <c r="G27" s="38">
        <f t="shared" si="0"/>
        <v>5085.99</v>
      </c>
      <c r="H27" s="39">
        <f t="shared" si="4"/>
        <v>214953.99</v>
      </c>
      <c r="I27" s="40">
        <f t="shared" si="5"/>
        <v>4079.8484999999996</v>
      </c>
      <c r="J27" s="40">
        <f t="shared" si="6"/>
        <v>271.9899</v>
      </c>
      <c r="K27" s="41" t="s">
        <v>63</v>
      </c>
      <c r="L27" s="42" t="s">
        <v>2</v>
      </c>
    </row>
    <row r="28" spans="1:12" ht="129" customHeight="1">
      <c r="A28" s="2" t="s">
        <v>29</v>
      </c>
      <c r="B28" s="3" t="s">
        <v>64</v>
      </c>
      <c r="C28" s="36" t="s">
        <v>3</v>
      </c>
      <c r="D28" s="4" t="s">
        <v>65</v>
      </c>
      <c r="E28" s="37">
        <v>135981</v>
      </c>
      <c r="F28" s="37">
        <v>8154</v>
      </c>
      <c r="G28" s="38">
        <f t="shared" si="0"/>
        <v>1875.42</v>
      </c>
      <c r="H28" s="39">
        <f t="shared" si="4"/>
        <v>146010.42</v>
      </c>
      <c r="I28" s="40">
        <f t="shared" si="5"/>
        <v>1504.413</v>
      </c>
      <c r="J28" s="40">
        <f t="shared" si="6"/>
        <v>100.2942</v>
      </c>
      <c r="K28" s="41" t="s">
        <v>66</v>
      </c>
      <c r="L28" s="42" t="s">
        <v>2</v>
      </c>
    </row>
    <row r="29" spans="1:12" ht="131.25" customHeight="1">
      <c r="A29" s="2" t="s">
        <v>31</v>
      </c>
      <c r="B29" s="3" t="s">
        <v>67</v>
      </c>
      <c r="C29" s="36" t="s">
        <v>3</v>
      </c>
      <c r="D29" s="4" t="s">
        <v>65</v>
      </c>
      <c r="E29" s="37">
        <v>219695</v>
      </c>
      <c r="F29" s="37">
        <v>42487</v>
      </c>
      <c r="G29" s="38">
        <f t="shared" si="0"/>
        <v>9772.01</v>
      </c>
      <c r="H29" s="39">
        <f t="shared" si="4"/>
        <v>271954.01</v>
      </c>
      <c r="I29" s="40">
        <f t="shared" si="5"/>
        <v>7838.8515</v>
      </c>
      <c r="J29" s="40">
        <f t="shared" si="6"/>
        <v>522.5901</v>
      </c>
      <c r="K29" s="41" t="s">
        <v>68</v>
      </c>
      <c r="L29" s="42" t="s">
        <v>2</v>
      </c>
    </row>
    <row r="30" spans="1:12" ht="132.75" customHeight="1">
      <c r="A30" s="2" t="s">
        <v>32</v>
      </c>
      <c r="B30" s="3" t="s">
        <v>69</v>
      </c>
      <c r="C30" s="36" t="s">
        <v>3</v>
      </c>
      <c r="D30" s="4" t="s">
        <v>65</v>
      </c>
      <c r="E30" s="37">
        <v>293297</v>
      </c>
      <c r="F30" s="37">
        <v>65659</v>
      </c>
      <c r="G30" s="38">
        <f t="shared" si="0"/>
        <v>15101.570000000002</v>
      </c>
      <c r="H30" s="39">
        <f>SUM(E30:G30)</f>
        <v>374057.57</v>
      </c>
      <c r="I30" s="40">
        <f>+SUM(F30,G30)*0.15</f>
        <v>12114.085500000001</v>
      </c>
      <c r="J30" s="40">
        <f>SUM(F30:G30)*0.01</f>
        <v>807.6057000000001</v>
      </c>
      <c r="K30" s="41" t="s">
        <v>70</v>
      </c>
      <c r="L30" s="42" t="s">
        <v>2</v>
      </c>
    </row>
    <row r="31" spans="1:12" ht="147" customHeight="1">
      <c r="A31" s="2" t="s">
        <v>33</v>
      </c>
      <c r="B31" s="3" t="s">
        <v>71</v>
      </c>
      <c r="C31" s="36" t="s">
        <v>3</v>
      </c>
      <c r="D31" s="4" t="s">
        <v>19</v>
      </c>
      <c r="E31" s="37">
        <v>223627</v>
      </c>
      <c r="F31" s="37">
        <v>17136</v>
      </c>
      <c r="G31" s="38">
        <f t="shared" si="0"/>
        <v>3941.28</v>
      </c>
      <c r="H31" s="39">
        <f>SUM(E31:G31)</f>
        <v>244704.28</v>
      </c>
      <c r="I31" s="40">
        <f>+SUM(F31,G31)*0.15</f>
        <v>3161.5919999999996</v>
      </c>
      <c r="J31" s="40">
        <f>SUM(F31:G31)*0.01</f>
        <v>210.7728</v>
      </c>
      <c r="K31" s="41" t="s">
        <v>72</v>
      </c>
      <c r="L31" s="42" t="s">
        <v>2</v>
      </c>
    </row>
    <row r="32" spans="1:12" ht="132.75" customHeight="1">
      <c r="A32" s="2" t="s">
        <v>34</v>
      </c>
      <c r="B32" s="3" t="s">
        <v>86</v>
      </c>
      <c r="C32" s="36" t="s">
        <v>3</v>
      </c>
      <c r="D32" s="4" t="s">
        <v>65</v>
      </c>
      <c r="E32" s="37">
        <v>244497</v>
      </c>
      <c r="F32" s="37">
        <v>19007</v>
      </c>
      <c r="G32" s="38">
        <f t="shared" si="0"/>
        <v>4371.610000000001</v>
      </c>
      <c r="H32" s="39">
        <f>SUM(E32:G32)</f>
        <v>267875.61</v>
      </c>
      <c r="I32" s="40">
        <f>+SUM(F32,G32)*0.15</f>
        <v>3506.7915</v>
      </c>
      <c r="J32" s="40">
        <f>SUM(F32:G32)*0.01</f>
        <v>233.7861</v>
      </c>
      <c r="K32" s="41" t="s">
        <v>73</v>
      </c>
      <c r="L32" s="42" t="s">
        <v>2</v>
      </c>
    </row>
    <row r="33" spans="1:12" ht="128.25" customHeight="1">
      <c r="A33" s="2" t="s">
        <v>35</v>
      </c>
      <c r="B33" s="3" t="s">
        <v>87</v>
      </c>
      <c r="C33" s="36" t="s">
        <v>3</v>
      </c>
      <c r="D33" s="4" t="s">
        <v>19</v>
      </c>
      <c r="E33" s="37">
        <v>247329</v>
      </c>
      <c r="F33" s="37">
        <v>20634</v>
      </c>
      <c r="G33" s="38">
        <f t="shared" si="0"/>
        <v>4745.820000000001</v>
      </c>
      <c r="H33" s="39">
        <f>SUM(E33:G33)</f>
        <v>272708.82</v>
      </c>
      <c r="I33" s="40">
        <f>+SUM(F33,G33)*0.15</f>
        <v>3806.973</v>
      </c>
      <c r="J33" s="40">
        <f>SUM(F33:G33)*0.01</f>
        <v>253.7982</v>
      </c>
      <c r="K33" s="41" t="s">
        <v>74</v>
      </c>
      <c r="L33" s="42" t="s">
        <v>2</v>
      </c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2011-10-27T13:05:05Z</cp:lastPrinted>
  <dcterms:created xsi:type="dcterms:W3CDTF">2005-07-07T17:20:47Z</dcterms:created>
  <dcterms:modified xsi:type="dcterms:W3CDTF">2011-11-28T11:44:45Z</dcterms:modified>
  <cp:category/>
  <cp:version/>
  <cp:contentType/>
  <cp:contentStatus/>
</cp:coreProperties>
</file>