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<sst xmlns="http://schemas.openxmlformats.org/spreadsheetml/2006/main" count="367" uniqueCount="190">
  <si>
    <t>L.p.</t>
  </si>
  <si>
    <t>Oznaczenie nieruchomości</t>
  </si>
  <si>
    <t>Sposób zagospodarowania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</si>
  <si>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</si>
  <si>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</si>
  <si>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</si>
  <si>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</si>
  <si>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</si>
  <si>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</si>
  <si>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</si>
  <si>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</si>
  <si>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</si>
  <si>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</si>
  <si>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</si>
  <si>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</si>
  <si>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</si>
  <si>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</si>
  <si>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</si>
  <si>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</si>
  <si>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</si>
  <si>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6.</t>
  </si>
  <si>
    <t>23% od wart. Udziału</t>
  </si>
  <si>
    <t xml:space="preserve">inst. wod - kan
inst. elektr.
inst. gazowa
inst. c.o.
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</si>
  <si>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</si>
  <si>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</si>
  <si>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</si>
  <si>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</si>
  <si>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</si>
  <si>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</si>
  <si>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</si>
  <si>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</si>
  <si>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</si>
  <si>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</si>
  <si>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</si>
  <si>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</si>
  <si>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</si>
  <si>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</si>
  <si>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</si>
  <si>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inst. wod - kan
inst. elektr.
inst. gazowa
ogrzewanie etażowe
</t>
  </si>
  <si>
    <t>Wart. Lokalu</t>
  </si>
  <si>
    <t>Wart. Udziału</t>
  </si>
  <si>
    <t>22.</t>
  </si>
  <si>
    <t>23.</t>
  </si>
  <si>
    <t>24.</t>
  </si>
  <si>
    <t>4/100</t>
  </si>
  <si>
    <t>25.</t>
  </si>
  <si>
    <t>26.</t>
  </si>
  <si>
    <t>27.</t>
  </si>
  <si>
    <t>28.</t>
  </si>
  <si>
    <t>29.</t>
  </si>
  <si>
    <t>30.</t>
  </si>
  <si>
    <t xml:space="preserve">inst. wod - kan
inst. elektr.
inst. gazowa
piece
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</si>
  <si>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</si>
  <si>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</si>
  <si>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</si>
  <si>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</si>
  <si>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</si>
  <si>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</si>
  <si>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</si>
  <si>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</si>
  <si>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</si>
  <si>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</si>
  <si>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</si>
  <si>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</si>
  <si>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</si>
  <si>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W Y K A Z  nr  CCCLV</t>
  </si>
  <si>
    <t>lokal nr 18
o pow. 47,0 m²
ul. Chłapowskiego 3
obr. Wilda
ark. 15
dz. 69/1
o pow. 443 m²
KW PO2P/00062199/4</t>
  </si>
  <si>
    <t>551/10000</t>
  </si>
  <si>
    <t>lokal nr 9
o pow. 56,1 m² 
ul. Asnyka 5
obr. Jeżyce
ark. 14
dz. 23/2
o pow. 306 m²
KW PO1P/00059848/8</t>
  </si>
  <si>
    <t>561/11793</t>
  </si>
  <si>
    <t>lokal nr 2
o pow. 72,5 m² 
ul. Asnyka 7
obr. Jeżyce
ark. 14
dz. 24/1, 24/2, 24/3,    25/1, 25/2
o pow. 1712 m²
KW PO1P/00070454/2</t>
  </si>
  <si>
    <t>725/30560</t>
  </si>
  <si>
    <t>lokal nr 3
o pow. 55,1 m² 
ul. Asnyka 7
obr. Jeżyce
ark. 14
dz. 24/1, 24/2, 24/3,    25/1, 25/2
o pow. 1712 m²
KW PO1P/00070454/2</t>
  </si>
  <si>
    <t>551/30560</t>
  </si>
  <si>
    <t>lokal nr 7
o pow. 56,6 m² 
ul. Asnyka 7
obr. Jeżyce
ark. 14
dz. 24/1, 24/2, 24/3,    25/1, 25/2
o pow. 1712 m²
KW PO1P/00070454/2</t>
  </si>
  <si>
    <t>566/30560</t>
  </si>
  <si>
    <t>lokal nr 10
o pow. 55,9 m² 
ul. Asnyka 7
obr. Jeżyce
ark. 14
dz. 24/1, 24/2, 24/3,    25/1, 25/2
o pow. 1712 m²
KW PO1P/00070454/2</t>
  </si>
  <si>
    <t>559/30560</t>
  </si>
  <si>
    <t>lokal nr 15
o pow. 74,6 m² 
ul. Asnyka 7
obr. Jeżyce
ark. 14
dz. 24/1, 24/2, 24/3,    25/1, 25/2
o pow. 1712 m²
KW PO1P/00070454/2</t>
  </si>
  <si>
    <t>746/30560</t>
  </si>
  <si>
    <t>lokal nr 2
o pow. 70,8 m² 
ul. Asnyka 9
obr. Jeżyce
ark. 14
dz. 24/1, 24/2, 24/3,    25/1, 25/2
o pow. 1712 m²
KW PO1P/00070454/2</t>
  </si>
  <si>
    <t>708/30560</t>
  </si>
  <si>
    <t>lokal nr 4
o pow. 42,6 m² 
ul. Asnyka 9
obr. Jeżyce
ark. 14
dz. 24/1, 24/2, 24/3,    25/1, 25/2
o pow. 1712 m²
KW PO1P/00070454/2</t>
  </si>
  <si>
    <t>426/30560</t>
  </si>
  <si>
    <t>lokal nr 5
o pow. 56,9 m² 
ul. Asnyka 9
obr. Jeżyce
ark. 14
dz. 24/1, 24/2, 24/3,    25/1, 25/2
o pow. 1712 m²
KW PO1P/00070454/2</t>
  </si>
  <si>
    <t>569/30560</t>
  </si>
  <si>
    <t>lokal nr 8
o pow. 42,6 m² 
ul. Asnyka 9
obr. Jeżyce
ark. 14
dz. 24/1, 24/2, 24/3,    25/1, 25/2
o pow. 1712 m²
KW PO1P/00070454/2</t>
  </si>
  <si>
    <t>lokal nr 10
o pow. 42,6 m² 
ul. Asnyka 9
obr. Jeżyce
ark. 14
dz. 24/1, 24/2, 24/3,    25/1, 25/2
o pow. 1712 m²
KW PO1P/00070454/2</t>
  </si>
  <si>
    <t>lokal nr 7
o pow. 56,4 m²
ul. Sienkiewicza 11
obr. Jeżyce
ark. 14
dz. 24/1, 24/2, 24/3, 25/1, 25/2
o pow. 1712 m²
KW PO1P/00070454/2</t>
  </si>
  <si>
    <t>564/30560</t>
  </si>
  <si>
    <t>lokal nr 3
o pow. 56,4 m²
ul. Sienkiewicza 11
obr. Jeżyce
ark. 14
dz. 24/1, 24/2, 24/3, 25/1, 25/2
o pow. 1712 m²
KW PO1P/00070454/2</t>
  </si>
  <si>
    <t>lokal nr 4
o pow. 64,1 m²
ul. Sienkiewicza 11
obr. Jeżyce
ark. 14
dz. 24/1, 24/2, 24/3, 25/1, 25/2
o pow. 1712 m²
KW PO1P/00070454/2</t>
  </si>
  <si>
    <t>641/30560</t>
  </si>
  <si>
    <t>lokal nr 5
o pow. 49,7 m²
ul. Sienkiewicza 11
obr. Jeżyce
ark. 14
dz. 24/1, 24/2, 24/3, 25/1, 25/2
o pow. 1712 m²
KW PO1P/00070454/2</t>
  </si>
  <si>
    <t>497/30560</t>
  </si>
  <si>
    <t>lokal nr 6
o pow. 80,5 m²
ul. Sienkiewicza 11
obr. Jeżyce
ark. 14
dz. 24/1, 24/2, 24/3, 25/1, 25/2
o pow. 1712 m²
KW PO1P/00070454/2</t>
  </si>
  <si>
    <t>805/30560</t>
  </si>
  <si>
    <t>lokal nr 10
o pow. 80,7 m²
ul. Sienkiewicza 11
obr. Jeżyce
ark. 14
dz. 24/1, 24/2, 24/3, 25/1, 25/2
o pow. 1712 m²
KW PO1P/00070454/2</t>
  </si>
  <si>
    <t>807/30560</t>
  </si>
  <si>
    <t>lokal nr 13 
o pow. 49,8 m²
ul. Sienkiewicza 11
obr. Jeżyce
ark. 14
dz. 24/1, 24/2, 24/3, 25/1, 25/2
o pow. 1712 m²
KW PO1P/00070454/2</t>
  </si>
  <si>
    <t>498/30560</t>
  </si>
  <si>
    <t>lokal nr 15
o pow. 56,2 m² 
ul. Sienkiewicza 11
obr. Jeżyce
ark. 14
dz. 24/1, 24/2, 24/3,    25/1, 25/2
o pow. 1712 m²
KW PO1P/00070454/2</t>
  </si>
  <si>
    <t>562/30560</t>
  </si>
  <si>
    <t>lokal nr 17
o pow. 49,8 m² 
ul. Sienkiewicza 11
obr. Jeżyce
ark. 14
dz. 24/1, 24/2, 24/3,    25/1, 25/2
o pow. 1712 m²
KW PO1P/00070454/2</t>
  </si>
  <si>
    <t>lokal nr 19
o pow. 64,4 m²
ul. Sienkiewicza 11
obr. Jeżyce
ark. 14
dz. 24/1, 24/2, 24/3, 25/1, 25/2
o pow. 1712 m²
KW PO1P/00070454/2</t>
  </si>
  <si>
    <t>644/30560</t>
  </si>
  <si>
    <t>lokal nr 4
o pow. 37,4 m²
ul. Chociszewskiego 30A
obr. Łazarz
ark. 29
dz. 20/7
o pow. 807 m²
KW PO1P/00065474/0</t>
  </si>
  <si>
    <t>lokal nr 1A
o pow. 106,0 m²
ul. Grottgera 3 
obr. Łazarz
ark. 12
dz. 43/2
o pow. 804 m²
KW PO1P/00065692/4</t>
  </si>
  <si>
    <t>lokal nr 21A
o pow. 72,3 m²
ul. Głogowska 27
obr. Łazarz
ark. 10
dz. 27/1, 27/3
o pow. 1377 m²
KW PO1P/00080552/2</t>
  </si>
  <si>
    <t>174/10000</t>
  </si>
  <si>
    <t>lokal nr 4
o pow. 38,4m²
ul. Klasztorna 8
obr. Poznań
ark. 16
dz. 11
o pow. 150 m²
KW PO1P/00111138/1</t>
  </si>
  <si>
    <t>lokal nr 6
o pow. 41,4 m²
ul. Klasztorna 8
obr. Poznań
ark. 16
dz. 11
o pow. 150 m²
KW PO1P/00111138/1</t>
  </si>
  <si>
    <t>lokal nr 8
o pow. 53,5 m²
ul. Tomickiego 14
obr. Śródka
ark. 13
dz. 4/39
o pow. 614 m²
KW PO2P/00089976/0</t>
  </si>
  <si>
    <t>40/1000</t>
  </si>
  <si>
    <t>lokal nr 24
o pow. 56,6 m²
ul. Tomickiego 14
obr. Śródka
ark. 13
dz. 4/39
o pow. 614 m²
KW PO2P/00089976/0</t>
  </si>
  <si>
    <t>42/1000</t>
  </si>
  <si>
    <t>lokal nr 14
o pow. 53,2 m²
ul. Głogowska 104
obr. Łazarz
ark. 31
dz. 44/1
o pow. 335 m²
KW PO1P/00072289/8</t>
  </si>
  <si>
    <t>56/1000</t>
  </si>
  <si>
    <t xml:space="preserve">inst. wod - kan
inst. elektr.
inst. gazowa
inst. c. o.
</t>
  </si>
  <si>
    <t>864/14248</t>
  </si>
  <si>
    <t>69/1000</t>
  </si>
  <si>
    <t>lokal nr 8
o pow. 61,6 m²
ul. Modra 22A
obr. Łazarz
ark. 02
dz. 52/29
o pow. 562 m²
KW PO1P/00075649/1</t>
  </si>
  <si>
    <t>281/10000</t>
  </si>
  <si>
    <t>lokal nr 7
o pow. 38,4 m² 
ul. Andrzejewskiego 16
obr. Górczyn
ark. 12
dz. 46/20
o pow. 422 m²
KW PO1P/00111111/6</t>
  </si>
  <si>
    <t>6/100</t>
  </si>
  <si>
    <r>
      <t xml:space="preserve">lokal nr 5
o pow. 36,7 m² + </t>
    </r>
    <r>
      <rPr>
        <sz val="11"/>
        <rFont val="Arial CE"/>
        <family val="0"/>
      </rPr>
      <t>WC o pow.</t>
    </r>
    <r>
      <rPr>
        <sz val="12"/>
        <rFont val="Arial CE"/>
        <family val="2"/>
      </rPr>
      <t xml:space="preserve"> 1,1 m² jako </t>
    </r>
    <r>
      <rPr>
        <sz val="11"/>
        <rFont val="Arial CE"/>
        <family val="0"/>
      </rPr>
      <t>pomieszczenia przynależne do lokalu</t>
    </r>
    <r>
      <rPr>
        <sz val="12"/>
        <rFont val="Arial CE"/>
        <family val="2"/>
      </rPr>
      <t xml:space="preserve">
ul. Andrzejewskiego 14
obr. Górczyn
ark. 12
dz. 46/20
o pow. 422 m²
KW PO1P/00111111/6</t>
    </r>
  </si>
  <si>
    <t>5/100</t>
  </si>
  <si>
    <t>lokal nr 6
o pow. 42,4 m²
ul. Potworowskiego 10
obr. Łazarz
ark. 31
dz. 102/2, 102/12, 107/1
o pow. 393 m²
KW PO1P/00061449/8</t>
  </si>
  <si>
    <t>424/10420</t>
  </si>
  <si>
    <t>lokal nr 7
o pow. 66,0 m²
ul. Potworowskiego 10
obr. Łazarz
ark. 31
dz. 102/2, 102/12, 107/1
o pow. 393 m²
KW PO1P/00061449/8</t>
  </si>
  <si>
    <t>660/10420</t>
  </si>
  <si>
    <t>lokal nr 2
o pow. 64,4 m²
ul. Potworowskiego 10
obr. Łazarz
ark. 31
dz. 102/2, 102/12, 107/1
o pow. 393 m²
KW PO1P/00061449/8</t>
  </si>
  <si>
    <t>644/10420</t>
  </si>
  <si>
    <t>44.</t>
  </si>
  <si>
    <t>45.</t>
  </si>
  <si>
    <t>46.</t>
  </si>
  <si>
    <t>lokal nr 12
o pow. 48,4 m²
ul. Chociszewskiego 24
obr. Łazarz
ark. 29
dz. 20/5
o pow. 590 m²
KW PO1P/00064403/5</t>
  </si>
  <si>
    <t>31/1000</t>
  </si>
  <si>
    <t>47.</t>
  </si>
  <si>
    <t>lokal nr 3
o pow. 48,8 m²
ul. Chociszewskiego 24
obr. Łazarz
ark. 29
dz. 20/5
o pow. 590 m²
KW PO1P/00064403/5</t>
  </si>
  <si>
    <t>48.</t>
  </si>
  <si>
    <t>lokal nr 6
o pow. 48,6 m²
ul. Chociszewskiego 24
obr. Łazarz
ark. 29
dz. 20/5
o pow. 590 m²
KW PO1P/00064403/5</t>
  </si>
  <si>
    <t>lokal nr 5
o pow. 46,0 m²
ul. Chociszewskiego 24B
obr. Łazarz
ark. 29
dz. 20/5
o pow. 590 m²
KW PO1P/00064403/5</t>
  </si>
  <si>
    <t>49.</t>
  </si>
  <si>
    <t>29/1000</t>
  </si>
  <si>
    <t>50.</t>
  </si>
  <si>
    <t>lokal nr 10
o pow. 48,4 m²
ul. Chociszewskiego 24A
obr. Łazarz
ark. 29
dz. 20/5
o pow. 590 m²
KW PO1P/00064403/5</t>
  </si>
  <si>
    <t>51.</t>
  </si>
  <si>
    <t>lokal nr 4
o pow. 49,0 m²
ul. Chociszewskiego 24A
obr. Łazarz
ark. 29
dz. 20/5
o pow. 590 m²
KW PO1P/00064403/5</t>
  </si>
  <si>
    <t>lokal nr 3
o pow. 89,9 m²
ul. Kossaka 6
obr. Łazarz
ark. 30
dz. 82/2
o pow. 560 m²
KW PO1P/00060322/5</t>
  </si>
  <si>
    <t>467/10000</t>
  </si>
  <si>
    <t>52.</t>
  </si>
  <si>
    <t>53.</t>
  </si>
  <si>
    <t>54.</t>
  </si>
  <si>
    <t>55.</t>
  </si>
  <si>
    <t>56.</t>
  </si>
  <si>
    <t>57.</t>
  </si>
  <si>
    <t>58.</t>
  </si>
  <si>
    <t>lokal nr 4
o pow. 104,6 m²
ul. Kossaka 6
obr. Łazarz
ark. 30
dz. 82/2
o pow. 560 m²
KW PO1P/00060322/5</t>
  </si>
  <si>
    <t>543/10000</t>
  </si>
  <si>
    <r>
      <t xml:space="preserve">lokal nr 15
o pow. 44,7 m² </t>
    </r>
    <r>
      <rPr>
        <sz val="11"/>
        <rFont val="Arial CE"/>
        <family val="0"/>
      </rPr>
      <t>+ piwnica o pow. 3,1</t>
    </r>
    <r>
      <rPr>
        <sz val="12"/>
        <rFont val="Arial CE"/>
        <family val="0"/>
      </rPr>
      <t xml:space="preserve"> m²</t>
    </r>
    <r>
      <rPr>
        <sz val="11"/>
        <rFont val="Arial CE"/>
        <family val="0"/>
      </rPr>
      <t xml:space="preserve"> jako pomieszczenie przynależne do lokalu</t>
    </r>
    <r>
      <rPr>
        <sz val="12"/>
        <rFont val="Arial CE"/>
        <family val="2"/>
      </rPr>
      <t xml:space="preserve">
ul. Bukowska 110B
obr. Łazarz
ark. 04
dz. 2/48
o pow. 397 m²
KW PO1P/00111141/5</t>
    </r>
  </si>
  <si>
    <t>lokal nr 9
o pow. 62,0 m²
ul. Marszałkowska 1
obr. Łazarz
ark. 20
dz. 253/1, 254/1
o pow. 879 m²
KW PO1P/00002678/1</t>
  </si>
  <si>
    <t>271/10000</t>
  </si>
  <si>
    <t>lokal nr 14
o pow. 44,4 m²
ul. Chociszewskiego 22
obr. Łazarz
ark. 31
dz. 171/2, 172/4
o pow. 929 m²
KW PO1P/00060874/9</t>
  </si>
  <si>
    <t>181/10000</t>
  </si>
  <si>
    <t>lokal nr 9
o pow. 37,4 m²
ul. Bukowska 108D
obr. Łazarz
ark. 04
dz. 2/7
o pow. 590 m²
KW PO1P/00060307/4</t>
  </si>
  <si>
    <t>160/10000</t>
  </si>
  <si>
    <t>lokal nr 11
o pow. 26,6 m²
ul. Calliera 3
obr. Łazarz
ark. 32
dz. 114/1, 114/3, 114/6
o pow. 904 m²
KW PO1P/00072265/4</t>
  </si>
  <si>
    <t>128/10000</t>
  </si>
  <si>
    <t xml:space="preserve">inst. wod - kan
inst. elektr.
inst. gazowa
</t>
  </si>
  <si>
    <t>lokal nr 10
o pow. 45,0 m²
ul. Grochowska 78
obr. Łazarz
ark. 04
dz. 4/22
o pow. 391 m²
KW PO1P/00070740/4</t>
  </si>
  <si>
    <t>303/10000</t>
  </si>
  <si>
    <t>lokal nr 4
o pow. 79,6 m²
ul. Chłapowskiego 3
obr. Wilda
ark. 15
dz. 69/1
o pow. 443 m²
KW PO2P/00062199/4</t>
  </si>
  <si>
    <t xml:space="preserve">inst. wod - kan
inst. elektr.
inst. gazowa
ogrzewanie - piece kaflowe
</t>
  </si>
  <si>
    <t>7/100</t>
  </si>
  <si>
    <t>lokal nr 6
o pow. 79,3 m²
ul. Chłapowskiego 3
obr. Wilda
ark. 15
dz. 69/1
o pow. 443 m²
KW PO2P/00062199/4</t>
  </si>
  <si>
    <t>lokal nr 12
o pow. 42,8 m²
ul. Jaworowa 54
obr. Dębiec
ark. 16
dz. 38/9
o pow. 483 m²
KW PO2P/00065294/1</t>
  </si>
  <si>
    <t>306/10000</t>
  </si>
  <si>
    <t>lokal nr 7
o pow. 61,0 m²
ul. Przemysłowa 45A
obr. Wilda
ark. 13
dz. 57/2
o pow. 648 m²
KW PO2P/00061507/0</t>
  </si>
  <si>
    <t>242/10000</t>
  </si>
  <si>
    <t>lokal nr 2
o pow. 24,4 m²
ul. Urbanowska 36B
obr. Golęcin
ark. 31
dz. 115/1
o pow. 736 m²
KW PO1P/00077044/4</t>
  </si>
  <si>
    <t>90/10000</t>
  </si>
  <si>
    <t>lokal nr 4
o pow. 61,9 m²
ul. Mylna 38
obr. Jeżyce
ark. 10
dz. 112/1
o pow. 372 m²
KW PO1P/00070793/0</t>
  </si>
  <si>
    <t>124/1000</t>
  </si>
  <si>
    <t>134/1000</t>
  </si>
  <si>
    <t>lokal nr 9
o pow. 83,9 m² + 2 piwnice o łącznej pow. 5,5 m² jako pomieszczenia przynależne do lokalu
ul. Przybyszewskiego 45
obr. Łazarz
ark. 13
dz. 62
o pow. 725 m²
KW PO1P/00106023/4</t>
  </si>
  <si>
    <t>lokal nr 8
o pow. 78,2 m² + piwnica o pow. 8,2 m² jako pomieszczenie przynależne do lokalu
ul. Grunwaldzka 13
obr. Łazarz
ark. 12
dz. 73
o pow. 500 m²
KW PO1P/00011292/7</t>
  </si>
  <si>
    <r>
      <t>od poz.</t>
    </r>
    <r>
      <rPr>
        <b/>
        <sz val="14"/>
        <color indexed="8"/>
        <rFont val="Arial CE"/>
        <family val="2"/>
      </rPr>
      <t xml:space="preserve"> 1 do poz. 58</t>
    </r>
  </si>
  <si>
    <t>załącznik do zarządzenia Nr 59/2012/P</t>
  </si>
  <si>
    <t>z dnia 30.01.2012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</si>
</sst>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/>
    </xf>
    <xf numFmtId="4" fontId="9" fillId="3" borderId="2" xfId="0" applyNumberFormat="1" applyFont="1" applyFill="1" applyBorder="1" applyAlignment="1">
      <alignment vertical="top"/>
    </xf>
    <xf numFmtId="4" fontId="9" fillId="0" borderId="2" xfId="0" applyNumberFormat="1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6.1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5.25390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188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5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189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65</v>
      </c>
      <c r="I6" s="35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187</v>
      </c>
      <c r="I7" s="43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6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7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12</v>
      </c>
      <c r="E11" s="24" t="s">
        <v>39</v>
      </c>
      <c r="F11" s="24" t="s">
        <v>40</v>
      </c>
      <c r="G11" s="25" t="s">
        <v>21</v>
      </c>
      <c r="H11" s="23" t="s">
        <v>13</v>
      </c>
      <c r="I11" s="23" t="s">
        <v>14</v>
      </c>
      <c r="J11" s="23" t="s">
        <v>8</v>
      </c>
      <c r="K11" s="23" t="s">
        <v>9</v>
      </c>
      <c r="L11" s="23" t="s">
        <v>10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0.5" customHeight="1">
      <c r="A13" s="2" t="s">
        <v>15</v>
      </c>
      <c r="B13" s="3" t="s">
        <v>66</v>
      </c>
      <c r="C13" s="4" t="s">
        <v>4</v>
      </c>
      <c r="D13" s="4" t="s">
        <v>38</v>
      </c>
      <c r="E13" s="16">
        <v>160716</v>
      </c>
      <c r="F13" s="16">
        <v>23054</v>
      </c>
      <c r="G13" s="17">
        <f aca="true" t="shared" si="0" ref="G13:G70">0.23*F13</f>
        <v>5302.42</v>
      </c>
      <c r="H13" s="21">
        <f aca="true" t="shared" si="1" ref="H13:H18">SUM(E13:G13)</f>
        <v>189072.42</v>
      </c>
      <c r="I13" s="19">
        <f aca="true" t="shared" si="2" ref="I13:I18">+SUM(F13,G13)*0.15</f>
        <v>4253.463</v>
      </c>
      <c r="J13" s="19">
        <f aca="true" t="shared" si="3" ref="J13:J18">SUM(F13:G13)*0.01</f>
        <v>283.56419999999997</v>
      </c>
      <c r="K13" s="18" t="s">
        <v>44</v>
      </c>
      <c r="L13" s="5" t="s">
        <v>3</v>
      </c>
      <c r="M13" s="10"/>
      <c r="N13" s="10"/>
    </row>
    <row r="14" spans="1:14" s="1" customFormat="1" ht="129" customHeight="1">
      <c r="A14" s="2" t="s">
        <v>16</v>
      </c>
      <c r="B14" s="3" t="s">
        <v>182</v>
      </c>
      <c r="C14" s="4" t="s">
        <v>4</v>
      </c>
      <c r="D14" s="4" t="s">
        <v>51</v>
      </c>
      <c r="E14" s="16">
        <v>208197</v>
      </c>
      <c r="F14" s="16">
        <v>18594</v>
      </c>
      <c r="G14" s="17">
        <f t="shared" si="0"/>
        <v>4276.62</v>
      </c>
      <c r="H14" s="21">
        <f t="shared" si="1"/>
        <v>231067.62</v>
      </c>
      <c r="I14" s="19">
        <f t="shared" si="2"/>
        <v>3430.593</v>
      </c>
      <c r="J14" s="19">
        <f t="shared" si="3"/>
        <v>228.7062</v>
      </c>
      <c r="K14" s="18" t="s">
        <v>67</v>
      </c>
      <c r="L14" s="5" t="s">
        <v>3</v>
      </c>
      <c r="M14" s="10"/>
      <c r="N14" s="10"/>
    </row>
    <row r="15" spans="1:14" s="1" customFormat="1" ht="130.5" customHeight="1">
      <c r="A15" s="2" t="s">
        <v>17</v>
      </c>
      <c r="B15" s="3" t="s">
        <v>68</v>
      </c>
      <c r="C15" s="36" t="s">
        <v>4</v>
      </c>
      <c r="D15" s="4" t="s">
        <v>22</v>
      </c>
      <c r="E15" s="37">
        <v>168197</v>
      </c>
      <c r="F15" s="37">
        <v>13205</v>
      </c>
      <c r="G15" s="38">
        <f t="shared" si="0"/>
        <v>3037.15</v>
      </c>
      <c r="H15" s="39">
        <f t="shared" si="1"/>
        <v>184439.15</v>
      </c>
      <c r="I15" s="40">
        <f t="shared" si="2"/>
        <v>2436.3224999999998</v>
      </c>
      <c r="J15" s="40">
        <f t="shared" si="3"/>
        <v>162.4215</v>
      </c>
      <c r="K15" s="41" t="s">
        <v>69</v>
      </c>
      <c r="L15" s="42" t="s">
        <v>3</v>
      </c>
      <c r="M15" s="10"/>
      <c r="N15" s="10"/>
    </row>
    <row r="16" spans="1:14" s="1" customFormat="1" ht="146.25" customHeight="1">
      <c r="A16" s="2" t="s">
        <v>18</v>
      </c>
      <c r="B16" s="3" t="s">
        <v>70</v>
      </c>
      <c r="C16" s="4" t="s">
        <v>4</v>
      </c>
      <c r="D16" s="4" t="s">
        <v>11</v>
      </c>
      <c r="E16" s="16">
        <v>223533</v>
      </c>
      <c r="F16" s="16">
        <v>36844</v>
      </c>
      <c r="G16" s="17">
        <f t="shared" si="0"/>
        <v>8474.12</v>
      </c>
      <c r="H16" s="21">
        <f t="shared" si="1"/>
        <v>268851.12</v>
      </c>
      <c r="I16" s="19">
        <f t="shared" si="2"/>
        <v>6797.718</v>
      </c>
      <c r="J16" s="19">
        <f t="shared" si="3"/>
        <v>453.18120000000005</v>
      </c>
      <c r="K16" s="18" t="s">
        <v>71</v>
      </c>
      <c r="L16" s="5" t="s">
        <v>3</v>
      </c>
      <c r="M16" s="10"/>
      <c r="N16" s="10"/>
    </row>
    <row r="17" spans="1:14" s="1" customFormat="1" ht="145.5" customHeight="1">
      <c r="A17" s="2" t="s">
        <v>19</v>
      </c>
      <c r="B17" s="3" t="s">
        <v>72</v>
      </c>
      <c r="C17" s="4" t="s">
        <v>4</v>
      </c>
      <c r="D17" s="4" t="s">
        <v>11</v>
      </c>
      <c r="E17" s="16">
        <v>177867</v>
      </c>
      <c r="F17" s="16">
        <v>28001</v>
      </c>
      <c r="G17" s="17">
        <f t="shared" si="0"/>
        <v>6440.2300000000005</v>
      </c>
      <c r="H17" s="21">
        <f t="shared" si="1"/>
        <v>212308.23</v>
      </c>
      <c r="I17" s="19">
        <f t="shared" si="2"/>
        <v>5166.1845</v>
      </c>
      <c r="J17" s="19">
        <f t="shared" si="3"/>
        <v>344.4123</v>
      </c>
      <c r="K17" s="18" t="s">
        <v>73</v>
      </c>
      <c r="L17" s="5" t="s">
        <v>3</v>
      </c>
      <c r="M17" s="10"/>
      <c r="N17" s="10"/>
    </row>
    <row r="18" spans="1:14" s="27" customFormat="1" ht="146.25" customHeight="1">
      <c r="A18" s="2" t="s">
        <v>20</v>
      </c>
      <c r="B18" s="3" t="s">
        <v>74</v>
      </c>
      <c r="C18" s="28" t="s">
        <v>4</v>
      </c>
      <c r="D18" s="4" t="s">
        <v>11</v>
      </c>
      <c r="E18" s="29">
        <v>198865</v>
      </c>
      <c r="F18" s="29">
        <v>28763</v>
      </c>
      <c r="G18" s="30">
        <f t="shared" si="0"/>
        <v>6615.490000000001</v>
      </c>
      <c r="H18" s="31">
        <f t="shared" si="1"/>
        <v>234243.49</v>
      </c>
      <c r="I18" s="32">
        <f t="shared" si="2"/>
        <v>5306.773499999999</v>
      </c>
      <c r="J18" s="32">
        <f t="shared" si="3"/>
        <v>353.7849</v>
      </c>
      <c r="K18" s="33" t="s">
        <v>75</v>
      </c>
      <c r="L18" s="34" t="s">
        <v>3</v>
      </c>
      <c r="M18" s="26"/>
      <c r="N18" s="26"/>
    </row>
    <row r="19" spans="1:12" ht="145.5" customHeight="1">
      <c r="A19" s="2" t="s">
        <v>23</v>
      </c>
      <c r="B19" s="3" t="s">
        <v>76</v>
      </c>
      <c r="C19" s="36" t="s">
        <v>4</v>
      </c>
      <c r="D19" s="4" t="s">
        <v>22</v>
      </c>
      <c r="E19" s="37">
        <v>188546</v>
      </c>
      <c r="F19" s="37">
        <v>28408</v>
      </c>
      <c r="G19" s="38">
        <f t="shared" si="0"/>
        <v>6533.84</v>
      </c>
      <c r="H19" s="39">
        <f aca="true" t="shared" si="4" ref="H19:H29">SUM(E19:G19)</f>
        <v>223487.84</v>
      </c>
      <c r="I19" s="40">
        <f aca="true" t="shared" si="5" ref="I19:I29">+SUM(F19,G19)*0.15</f>
        <v>5241.275999999999</v>
      </c>
      <c r="J19" s="40">
        <f aca="true" t="shared" si="6" ref="J19:J29">SUM(F19:G19)*0.01</f>
        <v>349.41839999999996</v>
      </c>
      <c r="K19" s="41" t="s">
        <v>77</v>
      </c>
      <c r="L19" s="42" t="s">
        <v>3</v>
      </c>
    </row>
    <row r="20" spans="1:12" ht="147" customHeight="1">
      <c r="A20" s="2" t="s">
        <v>24</v>
      </c>
      <c r="B20" s="3" t="s">
        <v>78</v>
      </c>
      <c r="C20" s="4" t="s">
        <v>4</v>
      </c>
      <c r="D20" s="4" t="s">
        <v>11</v>
      </c>
      <c r="E20" s="16">
        <v>230008</v>
      </c>
      <c r="F20" s="16">
        <v>37911</v>
      </c>
      <c r="G20" s="17">
        <f t="shared" si="0"/>
        <v>8719.53</v>
      </c>
      <c r="H20" s="21">
        <f t="shared" si="4"/>
        <v>276638.53</v>
      </c>
      <c r="I20" s="19">
        <f t="shared" si="5"/>
        <v>6994.5795</v>
      </c>
      <c r="J20" s="19">
        <f t="shared" si="6"/>
        <v>466.3053</v>
      </c>
      <c r="K20" s="18" t="s">
        <v>79</v>
      </c>
      <c r="L20" s="5" t="s">
        <v>3</v>
      </c>
    </row>
    <row r="21" spans="1:12" ht="147" customHeight="1">
      <c r="A21" s="2" t="s">
        <v>25</v>
      </c>
      <c r="B21" s="3" t="s">
        <v>80</v>
      </c>
      <c r="C21" s="28" t="s">
        <v>4</v>
      </c>
      <c r="D21" s="4" t="s">
        <v>11</v>
      </c>
      <c r="E21" s="29">
        <v>208036</v>
      </c>
      <c r="F21" s="29">
        <v>35980</v>
      </c>
      <c r="G21" s="30">
        <f t="shared" si="0"/>
        <v>8275.4</v>
      </c>
      <c r="H21" s="31">
        <f t="shared" si="4"/>
        <v>252291.4</v>
      </c>
      <c r="I21" s="32">
        <f t="shared" si="5"/>
        <v>6638.31</v>
      </c>
      <c r="J21" s="32">
        <f t="shared" si="6"/>
        <v>442.55400000000003</v>
      </c>
      <c r="K21" s="33" t="s">
        <v>81</v>
      </c>
      <c r="L21" s="34" t="s">
        <v>3</v>
      </c>
    </row>
    <row r="22" spans="1:12" ht="145.5" customHeight="1">
      <c r="A22" s="2" t="s">
        <v>26</v>
      </c>
      <c r="B22" s="3" t="s">
        <v>82</v>
      </c>
      <c r="C22" s="36" t="s">
        <v>4</v>
      </c>
      <c r="D22" s="4" t="s">
        <v>22</v>
      </c>
      <c r="E22" s="37">
        <v>155846</v>
      </c>
      <c r="F22" s="37">
        <v>21649</v>
      </c>
      <c r="G22" s="38">
        <f t="shared" si="0"/>
        <v>4979.27</v>
      </c>
      <c r="H22" s="39">
        <f t="shared" si="4"/>
        <v>182474.27</v>
      </c>
      <c r="I22" s="40">
        <f t="shared" si="5"/>
        <v>3994.2405</v>
      </c>
      <c r="J22" s="40">
        <f t="shared" si="6"/>
        <v>266.28270000000003</v>
      </c>
      <c r="K22" s="41" t="s">
        <v>83</v>
      </c>
      <c r="L22" s="42" t="s">
        <v>3</v>
      </c>
    </row>
    <row r="23" spans="1:12" ht="148.5" customHeight="1">
      <c r="A23" s="2" t="s">
        <v>27</v>
      </c>
      <c r="B23" s="3" t="s">
        <v>84</v>
      </c>
      <c r="C23" s="36" t="s">
        <v>4</v>
      </c>
      <c r="D23" s="4" t="s">
        <v>22</v>
      </c>
      <c r="E23" s="37">
        <v>199918</v>
      </c>
      <c r="F23" s="37">
        <v>28916</v>
      </c>
      <c r="G23" s="38">
        <f t="shared" si="0"/>
        <v>6650.68</v>
      </c>
      <c r="H23" s="39">
        <f t="shared" si="4"/>
        <v>235484.68</v>
      </c>
      <c r="I23" s="40">
        <f t="shared" si="5"/>
        <v>5335.0019999999995</v>
      </c>
      <c r="J23" s="40">
        <f t="shared" si="6"/>
        <v>355.6668</v>
      </c>
      <c r="K23" s="41" t="s">
        <v>85</v>
      </c>
      <c r="L23" s="42" t="s">
        <v>3</v>
      </c>
    </row>
    <row r="24" spans="1:12" ht="146.25" customHeight="1">
      <c r="A24" s="2" t="s">
        <v>28</v>
      </c>
      <c r="B24" s="3" t="s">
        <v>86</v>
      </c>
      <c r="C24" s="36" t="s">
        <v>4</v>
      </c>
      <c r="D24" s="4" t="s">
        <v>22</v>
      </c>
      <c r="E24" s="37">
        <v>149857</v>
      </c>
      <c r="F24" s="37">
        <v>21649</v>
      </c>
      <c r="G24" s="38">
        <f t="shared" si="0"/>
        <v>4979.27</v>
      </c>
      <c r="H24" s="39">
        <f t="shared" si="4"/>
        <v>176485.27</v>
      </c>
      <c r="I24" s="40">
        <f t="shared" si="5"/>
        <v>3994.2405</v>
      </c>
      <c r="J24" s="40">
        <f t="shared" si="6"/>
        <v>266.28270000000003</v>
      </c>
      <c r="K24" s="41" t="s">
        <v>83</v>
      </c>
      <c r="L24" s="42" t="s">
        <v>3</v>
      </c>
    </row>
    <row r="25" spans="1:12" ht="149.25" customHeight="1">
      <c r="A25" s="2" t="s">
        <v>29</v>
      </c>
      <c r="B25" s="3" t="s">
        <v>87</v>
      </c>
      <c r="C25" s="36" t="s">
        <v>4</v>
      </c>
      <c r="D25" s="4" t="s">
        <v>22</v>
      </c>
      <c r="E25" s="37">
        <v>143686</v>
      </c>
      <c r="F25" s="37">
        <v>21649</v>
      </c>
      <c r="G25" s="38">
        <f t="shared" si="0"/>
        <v>4979.27</v>
      </c>
      <c r="H25" s="39">
        <f t="shared" si="4"/>
        <v>170314.27</v>
      </c>
      <c r="I25" s="40">
        <f t="shared" si="5"/>
        <v>3994.2405</v>
      </c>
      <c r="J25" s="40">
        <f t="shared" si="6"/>
        <v>266.28270000000003</v>
      </c>
      <c r="K25" s="41" t="s">
        <v>83</v>
      </c>
      <c r="L25" s="42" t="s">
        <v>3</v>
      </c>
    </row>
    <row r="26" spans="1:12" ht="147.75" customHeight="1">
      <c r="A26" s="2" t="s">
        <v>30</v>
      </c>
      <c r="B26" s="3" t="s">
        <v>90</v>
      </c>
      <c r="C26" s="36" t="s">
        <v>4</v>
      </c>
      <c r="D26" s="4" t="s">
        <v>22</v>
      </c>
      <c r="E26" s="37">
        <v>198161</v>
      </c>
      <c r="F26" s="37">
        <v>28662</v>
      </c>
      <c r="G26" s="38">
        <f t="shared" si="0"/>
        <v>6592.26</v>
      </c>
      <c r="H26" s="39">
        <f t="shared" si="4"/>
        <v>233415.26</v>
      </c>
      <c r="I26" s="40">
        <f t="shared" si="5"/>
        <v>5288.139</v>
      </c>
      <c r="J26" s="40">
        <f t="shared" si="6"/>
        <v>352.54260000000005</v>
      </c>
      <c r="K26" s="41" t="s">
        <v>89</v>
      </c>
      <c r="L26" s="42" t="s">
        <v>3</v>
      </c>
    </row>
    <row r="27" spans="1:12" ht="144" customHeight="1">
      <c r="A27" s="2" t="s">
        <v>31</v>
      </c>
      <c r="B27" s="3" t="s">
        <v>91</v>
      </c>
      <c r="C27" s="36" t="s">
        <v>4</v>
      </c>
      <c r="D27" s="4" t="s">
        <v>22</v>
      </c>
      <c r="E27" s="37">
        <v>225215</v>
      </c>
      <c r="F27" s="37">
        <v>32575</v>
      </c>
      <c r="G27" s="38">
        <f t="shared" si="0"/>
        <v>7492.25</v>
      </c>
      <c r="H27" s="39">
        <f t="shared" si="4"/>
        <v>265282.25</v>
      </c>
      <c r="I27" s="40">
        <f t="shared" si="5"/>
        <v>6010.0875</v>
      </c>
      <c r="J27" s="40">
        <f t="shared" si="6"/>
        <v>400.6725</v>
      </c>
      <c r="K27" s="41" t="s">
        <v>92</v>
      </c>
      <c r="L27" s="42" t="s">
        <v>3</v>
      </c>
    </row>
    <row r="28" spans="1:12" ht="144" customHeight="1">
      <c r="A28" s="2" t="s">
        <v>32</v>
      </c>
      <c r="B28" s="3" t="s">
        <v>93</v>
      </c>
      <c r="C28" s="36" t="s">
        <v>4</v>
      </c>
      <c r="D28" s="4" t="s">
        <v>22</v>
      </c>
      <c r="E28" s="37">
        <v>174621</v>
      </c>
      <c r="F28" s="37">
        <v>25257</v>
      </c>
      <c r="G28" s="38">
        <f t="shared" si="0"/>
        <v>5809.110000000001</v>
      </c>
      <c r="H28" s="39">
        <f t="shared" si="4"/>
        <v>205687.11</v>
      </c>
      <c r="I28" s="40">
        <f t="shared" si="5"/>
        <v>4659.9165</v>
      </c>
      <c r="J28" s="40">
        <f t="shared" si="6"/>
        <v>310.66110000000003</v>
      </c>
      <c r="K28" s="41" t="s">
        <v>94</v>
      </c>
      <c r="L28" s="42" t="s">
        <v>3</v>
      </c>
    </row>
    <row r="29" spans="1:12" ht="147" customHeight="1">
      <c r="A29" s="2" t="s">
        <v>33</v>
      </c>
      <c r="B29" s="3" t="s">
        <v>95</v>
      </c>
      <c r="C29" s="36" t="s">
        <v>4</v>
      </c>
      <c r="D29" s="4" t="s">
        <v>22</v>
      </c>
      <c r="E29" s="37">
        <v>271177</v>
      </c>
      <c r="F29" s="37">
        <v>40909</v>
      </c>
      <c r="G29" s="38">
        <f t="shared" si="0"/>
        <v>9409.07</v>
      </c>
      <c r="H29" s="39">
        <f t="shared" si="4"/>
        <v>321495.07</v>
      </c>
      <c r="I29" s="40">
        <f t="shared" si="5"/>
        <v>7547.710499999999</v>
      </c>
      <c r="J29" s="40">
        <f t="shared" si="6"/>
        <v>503.1807</v>
      </c>
      <c r="K29" s="41" t="s">
        <v>96</v>
      </c>
      <c r="L29" s="42" t="s">
        <v>3</v>
      </c>
    </row>
    <row r="30" spans="1:12" ht="144" customHeight="1">
      <c r="A30" s="2" t="s">
        <v>34</v>
      </c>
      <c r="B30" s="3" t="s">
        <v>88</v>
      </c>
      <c r="C30" s="36" t="s">
        <v>4</v>
      </c>
      <c r="D30" s="4" t="s">
        <v>22</v>
      </c>
      <c r="E30" s="37">
        <v>190233</v>
      </c>
      <c r="F30" s="37">
        <v>28662</v>
      </c>
      <c r="G30" s="38">
        <f t="shared" si="0"/>
        <v>6592.26</v>
      </c>
      <c r="H30" s="39">
        <f aca="true" t="shared" si="7" ref="H30:H37">SUM(E30:G30)</f>
        <v>225487.26</v>
      </c>
      <c r="I30" s="40">
        <f aca="true" t="shared" si="8" ref="I30:I37">+SUM(F30,G30)*0.15</f>
        <v>5288.139</v>
      </c>
      <c r="J30" s="40">
        <f aca="true" t="shared" si="9" ref="J30:J37">SUM(F30:G30)*0.01</f>
        <v>352.54260000000005</v>
      </c>
      <c r="K30" s="41" t="s">
        <v>89</v>
      </c>
      <c r="L30" s="42" t="s">
        <v>3</v>
      </c>
    </row>
    <row r="31" spans="1:12" ht="143.25" customHeight="1">
      <c r="A31" s="2" t="s">
        <v>35</v>
      </c>
      <c r="B31" s="3" t="s">
        <v>97</v>
      </c>
      <c r="C31" s="36" t="s">
        <v>4</v>
      </c>
      <c r="D31" s="4" t="s">
        <v>22</v>
      </c>
      <c r="E31" s="37">
        <v>260505</v>
      </c>
      <c r="F31" s="37">
        <v>41011</v>
      </c>
      <c r="G31" s="38">
        <f t="shared" si="0"/>
        <v>9432.53</v>
      </c>
      <c r="H31" s="39">
        <f t="shared" si="7"/>
        <v>310948.53</v>
      </c>
      <c r="I31" s="40">
        <f t="shared" si="8"/>
        <v>7566.5295</v>
      </c>
      <c r="J31" s="40">
        <f t="shared" si="9"/>
        <v>504.4353</v>
      </c>
      <c r="K31" s="41" t="s">
        <v>98</v>
      </c>
      <c r="L31" s="42" t="s">
        <v>3</v>
      </c>
    </row>
    <row r="32" spans="1:12" ht="143.25" customHeight="1">
      <c r="A32" s="44" t="s">
        <v>36</v>
      </c>
      <c r="B32" s="3" t="s">
        <v>99</v>
      </c>
      <c r="C32" s="36" t="s">
        <v>4</v>
      </c>
      <c r="D32" s="4" t="s">
        <v>22</v>
      </c>
      <c r="E32" s="37">
        <v>167971</v>
      </c>
      <c r="F32" s="37">
        <v>25308</v>
      </c>
      <c r="G32" s="38">
        <f t="shared" si="0"/>
        <v>5820.84</v>
      </c>
      <c r="H32" s="39">
        <f t="shared" si="7"/>
        <v>199099.84</v>
      </c>
      <c r="I32" s="40">
        <f t="shared" si="8"/>
        <v>4669.326</v>
      </c>
      <c r="J32" s="40">
        <f t="shared" si="9"/>
        <v>311.2884</v>
      </c>
      <c r="K32" s="41" t="s">
        <v>100</v>
      </c>
      <c r="L32" s="42" t="s">
        <v>3</v>
      </c>
    </row>
    <row r="33" spans="1:12" ht="144" customHeight="1">
      <c r="A33" s="2" t="s">
        <v>37</v>
      </c>
      <c r="B33" s="3" t="s">
        <v>101</v>
      </c>
      <c r="C33" s="36" t="s">
        <v>4</v>
      </c>
      <c r="D33" s="4" t="s">
        <v>22</v>
      </c>
      <c r="E33" s="37">
        <v>189558</v>
      </c>
      <c r="F33" s="37">
        <v>28560</v>
      </c>
      <c r="G33" s="38">
        <f t="shared" si="0"/>
        <v>6568.8</v>
      </c>
      <c r="H33" s="39">
        <f t="shared" si="7"/>
        <v>224686.8</v>
      </c>
      <c r="I33" s="40">
        <f t="shared" si="8"/>
        <v>5269.320000000001</v>
      </c>
      <c r="J33" s="40">
        <f t="shared" si="9"/>
        <v>351.288</v>
      </c>
      <c r="K33" s="41" t="s">
        <v>102</v>
      </c>
      <c r="L33" s="42" t="s">
        <v>3</v>
      </c>
    </row>
    <row r="34" spans="1:12" ht="147" customHeight="1">
      <c r="A34" s="2" t="s">
        <v>41</v>
      </c>
      <c r="B34" s="3" t="s">
        <v>103</v>
      </c>
      <c r="C34" s="36" t="s">
        <v>4</v>
      </c>
      <c r="D34" s="4" t="s">
        <v>22</v>
      </c>
      <c r="E34" s="37">
        <v>167971</v>
      </c>
      <c r="F34" s="37">
        <v>25308</v>
      </c>
      <c r="G34" s="38">
        <f t="shared" si="0"/>
        <v>5820.84</v>
      </c>
      <c r="H34" s="39">
        <f t="shared" si="7"/>
        <v>199099.84</v>
      </c>
      <c r="I34" s="40">
        <f t="shared" si="8"/>
        <v>4669.326</v>
      </c>
      <c r="J34" s="40">
        <f t="shared" si="9"/>
        <v>311.2884</v>
      </c>
      <c r="K34" s="41" t="s">
        <v>100</v>
      </c>
      <c r="L34" s="42" t="s">
        <v>3</v>
      </c>
    </row>
    <row r="35" spans="1:12" ht="146.25" customHeight="1">
      <c r="A35" s="2" t="s">
        <v>42</v>
      </c>
      <c r="B35" s="3" t="s">
        <v>104</v>
      </c>
      <c r="C35" s="36" t="s">
        <v>4</v>
      </c>
      <c r="D35" s="4" t="s">
        <v>22</v>
      </c>
      <c r="E35" s="37">
        <v>207888</v>
      </c>
      <c r="F35" s="37">
        <v>32727</v>
      </c>
      <c r="G35" s="38">
        <f t="shared" si="0"/>
        <v>7527.21</v>
      </c>
      <c r="H35" s="39">
        <f t="shared" si="7"/>
        <v>248142.21</v>
      </c>
      <c r="I35" s="40">
        <f t="shared" si="8"/>
        <v>6038.1314999999995</v>
      </c>
      <c r="J35" s="40">
        <f t="shared" si="9"/>
        <v>402.5421</v>
      </c>
      <c r="K35" s="41" t="s">
        <v>105</v>
      </c>
      <c r="L35" s="42" t="s">
        <v>3</v>
      </c>
    </row>
    <row r="36" spans="1:12" ht="143.25" customHeight="1">
      <c r="A36" s="2" t="s">
        <v>43</v>
      </c>
      <c r="B36" s="3" t="s">
        <v>106</v>
      </c>
      <c r="C36" s="36" t="s">
        <v>4</v>
      </c>
      <c r="D36" s="4" t="s">
        <v>22</v>
      </c>
      <c r="E36" s="37">
        <v>148265</v>
      </c>
      <c r="F36" s="37">
        <v>12981</v>
      </c>
      <c r="G36" s="38">
        <f t="shared" si="0"/>
        <v>2985.63</v>
      </c>
      <c r="H36" s="39">
        <f t="shared" si="7"/>
        <v>164231.63</v>
      </c>
      <c r="I36" s="40">
        <f t="shared" si="8"/>
        <v>2394.9945000000002</v>
      </c>
      <c r="J36" s="40">
        <f t="shared" si="9"/>
        <v>159.6663</v>
      </c>
      <c r="K36" s="41" t="s">
        <v>109</v>
      </c>
      <c r="L36" s="42" t="s">
        <v>3</v>
      </c>
    </row>
    <row r="37" spans="1:12" ht="129.75" customHeight="1">
      <c r="A37" s="2" t="s">
        <v>45</v>
      </c>
      <c r="B37" s="3" t="s">
        <v>107</v>
      </c>
      <c r="C37" s="36" t="s">
        <v>4</v>
      </c>
      <c r="D37" s="4" t="s">
        <v>22</v>
      </c>
      <c r="E37" s="37">
        <v>336643</v>
      </c>
      <c r="F37" s="37">
        <v>31402</v>
      </c>
      <c r="G37" s="38">
        <f t="shared" si="0"/>
        <v>7222.46</v>
      </c>
      <c r="H37" s="39">
        <f t="shared" si="7"/>
        <v>375267.46</v>
      </c>
      <c r="I37" s="40">
        <f t="shared" si="8"/>
        <v>5793.669</v>
      </c>
      <c r="J37" s="40">
        <f t="shared" si="9"/>
        <v>386.2446</v>
      </c>
      <c r="K37" s="41" t="s">
        <v>44</v>
      </c>
      <c r="L37" s="42" t="s">
        <v>3</v>
      </c>
    </row>
    <row r="38" spans="1:12" ht="130.5" customHeight="1">
      <c r="A38" s="2" t="s">
        <v>46</v>
      </c>
      <c r="B38" s="3" t="s">
        <v>108</v>
      </c>
      <c r="C38" s="36" t="s">
        <v>4</v>
      </c>
      <c r="D38" s="4" t="s">
        <v>22</v>
      </c>
      <c r="E38" s="37">
        <v>234630</v>
      </c>
      <c r="F38" s="37">
        <v>22565</v>
      </c>
      <c r="G38" s="38">
        <f t="shared" si="0"/>
        <v>5189.95</v>
      </c>
      <c r="H38" s="39">
        <f aca="true" t="shared" si="10" ref="H38:H43">SUM(E38:G38)</f>
        <v>262384.95</v>
      </c>
      <c r="I38" s="40">
        <f aca="true" t="shared" si="11" ref="I38:I43">+SUM(F38,G38)*0.15</f>
        <v>4163.2425</v>
      </c>
      <c r="J38" s="40">
        <f aca="true" t="shared" si="12" ref="J38:J43">SUM(F38:G38)*0.01</f>
        <v>277.5495</v>
      </c>
      <c r="K38" s="41" t="s">
        <v>109</v>
      </c>
      <c r="L38" s="42" t="s">
        <v>3</v>
      </c>
    </row>
    <row r="39" spans="1:12" ht="129.75" customHeight="1">
      <c r="A39" s="2" t="s">
        <v>47</v>
      </c>
      <c r="B39" s="3" t="s">
        <v>110</v>
      </c>
      <c r="C39" s="36" t="s">
        <v>4</v>
      </c>
      <c r="D39" s="4" t="s">
        <v>22</v>
      </c>
      <c r="E39" s="37">
        <v>137021</v>
      </c>
      <c r="F39" s="37">
        <v>50294</v>
      </c>
      <c r="G39" s="38">
        <f t="shared" si="0"/>
        <v>11567.62</v>
      </c>
      <c r="H39" s="39">
        <f t="shared" si="10"/>
        <v>198882.62</v>
      </c>
      <c r="I39" s="40">
        <f t="shared" si="11"/>
        <v>9279.243</v>
      </c>
      <c r="J39" s="40">
        <f t="shared" si="12"/>
        <v>618.6162</v>
      </c>
      <c r="K39" s="41" t="s">
        <v>183</v>
      </c>
      <c r="L39" s="42" t="s">
        <v>3</v>
      </c>
    </row>
    <row r="40" spans="1:12" ht="132" customHeight="1">
      <c r="A40" s="2" t="s">
        <v>48</v>
      </c>
      <c r="B40" s="3" t="s">
        <v>111</v>
      </c>
      <c r="C40" s="36" t="s">
        <v>4</v>
      </c>
      <c r="D40" s="4" t="s">
        <v>22</v>
      </c>
      <c r="E40" s="37">
        <v>136131</v>
      </c>
      <c r="F40" s="37">
        <v>54350</v>
      </c>
      <c r="G40" s="38">
        <f t="shared" si="0"/>
        <v>12500.5</v>
      </c>
      <c r="H40" s="39">
        <f t="shared" si="10"/>
        <v>202981.5</v>
      </c>
      <c r="I40" s="40">
        <f t="shared" si="11"/>
        <v>10027.574999999999</v>
      </c>
      <c r="J40" s="40">
        <f t="shared" si="12"/>
        <v>668.505</v>
      </c>
      <c r="K40" s="41" t="s">
        <v>184</v>
      </c>
      <c r="L40" s="42" t="s">
        <v>3</v>
      </c>
    </row>
    <row r="41" spans="1:12" ht="126.75" customHeight="1">
      <c r="A41" s="2" t="s">
        <v>49</v>
      </c>
      <c r="B41" s="3" t="s">
        <v>112</v>
      </c>
      <c r="C41" s="36" t="s">
        <v>4</v>
      </c>
      <c r="D41" s="4" t="s">
        <v>51</v>
      </c>
      <c r="E41" s="37">
        <v>204874</v>
      </c>
      <c r="F41" s="37">
        <v>23946</v>
      </c>
      <c r="G41" s="38">
        <f t="shared" si="0"/>
        <v>5507.58</v>
      </c>
      <c r="H41" s="39">
        <f t="shared" si="10"/>
        <v>234327.58</v>
      </c>
      <c r="I41" s="40">
        <f t="shared" si="11"/>
        <v>4418.037</v>
      </c>
      <c r="J41" s="40">
        <f t="shared" si="12"/>
        <v>294.53580000000005</v>
      </c>
      <c r="K41" s="41" t="s">
        <v>113</v>
      </c>
      <c r="L41" s="42" t="s">
        <v>3</v>
      </c>
    </row>
    <row r="42" spans="1:12" ht="130.5" customHeight="1">
      <c r="A42" s="2" t="s">
        <v>50</v>
      </c>
      <c r="B42" s="3" t="s">
        <v>114</v>
      </c>
      <c r="C42" s="36" t="s">
        <v>4</v>
      </c>
      <c r="D42" s="4" t="s">
        <v>51</v>
      </c>
      <c r="E42" s="37">
        <v>216935</v>
      </c>
      <c r="F42" s="37">
        <v>25143</v>
      </c>
      <c r="G42" s="38">
        <f t="shared" si="0"/>
        <v>5782.89</v>
      </c>
      <c r="H42" s="39">
        <f t="shared" si="10"/>
        <v>247860.89</v>
      </c>
      <c r="I42" s="40">
        <f t="shared" si="11"/>
        <v>4638.8835</v>
      </c>
      <c r="J42" s="40">
        <f t="shared" si="12"/>
        <v>309.2589</v>
      </c>
      <c r="K42" s="41" t="s">
        <v>115</v>
      </c>
      <c r="L42" s="42" t="s">
        <v>3</v>
      </c>
    </row>
    <row r="43" spans="1:12" ht="130.5" customHeight="1">
      <c r="A43" s="2" t="s">
        <v>52</v>
      </c>
      <c r="B43" s="3" t="s">
        <v>116</v>
      </c>
      <c r="C43" s="36" t="s">
        <v>4</v>
      </c>
      <c r="D43" s="4" t="s">
        <v>22</v>
      </c>
      <c r="E43" s="37">
        <v>174045</v>
      </c>
      <c r="F43" s="37">
        <v>17018</v>
      </c>
      <c r="G43" s="38">
        <f t="shared" si="0"/>
        <v>3914.1400000000003</v>
      </c>
      <c r="H43" s="39">
        <f t="shared" si="10"/>
        <v>194977.14</v>
      </c>
      <c r="I43" s="40">
        <f t="shared" si="11"/>
        <v>3139.821</v>
      </c>
      <c r="J43" s="40">
        <f t="shared" si="12"/>
        <v>209.3214</v>
      </c>
      <c r="K43" s="41" t="s">
        <v>117</v>
      </c>
      <c r="L43" s="42" t="s">
        <v>3</v>
      </c>
    </row>
    <row r="44" spans="1:12" ht="174" customHeight="1">
      <c r="A44" s="2" t="s">
        <v>53</v>
      </c>
      <c r="B44" s="3" t="s">
        <v>186</v>
      </c>
      <c r="C44" s="36" t="s">
        <v>4</v>
      </c>
      <c r="D44" s="4" t="s">
        <v>51</v>
      </c>
      <c r="E44" s="37">
        <v>236685</v>
      </c>
      <c r="F44" s="37">
        <v>27505</v>
      </c>
      <c r="G44" s="38">
        <f t="shared" si="0"/>
        <v>6326.150000000001</v>
      </c>
      <c r="H44" s="39">
        <f aca="true" t="shared" si="13" ref="H44:H49">SUM(E44:G44)</f>
        <v>270516.15</v>
      </c>
      <c r="I44" s="40">
        <f aca="true" t="shared" si="14" ref="I44:I49">+SUM(F44,G44)*0.15</f>
        <v>5074.6725</v>
      </c>
      <c r="J44" s="40">
        <f aca="true" t="shared" si="15" ref="J44:J49">SUM(F44:G44)*0.01</f>
        <v>338.3115</v>
      </c>
      <c r="K44" s="41" t="s">
        <v>119</v>
      </c>
      <c r="L44" s="42" t="s">
        <v>3</v>
      </c>
    </row>
    <row r="45" spans="1:12" ht="190.5" customHeight="1">
      <c r="A45" s="2" t="s">
        <v>54</v>
      </c>
      <c r="B45" s="3" t="s">
        <v>185</v>
      </c>
      <c r="C45" s="36" t="s">
        <v>4</v>
      </c>
      <c r="D45" s="4" t="s">
        <v>51</v>
      </c>
      <c r="E45" s="37">
        <v>225914</v>
      </c>
      <c r="F45" s="37">
        <v>45380</v>
      </c>
      <c r="G45" s="38">
        <f t="shared" si="0"/>
        <v>10437.4</v>
      </c>
      <c r="H45" s="39">
        <f t="shared" si="13"/>
        <v>281731.4</v>
      </c>
      <c r="I45" s="40">
        <f t="shared" si="14"/>
        <v>8372.61</v>
      </c>
      <c r="J45" s="40">
        <f t="shared" si="15"/>
        <v>558.174</v>
      </c>
      <c r="K45" s="41" t="s">
        <v>120</v>
      </c>
      <c r="L45" s="42" t="s">
        <v>3</v>
      </c>
    </row>
    <row r="46" spans="1:12" ht="129.75" customHeight="1">
      <c r="A46" s="2" t="s">
        <v>55</v>
      </c>
      <c r="B46" s="3" t="s">
        <v>121</v>
      </c>
      <c r="C46" s="36" t="s">
        <v>4</v>
      </c>
      <c r="D46" s="4" t="s">
        <v>118</v>
      </c>
      <c r="E46" s="37">
        <v>224477</v>
      </c>
      <c r="F46" s="37">
        <v>14599</v>
      </c>
      <c r="G46" s="38">
        <f t="shared" si="0"/>
        <v>3357.77</v>
      </c>
      <c r="H46" s="39">
        <f t="shared" si="13"/>
        <v>242433.77</v>
      </c>
      <c r="I46" s="40">
        <f t="shared" si="14"/>
        <v>2693.5155</v>
      </c>
      <c r="J46" s="40">
        <f t="shared" si="15"/>
        <v>179.5677</v>
      </c>
      <c r="K46" s="41" t="s">
        <v>122</v>
      </c>
      <c r="L46" s="42" t="s">
        <v>3</v>
      </c>
    </row>
    <row r="47" spans="1:12" ht="132" customHeight="1">
      <c r="A47" s="2" t="s">
        <v>56</v>
      </c>
      <c r="B47" s="3" t="s">
        <v>123</v>
      </c>
      <c r="C47" s="36" t="s">
        <v>4</v>
      </c>
      <c r="D47" s="4" t="s">
        <v>118</v>
      </c>
      <c r="E47" s="37">
        <v>122316</v>
      </c>
      <c r="F47" s="37">
        <v>20338</v>
      </c>
      <c r="G47" s="38">
        <f t="shared" si="0"/>
        <v>4677.74</v>
      </c>
      <c r="H47" s="39">
        <f t="shared" si="13"/>
        <v>147331.74</v>
      </c>
      <c r="I47" s="40">
        <f t="shared" si="14"/>
        <v>3752.3609999999994</v>
      </c>
      <c r="J47" s="40">
        <f t="shared" si="15"/>
        <v>250.1574</v>
      </c>
      <c r="K47" s="41" t="s">
        <v>124</v>
      </c>
      <c r="L47" s="42" t="s">
        <v>3</v>
      </c>
    </row>
    <row r="48" spans="1:12" ht="174" customHeight="1">
      <c r="A48" s="2" t="s">
        <v>57</v>
      </c>
      <c r="B48" s="3" t="s">
        <v>125</v>
      </c>
      <c r="C48" s="36" t="s">
        <v>4</v>
      </c>
      <c r="D48" s="4" t="s">
        <v>11</v>
      </c>
      <c r="E48" s="37">
        <v>112824</v>
      </c>
      <c r="F48" s="37">
        <v>16948</v>
      </c>
      <c r="G48" s="38">
        <f t="shared" si="0"/>
        <v>3898.04</v>
      </c>
      <c r="H48" s="39">
        <f t="shared" si="13"/>
        <v>133670.04</v>
      </c>
      <c r="I48" s="40">
        <f t="shared" si="14"/>
        <v>3126.906</v>
      </c>
      <c r="J48" s="40">
        <f t="shared" si="15"/>
        <v>208.46040000000002</v>
      </c>
      <c r="K48" s="41" t="s">
        <v>126</v>
      </c>
      <c r="L48" s="42" t="s">
        <v>3</v>
      </c>
    </row>
    <row r="49" spans="1:12" ht="131.25" customHeight="1">
      <c r="A49" s="2" t="s">
        <v>58</v>
      </c>
      <c r="B49" s="3" t="s">
        <v>127</v>
      </c>
      <c r="C49" s="36" t="s">
        <v>4</v>
      </c>
      <c r="D49" s="4" t="s">
        <v>118</v>
      </c>
      <c r="E49" s="37">
        <v>156013</v>
      </c>
      <c r="F49" s="37">
        <v>14507</v>
      </c>
      <c r="G49" s="38">
        <f t="shared" si="0"/>
        <v>3336.61</v>
      </c>
      <c r="H49" s="39">
        <f t="shared" si="13"/>
        <v>173856.61</v>
      </c>
      <c r="I49" s="40">
        <f t="shared" si="14"/>
        <v>2676.5415</v>
      </c>
      <c r="J49" s="40">
        <f t="shared" si="15"/>
        <v>178.4361</v>
      </c>
      <c r="K49" s="41" t="s">
        <v>128</v>
      </c>
      <c r="L49" s="42" t="s">
        <v>3</v>
      </c>
    </row>
    <row r="50" spans="1:12" ht="132" customHeight="1">
      <c r="A50" s="2" t="s">
        <v>59</v>
      </c>
      <c r="B50" s="3" t="s">
        <v>129</v>
      </c>
      <c r="C50" s="36" t="s">
        <v>4</v>
      </c>
      <c r="D50" s="4" t="s">
        <v>118</v>
      </c>
      <c r="E50" s="37">
        <v>242851</v>
      </c>
      <c r="F50" s="37">
        <v>22581</v>
      </c>
      <c r="G50" s="38">
        <f t="shared" si="0"/>
        <v>5193.63</v>
      </c>
      <c r="H50" s="39">
        <f aca="true" t="shared" si="16" ref="H50:H57">SUM(E50:G50)</f>
        <v>270625.63</v>
      </c>
      <c r="I50" s="40">
        <f aca="true" t="shared" si="17" ref="I50:I57">+SUM(F50,G50)*0.15</f>
        <v>4166.1945</v>
      </c>
      <c r="J50" s="40">
        <f aca="true" t="shared" si="18" ref="J50:J57">SUM(F50:G50)*0.01</f>
        <v>277.7463</v>
      </c>
      <c r="K50" s="41" t="s">
        <v>130</v>
      </c>
      <c r="L50" s="42" t="s">
        <v>3</v>
      </c>
    </row>
    <row r="51" spans="1:12" ht="132.75" customHeight="1">
      <c r="A51" s="2" t="s">
        <v>60</v>
      </c>
      <c r="B51" s="3" t="s">
        <v>131</v>
      </c>
      <c r="C51" s="36" t="s">
        <v>4</v>
      </c>
      <c r="D51" s="4" t="s">
        <v>118</v>
      </c>
      <c r="E51" s="37">
        <v>218581</v>
      </c>
      <c r="F51" s="37">
        <v>22034</v>
      </c>
      <c r="G51" s="38">
        <f t="shared" si="0"/>
        <v>5067.820000000001</v>
      </c>
      <c r="H51" s="39">
        <f t="shared" si="16"/>
        <v>245682.82</v>
      </c>
      <c r="I51" s="40">
        <f t="shared" si="17"/>
        <v>4065.2729999999997</v>
      </c>
      <c r="J51" s="40">
        <f t="shared" si="18"/>
        <v>271.0182</v>
      </c>
      <c r="K51" s="41" t="s">
        <v>132</v>
      </c>
      <c r="L51" s="42" t="s">
        <v>3</v>
      </c>
    </row>
    <row r="52" spans="1:12" ht="130.5" customHeight="1">
      <c r="A52" s="2" t="s">
        <v>61</v>
      </c>
      <c r="B52" s="3" t="s">
        <v>136</v>
      </c>
      <c r="C52" s="36" t="s">
        <v>4</v>
      </c>
      <c r="D52" s="4" t="s">
        <v>118</v>
      </c>
      <c r="E52" s="37">
        <v>162277</v>
      </c>
      <c r="F52" s="37">
        <v>16908</v>
      </c>
      <c r="G52" s="38">
        <f t="shared" si="0"/>
        <v>3888.84</v>
      </c>
      <c r="H52" s="39">
        <f t="shared" si="16"/>
        <v>183073.84</v>
      </c>
      <c r="I52" s="40">
        <f t="shared" si="17"/>
        <v>3119.526</v>
      </c>
      <c r="J52" s="40">
        <f t="shared" si="18"/>
        <v>207.9684</v>
      </c>
      <c r="K52" s="41" t="s">
        <v>137</v>
      </c>
      <c r="L52" s="42" t="s">
        <v>3</v>
      </c>
    </row>
    <row r="53" spans="1:12" ht="130.5" customHeight="1">
      <c r="A53" s="2" t="s">
        <v>62</v>
      </c>
      <c r="B53" s="3" t="s">
        <v>139</v>
      </c>
      <c r="C53" s="36" t="s">
        <v>4</v>
      </c>
      <c r="D53" s="4" t="s">
        <v>118</v>
      </c>
      <c r="E53" s="37">
        <v>163758</v>
      </c>
      <c r="F53" s="37">
        <v>16908</v>
      </c>
      <c r="G53" s="38">
        <f t="shared" si="0"/>
        <v>3888.84</v>
      </c>
      <c r="H53" s="39">
        <f t="shared" si="16"/>
        <v>184554.84</v>
      </c>
      <c r="I53" s="40">
        <f t="shared" si="17"/>
        <v>3119.526</v>
      </c>
      <c r="J53" s="40">
        <f t="shared" si="18"/>
        <v>207.9684</v>
      </c>
      <c r="K53" s="41" t="s">
        <v>137</v>
      </c>
      <c r="L53" s="42" t="s">
        <v>3</v>
      </c>
    </row>
    <row r="54" spans="1:12" ht="130.5" customHeight="1">
      <c r="A54" s="2" t="s">
        <v>63</v>
      </c>
      <c r="B54" s="3" t="s">
        <v>141</v>
      </c>
      <c r="C54" s="36" t="s">
        <v>4</v>
      </c>
      <c r="D54" s="4" t="s">
        <v>118</v>
      </c>
      <c r="E54" s="37">
        <v>176890</v>
      </c>
      <c r="F54" s="37">
        <v>16908</v>
      </c>
      <c r="G54" s="38">
        <f t="shared" si="0"/>
        <v>3888.84</v>
      </c>
      <c r="H54" s="39">
        <f t="shared" si="16"/>
        <v>197686.84</v>
      </c>
      <c r="I54" s="40">
        <f t="shared" si="17"/>
        <v>3119.526</v>
      </c>
      <c r="J54" s="40">
        <f t="shared" si="18"/>
        <v>207.9684</v>
      </c>
      <c r="K54" s="41" t="s">
        <v>137</v>
      </c>
      <c r="L54" s="42" t="s">
        <v>3</v>
      </c>
    </row>
    <row r="55" spans="1:12" ht="145.5" customHeight="1">
      <c r="A55" s="2" t="s">
        <v>64</v>
      </c>
      <c r="B55" s="3" t="s">
        <v>142</v>
      </c>
      <c r="C55" s="36" t="s">
        <v>4</v>
      </c>
      <c r="D55" s="4" t="s">
        <v>118</v>
      </c>
      <c r="E55" s="37">
        <v>167612</v>
      </c>
      <c r="F55" s="37">
        <v>15818</v>
      </c>
      <c r="G55" s="38">
        <f t="shared" si="0"/>
        <v>3638.1400000000003</v>
      </c>
      <c r="H55" s="39">
        <f t="shared" si="16"/>
        <v>187068.14</v>
      </c>
      <c r="I55" s="40">
        <f t="shared" si="17"/>
        <v>2918.421</v>
      </c>
      <c r="J55" s="40">
        <f t="shared" si="18"/>
        <v>194.5614</v>
      </c>
      <c r="K55" s="41" t="s">
        <v>144</v>
      </c>
      <c r="L55" s="42" t="s">
        <v>3</v>
      </c>
    </row>
    <row r="56" spans="1:12" ht="145.5" customHeight="1">
      <c r="A56" s="2" t="s">
        <v>133</v>
      </c>
      <c r="B56" s="3" t="s">
        <v>146</v>
      </c>
      <c r="C56" s="36" t="s">
        <v>4</v>
      </c>
      <c r="D56" s="4" t="s">
        <v>118</v>
      </c>
      <c r="E56" s="37">
        <v>162277</v>
      </c>
      <c r="F56" s="37">
        <v>16908</v>
      </c>
      <c r="G56" s="38">
        <f t="shared" si="0"/>
        <v>3888.84</v>
      </c>
      <c r="H56" s="39">
        <f t="shared" si="16"/>
        <v>183073.84</v>
      </c>
      <c r="I56" s="40">
        <f t="shared" si="17"/>
        <v>3119.526</v>
      </c>
      <c r="J56" s="40">
        <f t="shared" si="18"/>
        <v>207.9684</v>
      </c>
      <c r="K56" s="41" t="s">
        <v>137</v>
      </c>
      <c r="L56" s="42" t="s">
        <v>3</v>
      </c>
    </row>
    <row r="57" spans="1:12" ht="144.75" customHeight="1">
      <c r="A57" s="2" t="s">
        <v>134</v>
      </c>
      <c r="B57" s="3" t="s">
        <v>148</v>
      </c>
      <c r="C57" s="36" t="s">
        <v>4</v>
      </c>
      <c r="D57" s="4" t="s">
        <v>118</v>
      </c>
      <c r="E57" s="37">
        <v>178485</v>
      </c>
      <c r="F57" s="37">
        <v>16908</v>
      </c>
      <c r="G57" s="38">
        <f t="shared" si="0"/>
        <v>3888.84</v>
      </c>
      <c r="H57" s="39">
        <f t="shared" si="16"/>
        <v>199281.84</v>
      </c>
      <c r="I57" s="40">
        <f t="shared" si="17"/>
        <v>3119.526</v>
      </c>
      <c r="J57" s="40">
        <f t="shared" si="18"/>
        <v>207.9684</v>
      </c>
      <c r="K57" s="41" t="s">
        <v>137</v>
      </c>
      <c r="L57" s="42" t="s">
        <v>3</v>
      </c>
    </row>
    <row r="58" spans="1:12" ht="130.5" customHeight="1">
      <c r="A58" s="2" t="s">
        <v>135</v>
      </c>
      <c r="B58" s="3" t="s">
        <v>149</v>
      </c>
      <c r="C58" s="36" t="s">
        <v>4</v>
      </c>
      <c r="D58" s="4" t="s">
        <v>118</v>
      </c>
      <c r="E58" s="37">
        <v>312270</v>
      </c>
      <c r="F58" s="37">
        <v>25535</v>
      </c>
      <c r="G58" s="38">
        <f t="shared" si="0"/>
        <v>5873.05</v>
      </c>
      <c r="H58" s="39">
        <f aca="true" t="shared" si="19" ref="H58:H64">SUM(E58:G58)</f>
        <v>343678.05</v>
      </c>
      <c r="I58" s="40">
        <f aca="true" t="shared" si="20" ref="I58:I64">+SUM(F58,G58)*0.15</f>
        <v>4711.2074999999995</v>
      </c>
      <c r="J58" s="40">
        <f aca="true" t="shared" si="21" ref="J58:J64">SUM(F58:G58)*0.01</f>
        <v>314.0805</v>
      </c>
      <c r="K58" s="41" t="s">
        <v>150</v>
      </c>
      <c r="L58" s="42" t="s">
        <v>3</v>
      </c>
    </row>
    <row r="59" spans="1:12" ht="129.75" customHeight="1">
      <c r="A59" s="2" t="s">
        <v>138</v>
      </c>
      <c r="B59" s="3" t="s">
        <v>158</v>
      </c>
      <c r="C59" s="36" t="s">
        <v>4</v>
      </c>
      <c r="D59" s="4" t="s">
        <v>118</v>
      </c>
      <c r="E59" s="37">
        <v>344634</v>
      </c>
      <c r="F59" s="37">
        <v>29691</v>
      </c>
      <c r="G59" s="38">
        <f t="shared" si="0"/>
        <v>6828.93</v>
      </c>
      <c r="H59" s="39">
        <f t="shared" si="19"/>
        <v>381153.93</v>
      </c>
      <c r="I59" s="40">
        <f t="shared" si="20"/>
        <v>5477.9895</v>
      </c>
      <c r="J59" s="40">
        <f t="shared" si="21"/>
        <v>365.1993</v>
      </c>
      <c r="K59" s="41" t="s">
        <v>159</v>
      </c>
      <c r="L59" s="42" t="s">
        <v>3</v>
      </c>
    </row>
    <row r="60" spans="1:12" ht="174.75" customHeight="1">
      <c r="A60" s="2" t="s">
        <v>140</v>
      </c>
      <c r="B60" s="3" t="s">
        <v>160</v>
      </c>
      <c r="C60" s="36" t="s">
        <v>4</v>
      </c>
      <c r="D60" s="4" t="s">
        <v>118</v>
      </c>
      <c r="E60" s="37">
        <v>163441</v>
      </c>
      <c r="F60" s="37">
        <v>10045</v>
      </c>
      <c r="G60" s="38">
        <f t="shared" si="0"/>
        <v>2310.35</v>
      </c>
      <c r="H60" s="39">
        <f t="shared" si="19"/>
        <v>175796.35</v>
      </c>
      <c r="I60" s="40">
        <f t="shared" si="20"/>
        <v>1853.3025</v>
      </c>
      <c r="J60" s="40">
        <f t="shared" si="21"/>
        <v>123.5535</v>
      </c>
      <c r="K60" s="41" t="s">
        <v>144</v>
      </c>
      <c r="L60" s="42" t="s">
        <v>3</v>
      </c>
    </row>
    <row r="61" spans="1:12" ht="132" customHeight="1">
      <c r="A61" s="2" t="s">
        <v>143</v>
      </c>
      <c r="B61" s="3" t="s">
        <v>161</v>
      </c>
      <c r="C61" s="36" t="s">
        <v>4</v>
      </c>
      <c r="D61" s="4" t="s">
        <v>118</v>
      </c>
      <c r="E61" s="37">
        <v>209627</v>
      </c>
      <c r="F61" s="37">
        <v>22021</v>
      </c>
      <c r="G61" s="38">
        <f t="shared" si="0"/>
        <v>5064.83</v>
      </c>
      <c r="H61" s="39">
        <f t="shared" si="19"/>
        <v>236712.83</v>
      </c>
      <c r="I61" s="40">
        <f t="shared" si="20"/>
        <v>4062.8745</v>
      </c>
      <c r="J61" s="40">
        <f t="shared" si="21"/>
        <v>270.85830000000004</v>
      </c>
      <c r="K61" s="41" t="s">
        <v>162</v>
      </c>
      <c r="L61" s="42" t="s">
        <v>3</v>
      </c>
    </row>
    <row r="62" spans="1:12" ht="132.75" customHeight="1">
      <c r="A62" s="2" t="s">
        <v>145</v>
      </c>
      <c r="B62" s="3" t="s">
        <v>163</v>
      </c>
      <c r="C62" s="36" t="s">
        <v>4</v>
      </c>
      <c r="D62" s="4" t="s">
        <v>118</v>
      </c>
      <c r="E62" s="37">
        <v>147666</v>
      </c>
      <c r="F62" s="37">
        <v>16710</v>
      </c>
      <c r="G62" s="38">
        <f t="shared" si="0"/>
        <v>3843.3</v>
      </c>
      <c r="H62" s="39">
        <f t="shared" si="19"/>
        <v>168219.3</v>
      </c>
      <c r="I62" s="40">
        <f t="shared" si="20"/>
        <v>3082.995</v>
      </c>
      <c r="J62" s="40">
        <f t="shared" si="21"/>
        <v>205.533</v>
      </c>
      <c r="K62" s="41" t="s">
        <v>164</v>
      </c>
      <c r="L62" s="42" t="s">
        <v>3</v>
      </c>
    </row>
    <row r="63" spans="1:12" ht="132" customHeight="1">
      <c r="A63" s="2" t="s">
        <v>147</v>
      </c>
      <c r="B63" s="3" t="s">
        <v>165</v>
      </c>
      <c r="C63" s="36" t="s">
        <v>4</v>
      </c>
      <c r="D63" s="4" t="s">
        <v>118</v>
      </c>
      <c r="E63" s="37">
        <v>152192</v>
      </c>
      <c r="F63" s="37">
        <v>9054</v>
      </c>
      <c r="G63" s="38">
        <f t="shared" si="0"/>
        <v>2082.42</v>
      </c>
      <c r="H63" s="39">
        <f t="shared" si="19"/>
        <v>163328.42</v>
      </c>
      <c r="I63" s="40">
        <f t="shared" si="20"/>
        <v>1670.463</v>
      </c>
      <c r="J63" s="40">
        <f t="shared" si="21"/>
        <v>111.3642</v>
      </c>
      <c r="K63" s="41" t="s">
        <v>166</v>
      </c>
      <c r="L63" s="42" t="s">
        <v>3</v>
      </c>
    </row>
    <row r="64" spans="1:12" ht="132.75" customHeight="1">
      <c r="A64" s="2" t="s">
        <v>151</v>
      </c>
      <c r="B64" s="3" t="s">
        <v>167</v>
      </c>
      <c r="C64" s="36" t="s">
        <v>4</v>
      </c>
      <c r="D64" s="4" t="s">
        <v>169</v>
      </c>
      <c r="E64" s="37">
        <v>94955</v>
      </c>
      <c r="F64" s="37">
        <v>10096</v>
      </c>
      <c r="G64" s="38">
        <f t="shared" si="0"/>
        <v>2322.08</v>
      </c>
      <c r="H64" s="39">
        <f t="shared" si="19"/>
        <v>107373.08</v>
      </c>
      <c r="I64" s="40">
        <f t="shared" si="20"/>
        <v>1862.712</v>
      </c>
      <c r="J64" s="40">
        <f t="shared" si="21"/>
        <v>124.1808</v>
      </c>
      <c r="K64" s="41" t="s">
        <v>168</v>
      </c>
      <c r="L64" s="42" t="s">
        <v>3</v>
      </c>
    </row>
    <row r="65" spans="1:12" ht="132" customHeight="1">
      <c r="A65" s="2" t="s">
        <v>152</v>
      </c>
      <c r="B65" s="3" t="s">
        <v>170</v>
      </c>
      <c r="C65" s="36" t="s">
        <v>4</v>
      </c>
      <c r="D65" s="4" t="s">
        <v>22</v>
      </c>
      <c r="E65" s="37">
        <v>164313</v>
      </c>
      <c r="F65" s="37">
        <v>10337</v>
      </c>
      <c r="G65" s="38">
        <f t="shared" si="0"/>
        <v>2377.51</v>
      </c>
      <c r="H65" s="39">
        <f aca="true" t="shared" si="22" ref="H65:H70">SUM(E65:G65)</f>
        <v>177027.51</v>
      </c>
      <c r="I65" s="40">
        <f aca="true" t="shared" si="23" ref="I65:I70">+SUM(F65,G65)*0.15</f>
        <v>1907.1765</v>
      </c>
      <c r="J65" s="40">
        <f aca="true" t="shared" si="24" ref="J65:J70">SUM(F65:G65)*0.01</f>
        <v>127.1451</v>
      </c>
      <c r="K65" s="41" t="s">
        <v>171</v>
      </c>
      <c r="L65" s="42" t="s">
        <v>3</v>
      </c>
    </row>
    <row r="66" spans="1:12" ht="132" customHeight="1">
      <c r="A66" s="2" t="s">
        <v>153</v>
      </c>
      <c r="B66" s="3" t="s">
        <v>172</v>
      </c>
      <c r="C66" s="36" t="s">
        <v>4</v>
      </c>
      <c r="D66" s="4" t="s">
        <v>173</v>
      </c>
      <c r="E66" s="37">
        <v>270096</v>
      </c>
      <c r="F66" s="37">
        <v>40344</v>
      </c>
      <c r="G66" s="38">
        <f t="shared" si="0"/>
        <v>9279.12</v>
      </c>
      <c r="H66" s="39">
        <f t="shared" si="22"/>
        <v>319719.12</v>
      </c>
      <c r="I66" s="40">
        <f t="shared" si="23"/>
        <v>7443.468</v>
      </c>
      <c r="J66" s="40">
        <f t="shared" si="24"/>
        <v>496.23120000000006</v>
      </c>
      <c r="K66" s="41" t="s">
        <v>174</v>
      </c>
      <c r="L66" s="42" t="s">
        <v>3</v>
      </c>
    </row>
    <row r="67" spans="1:12" ht="132" customHeight="1">
      <c r="A67" s="2" t="s">
        <v>154</v>
      </c>
      <c r="B67" s="3" t="s">
        <v>175</v>
      </c>
      <c r="C67" s="36" t="s">
        <v>4</v>
      </c>
      <c r="D67" s="4" t="s">
        <v>173</v>
      </c>
      <c r="E67" s="37">
        <v>285183</v>
      </c>
      <c r="F67" s="37">
        <v>40344</v>
      </c>
      <c r="G67" s="38">
        <f t="shared" si="0"/>
        <v>9279.12</v>
      </c>
      <c r="H67" s="39">
        <f t="shared" si="22"/>
        <v>334806.12</v>
      </c>
      <c r="I67" s="40">
        <f t="shared" si="23"/>
        <v>7443.468</v>
      </c>
      <c r="J67" s="40">
        <f t="shared" si="24"/>
        <v>496.23120000000006</v>
      </c>
      <c r="K67" s="41" t="s">
        <v>174</v>
      </c>
      <c r="L67" s="42" t="s">
        <v>3</v>
      </c>
    </row>
    <row r="68" spans="1:12" ht="129.75" customHeight="1">
      <c r="A68" s="2" t="s">
        <v>155</v>
      </c>
      <c r="B68" s="3" t="s">
        <v>176</v>
      </c>
      <c r="C68" s="36" t="s">
        <v>4</v>
      </c>
      <c r="D68" s="4" t="s">
        <v>22</v>
      </c>
      <c r="E68" s="37">
        <v>182405</v>
      </c>
      <c r="F68" s="37">
        <v>12977</v>
      </c>
      <c r="G68" s="38">
        <f t="shared" si="0"/>
        <v>2984.71</v>
      </c>
      <c r="H68" s="39">
        <f t="shared" si="22"/>
        <v>198366.71</v>
      </c>
      <c r="I68" s="40">
        <f t="shared" si="23"/>
        <v>2394.2565</v>
      </c>
      <c r="J68" s="40">
        <f t="shared" si="24"/>
        <v>159.6171</v>
      </c>
      <c r="K68" s="41" t="s">
        <v>177</v>
      </c>
      <c r="L68" s="42" t="s">
        <v>3</v>
      </c>
    </row>
    <row r="69" spans="1:12" ht="129" customHeight="1">
      <c r="A69" s="2" t="s">
        <v>156</v>
      </c>
      <c r="B69" s="3" t="s">
        <v>178</v>
      </c>
      <c r="C69" s="36" t="s">
        <v>4</v>
      </c>
      <c r="D69" s="4" t="s">
        <v>22</v>
      </c>
      <c r="E69" s="37">
        <v>256252</v>
      </c>
      <c r="F69" s="37">
        <v>24165</v>
      </c>
      <c r="G69" s="38">
        <f t="shared" si="0"/>
        <v>5557.95</v>
      </c>
      <c r="H69" s="39">
        <f t="shared" si="22"/>
        <v>285974.95</v>
      </c>
      <c r="I69" s="40">
        <f t="shared" si="23"/>
        <v>4458.4425</v>
      </c>
      <c r="J69" s="40">
        <f t="shared" si="24"/>
        <v>297.22950000000003</v>
      </c>
      <c r="K69" s="41" t="s">
        <v>179</v>
      </c>
      <c r="L69" s="42" t="s">
        <v>3</v>
      </c>
    </row>
    <row r="70" spans="1:12" ht="132" customHeight="1">
      <c r="A70" s="2" t="s">
        <v>157</v>
      </c>
      <c r="B70" s="3" t="s">
        <v>180</v>
      </c>
      <c r="C70" s="36" t="s">
        <v>4</v>
      </c>
      <c r="D70" s="4" t="s">
        <v>22</v>
      </c>
      <c r="E70" s="37">
        <v>95655</v>
      </c>
      <c r="F70" s="37">
        <v>6009</v>
      </c>
      <c r="G70" s="38">
        <f t="shared" si="0"/>
        <v>1382.0700000000002</v>
      </c>
      <c r="H70" s="39">
        <f t="shared" si="22"/>
        <v>103046.07</v>
      </c>
      <c r="I70" s="40">
        <f t="shared" si="23"/>
        <v>1108.6605</v>
      </c>
      <c r="J70" s="40">
        <f t="shared" si="24"/>
        <v>73.9107</v>
      </c>
      <c r="K70" s="41" t="s">
        <v>181</v>
      </c>
      <c r="L70" s="42" t="s">
        <v>3</v>
      </c>
    </row>
    <row r="71" ht="133.5" customHeight="1"/>
    <row r="72" ht="131.25" customHeight="1"/>
    <row r="73" ht="132" customHeight="1"/>
    <row r="74" ht="132" customHeight="1"/>
    <row r="75" ht="132" customHeight="1"/>
    <row r="76" ht="132" customHeight="1"/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2012-01-12T10:01:45Z</cp:lastPrinted>
  <dcterms:created xsi:type="dcterms:W3CDTF">2005-07-07T17:20:47Z</dcterms:created>
  <dcterms:modified xsi:type="dcterms:W3CDTF">2012-01-31T11:40:00Z</dcterms:modified>
  <cp:category/>
  <cp:version/>
  <cp:contentType/>
  <cp:contentStatus/>
</cp:coreProperties>
</file>