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<sst xmlns="http://schemas.openxmlformats.org/spreadsheetml/2006/main" count="121" uniqueCount="75">
  <si>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</si>
  <si>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</si>
  <si>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</si>
  <si>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</si>
  <si>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</si>
  <si>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</si>
  <si>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</si>
  <si>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</si>
  <si>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</si>
  <si>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</si>
  <si>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</si>
  <si>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</si>
  <si>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</si>
  <si>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</si>
  <si>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</si>
  <si>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</si>
  <si>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</si>
  <si>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</si>
  <si>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</si>
  <si>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</si>
  <si>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</si>
  <si>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</si>
  <si>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</si>
  <si>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</si>
  <si>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</si>
  <si>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23% od wart. Udziału</t>
  </si>
  <si>
    <t>8990/686572</t>
  </si>
  <si>
    <t>5260/686572</t>
  </si>
  <si>
    <t>9030/686572</t>
  </si>
  <si>
    <t>28/1000</t>
  </si>
  <si>
    <t>lokal nr 6
o pow. 101,90 m²
ul. Rybaki 22
obr. Poznań
ark. 39
dz. 37
o pow. 681 m²
KW PO1P/00001317/6</t>
  </si>
  <si>
    <t>lokal nr 23
o pow. 38,30 m²
ul. Rybaki 22
obr. Poznań
ark. 39
dz. 37
o pow. 681 m²
KW PO1P/00001317/6</t>
  </si>
  <si>
    <t>73/1000</t>
  </si>
  <si>
    <t>lokal nr 20
o pow. 54,70 m²
ul. Rycerska 14
obr. Łazarz
ark. 16
dz. 53/1
o pow. 730 m²
KW PO1P/00062827/9</t>
  </si>
  <si>
    <t>20/1000</t>
  </si>
  <si>
    <t>322/10000</t>
  </si>
  <si>
    <t>lokal nr 2
o pow. 73,40 m²
ul. Karwowskiego 20
obr. Łazarz
ark. 33
dz. 172/3, 169/1
o pow. 563 m²
KW PO1P/00072206/3</t>
  </si>
  <si>
    <t>lokal nr 13
o pow. 47,80 m²
ul. Marcelińska 76
obr. Łazarz
ark. 16
dz. 11/3
o pow. 394 m²
KW PO1P/00089891/3</t>
  </si>
  <si>
    <t>415/10000</t>
  </si>
  <si>
    <t>lokal nr 1
o pow. 37,2 m²
ul. Świt 26A
obr. Łazarz
ark. 04
dz. 2/4
o pow. 587 m²
KW PO1P/00059347/6</t>
  </si>
  <si>
    <t>159/10000</t>
  </si>
  <si>
    <t>10.</t>
  </si>
  <si>
    <t>11.</t>
  </si>
  <si>
    <t>12.</t>
  </si>
  <si>
    <t>lokal nr 1
o pow. 94,7 m²
ul. Chwiałkowskiego 25
obr. Wilda
ark. 06
dz. 123
o pow. 461 m²
KW PO2P/00095220/1</t>
  </si>
  <si>
    <t>92/1000</t>
  </si>
  <si>
    <t>lokal nr 3
o pow. 42,3 m²
ul. Jaworowa 74
obr. Dębiec
ark. 16
dz. 38/23
o pow. 1210 m²
KW PO2P/00074192/2</t>
  </si>
  <si>
    <t>122/10000</t>
  </si>
  <si>
    <t>lokal nr 6
o pow. 37,1 m²
ul. Łozowa 90B
obr. Dębiec
ark. 19
dz. 3/13, 4/8, 10/12
o pow. 1345 m²
KW PO2P/00069254/7</t>
  </si>
  <si>
    <t>96/10000</t>
  </si>
  <si>
    <t>13.</t>
  </si>
  <si>
    <t>14.</t>
  </si>
  <si>
    <t>15.</t>
  </si>
  <si>
    <t>16.</t>
  </si>
  <si>
    <t>17.</t>
  </si>
  <si>
    <t>lokal nr 1
o pow. 34,0 m²
ul. Asnyka 9
obr. Jeżyce
ark. 14
dz. 24/1, 24/2, 24/3, 25/1, 25/2
o pow. 1712 m²
KW PO1P/00070454/2</t>
  </si>
  <si>
    <t>340/30560</t>
  </si>
  <si>
    <t>lokal nr 7
o pow. 95,9 m² + piwnica o pow. 21,3 m² jako pomieszczenie przynależne do lokalu
ul. Dąbrowskiego 39
obr. Jeżyce
ark. 12
dz. 66
o pow. 527 m²
KW PO1P/00000833/2</t>
  </si>
  <si>
    <t>inst. wod - kan
inst. elektr.
inst. gazowa
ogrzewanie piecowe</t>
  </si>
  <si>
    <t>809/10000</t>
  </si>
  <si>
    <t>601/10000</t>
  </si>
  <si>
    <t>lokal nr 5
o pow. 33,4 m²
al. Wielkopolska 41
obr. Golęcin
ark. 45
dz. 9/1
o pow. 155 m²
KW PO1P/00077091/8</t>
  </si>
  <si>
    <t>1318/10000</t>
  </si>
  <si>
    <t>lokal nr 1
o pow. 52,5 m²
pl. Waryńskiego 7
obr. Jeżyce
ark. 18
dz. 9/3
o pow. 802 m²
KW PO1P/00070845/0</t>
  </si>
  <si>
    <t>12/1000</t>
  </si>
  <si>
    <r>
      <t>od poz.</t>
    </r>
    <r>
      <rPr>
        <b/>
        <sz val="14"/>
        <color indexed="8"/>
        <rFont val="Arial CE"/>
        <family val="2"/>
      </rPr>
      <t xml:space="preserve"> 1 do poz. 17</t>
    </r>
  </si>
  <si>
    <t>lokal nr 5
o pow. 99,9 m²
ul. Sienkiewicza 10
obr. Jeżyce
ark. 13
dz. 12/2
o pow. 437 m²
KW PO1P/00064982/7</t>
  </si>
  <si>
    <t>Lp.</t>
  </si>
  <si>
    <t>lokal nr 4
o pow. 89,90 m²
ul. Siemiradzkiego 4
obr. Łazarz
ark. 12
dz. 15/1
o pow. 2100 m²
KW PO1P/00069252/6</t>
  </si>
  <si>
    <t>lokal nr 10
o pow. 52,60 m²
ul. Grottgera 14
obr. Łazarz
ark. 12
dz. 15/1
o pow. 2100 m²
KW PO1P/00069252/6</t>
  </si>
  <si>
    <t>lokal nr 10
o pow. 90,30 m²
ul. Kossaka 16
obr. Łazarz
ark. 12
dz. 15/1
o pow. 2100 m²
KW PO1P/00069252/6</t>
  </si>
  <si>
    <t>inst. wod - kan
inst. elektr.
inst. gazowa
inst. c.o. wewnątrzlokalowa</t>
  </si>
  <si>
    <t>W Y K A Z    nr  CCCXCI</t>
  </si>
  <si>
    <t>załącznik do zarządzenia Nr 34/2013/P</t>
  </si>
  <si>
    <t>z dnia 23.01.2013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</si>
</sst>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2"/>
      <color indexed="10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workbookViewId="0" topLeftCell="C1">
      <selection activeCell="K5" sqref="K5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72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65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67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25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6.75" customHeight="1">
      <c r="A13" s="2" t="s">
        <v>16</v>
      </c>
      <c r="B13" s="3" t="s">
        <v>68</v>
      </c>
      <c r="C13" s="4" t="s">
        <v>5</v>
      </c>
      <c r="D13" s="4" t="s">
        <v>12</v>
      </c>
      <c r="E13" s="16">
        <v>349665</v>
      </c>
      <c r="F13" s="16">
        <v>23563</v>
      </c>
      <c r="G13" s="17">
        <f aca="true" t="shared" si="0" ref="G13:G29">0.23*F13</f>
        <v>5419.49</v>
      </c>
      <c r="H13" s="21">
        <f aca="true" t="shared" si="1" ref="H13:H21">SUM(E13:G13)</f>
        <v>378647.49</v>
      </c>
      <c r="I13" s="19">
        <f aca="true" t="shared" si="2" ref="I13:I21">+SUM(F13,G13)*0.15</f>
        <v>4347.3735</v>
      </c>
      <c r="J13" s="19">
        <f aca="true" t="shared" si="3" ref="J13:J21">SUM(F13:G13)*0.01</f>
        <v>289.8249</v>
      </c>
      <c r="K13" s="18" t="s">
        <v>26</v>
      </c>
      <c r="L13" s="5" t="s">
        <v>4</v>
      </c>
      <c r="M13" s="10"/>
      <c r="N13" s="10"/>
    </row>
    <row r="14" spans="1:14" s="1" customFormat="1" ht="126" customHeight="1">
      <c r="A14" s="2" t="s">
        <v>17</v>
      </c>
      <c r="B14" s="3" t="s">
        <v>69</v>
      </c>
      <c r="C14" s="4" t="s">
        <v>5</v>
      </c>
      <c r="D14" s="4" t="s">
        <v>12</v>
      </c>
      <c r="E14" s="16">
        <v>205076</v>
      </c>
      <c r="F14" s="16">
        <v>13787</v>
      </c>
      <c r="G14" s="17">
        <f t="shared" si="0"/>
        <v>3171.01</v>
      </c>
      <c r="H14" s="21">
        <f t="shared" si="1"/>
        <v>222034.01</v>
      </c>
      <c r="I14" s="19">
        <f t="shared" si="2"/>
        <v>2543.7015</v>
      </c>
      <c r="J14" s="19">
        <f t="shared" si="3"/>
        <v>169.58010000000002</v>
      </c>
      <c r="K14" s="18" t="s">
        <v>27</v>
      </c>
      <c r="L14" s="5" t="s">
        <v>4</v>
      </c>
      <c r="M14" s="10"/>
      <c r="N14" s="10"/>
    </row>
    <row r="15" spans="1:14" s="1" customFormat="1" ht="126" customHeight="1">
      <c r="A15" s="2" t="s">
        <v>18</v>
      </c>
      <c r="B15" s="3" t="s">
        <v>70</v>
      </c>
      <c r="C15" s="36" t="s">
        <v>5</v>
      </c>
      <c r="D15" s="4" t="s">
        <v>12</v>
      </c>
      <c r="E15" s="37">
        <v>344496</v>
      </c>
      <c r="F15" s="37">
        <v>23668</v>
      </c>
      <c r="G15" s="38">
        <f t="shared" si="0"/>
        <v>5443.64</v>
      </c>
      <c r="H15" s="39">
        <f t="shared" si="1"/>
        <v>373607.64</v>
      </c>
      <c r="I15" s="40">
        <f t="shared" si="2"/>
        <v>4366.746</v>
      </c>
      <c r="J15" s="40">
        <f t="shared" si="3"/>
        <v>291.1164</v>
      </c>
      <c r="K15" s="41" t="s">
        <v>28</v>
      </c>
      <c r="L15" s="42" t="s">
        <v>4</v>
      </c>
      <c r="M15" s="10"/>
      <c r="N15" s="10"/>
    </row>
    <row r="16" spans="1:14" s="1" customFormat="1" ht="121.5" customHeight="1">
      <c r="A16" s="2" t="s">
        <v>19</v>
      </c>
      <c r="B16" s="3" t="s">
        <v>31</v>
      </c>
      <c r="C16" s="4" t="s">
        <v>5</v>
      </c>
      <c r="D16" s="4" t="s">
        <v>12</v>
      </c>
      <c r="E16" s="16">
        <v>99231</v>
      </c>
      <c r="F16" s="16">
        <v>50854</v>
      </c>
      <c r="G16" s="17">
        <f t="shared" si="0"/>
        <v>11696.42</v>
      </c>
      <c r="H16" s="21">
        <f t="shared" si="1"/>
        <v>161781.42</v>
      </c>
      <c r="I16" s="19">
        <f t="shared" si="2"/>
        <v>9382.563</v>
      </c>
      <c r="J16" s="19">
        <f t="shared" si="3"/>
        <v>625.5042</v>
      </c>
      <c r="K16" s="18" t="s">
        <v>29</v>
      </c>
      <c r="L16" s="5" t="s">
        <v>4</v>
      </c>
      <c r="M16" s="10"/>
      <c r="N16" s="10"/>
    </row>
    <row r="17" spans="1:14" s="1" customFormat="1" ht="123.75" customHeight="1">
      <c r="A17" s="2" t="s">
        <v>20</v>
      </c>
      <c r="B17" s="3" t="s">
        <v>30</v>
      </c>
      <c r="C17" s="4" t="s">
        <v>5</v>
      </c>
      <c r="D17" s="4" t="s">
        <v>12</v>
      </c>
      <c r="E17" s="16">
        <v>273500</v>
      </c>
      <c r="F17" s="16">
        <v>132585</v>
      </c>
      <c r="G17" s="17">
        <f t="shared" si="0"/>
        <v>30494.550000000003</v>
      </c>
      <c r="H17" s="21">
        <f t="shared" si="1"/>
        <v>436579.55</v>
      </c>
      <c r="I17" s="19">
        <f t="shared" si="2"/>
        <v>24461.9325</v>
      </c>
      <c r="J17" s="19">
        <f t="shared" si="3"/>
        <v>1630.7955</v>
      </c>
      <c r="K17" s="18" t="s">
        <v>32</v>
      </c>
      <c r="L17" s="5" t="s">
        <v>4</v>
      </c>
      <c r="M17" s="10"/>
      <c r="N17" s="10"/>
    </row>
    <row r="18" spans="1:14" s="27" customFormat="1" ht="124.5" customHeight="1">
      <c r="A18" s="2" t="s">
        <v>21</v>
      </c>
      <c r="B18" s="3" t="s">
        <v>33</v>
      </c>
      <c r="C18" s="28" t="s">
        <v>5</v>
      </c>
      <c r="D18" s="4" t="s">
        <v>12</v>
      </c>
      <c r="E18" s="29">
        <v>213026</v>
      </c>
      <c r="F18" s="29">
        <v>13557</v>
      </c>
      <c r="G18" s="30">
        <f t="shared" si="0"/>
        <v>3118.11</v>
      </c>
      <c r="H18" s="31">
        <f t="shared" si="1"/>
        <v>229701.11</v>
      </c>
      <c r="I18" s="32">
        <f t="shared" si="2"/>
        <v>2501.2665</v>
      </c>
      <c r="J18" s="32">
        <f t="shared" si="3"/>
        <v>166.7511</v>
      </c>
      <c r="K18" s="33" t="s">
        <v>34</v>
      </c>
      <c r="L18" s="34" t="s">
        <v>4</v>
      </c>
      <c r="M18" s="26"/>
      <c r="N18" s="26"/>
    </row>
    <row r="19" spans="1:14" s="27" customFormat="1" ht="123.75" customHeight="1">
      <c r="A19" s="2" t="s">
        <v>22</v>
      </c>
      <c r="B19" s="3" t="s">
        <v>37</v>
      </c>
      <c r="C19" s="28" t="s">
        <v>5</v>
      </c>
      <c r="D19" s="4" t="s">
        <v>12</v>
      </c>
      <c r="E19" s="29">
        <v>204019</v>
      </c>
      <c r="F19" s="29">
        <v>11780</v>
      </c>
      <c r="G19" s="30">
        <f t="shared" si="0"/>
        <v>2709.4</v>
      </c>
      <c r="H19" s="31">
        <f t="shared" si="1"/>
        <v>218508.4</v>
      </c>
      <c r="I19" s="32">
        <f t="shared" si="2"/>
        <v>2173.41</v>
      </c>
      <c r="J19" s="32">
        <f t="shared" si="3"/>
        <v>144.894</v>
      </c>
      <c r="K19" s="33" t="s">
        <v>35</v>
      </c>
      <c r="L19" s="34" t="s">
        <v>4</v>
      </c>
      <c r="M19" s="26"/>
      <c r="N19" s="26"/>
    </row>
    <row r="20" spans="1:14" s="45" customFormat="1" ht="123.75" customHeight="1">
      <c r="A20" s="2" t="s">
        <v>23</v>
      </c>
      <c r="B20" s="3" t="s">
        <v>36</v>
      </c>
      <c r="C20" s="36" t="s">
        <v>5</v>
      </c>
      <c r="D20" s="36" t="s">
        <v>12</v>
      </c>
      <c r="E20" s="37">
        <v>273738</v>
      </c>
      <c r="F20" s="37">
        <v>18348</v>
      </c>
      <c r="G20" s="38">
        <f t="shared" si="0"/>
        <v>4220.04</v>
      </c>
      <c r="H20" s="39">
        <f t="shared" si="1"/>
        <v>296306.04</v>
      </c>
      <c r="I20" s="40">
        <f t="shared" si="2"/>
        <v>3385.206</v>
      </c>
      <c r="J20" s="40">
        <f t="shared" si="3"/>
        <v>225.68040000000002</v>
      </c>
      <c r="K20" s="41" t="s">
        <v>38</v>
      </c>
      <c r="L20" s="42" t="s">
        <v>4</v>
      </c>
      <c r="M20" s="44"/>
      <c r="N20" s="44"/>
    </row>
    <row r="21" spans="1:14" s="52" customFormat="1" ht="122.25" customHeight="1">
      <c r="A21" s="53" t="s">
        <v>24</v>
      </c>
      <c r="B21" s="3" t="s">
        <v>39</v>
      </c>
      <c r="C21" s="46" t="s">
        <v>5</v>
      </c>
      <c r="D21" s="36" t="s">
        <v>12</v>
      </c>
      <c r="E21" s="16">
        <v>165338</v>
      </c>
      <c r="F21" s="16">
        <v>8666</v>
      </c>
      <c r="G21" s="17">
        <f t="shared" si="0"/>
        <v>1993.18</v>
      </c>
      <c r="H21" s="47">
        <f t="shared" si="1"/>
        <v>175997.18</v>
      </c>
      <c r="I21" s="48">
        <f t="shared" si="2"/>
        <v>1598.877</v>
      </c>
      <c r="J21" s="48">
        <f t="shared" si="3"/>
        <v>106.5918</v>
      </c>
      <c r="K21" s="49" t="s">
        <v>40</v>
      </c>
      <c r="L21" s="50" t="s">
        <v>4</v>
      </c>
      <c r="M21" s="51"/>
      <c r="N21" s="51"/>
    </row>
    <row r="22" spans="1:12" ht="135" customHeight="1">
      <c r="A22" s="2" t="s">
        <v>41</v>
      </c>
      <c r="B22" s="3" t="s">
        <v>44</v>
      </c>
      <c r="C22" s="28" t="s">
        <v>5</v>
      </c>
      <c r="D22" s="4" t="s">
        <v>71</v>
      </c>
      <c r="E22" s="29">
        <v>232015</v>
      </c>
      <c r="F22" s="29">
        <v>85036</v>
      </c>
      <c r="G22" s="30">
        <f t="shared" si="0"/>
        <v>19558.280000000002</v>
      </c>
      <c r="H22" s="31">
        <f aca="true" t="shared" si="4" ref="H22:H29">SUM(E22:G22)</f>
        <v>336609.28</v>
      </c>
      <c r="I22" s="32">
        <f aca="true" t="shared" si="5" ref="I22:I29">+SUM(F22,G22)*0.15</f>
        <v>15689.142</v>
      </c>
      <c r="J22" s="32">
        <f aca="true" t="shared" si="6" ref="J22:J29">SUM(F22:G22)*0.01</f>
        <v>1045.9428</v>
      </c>
      <c r="K22" s="33" t="s">
        <v>45</v>
      </c>
      <c r="L22" s="34" t="s">
        <v>4</v>
      </c>
    </row>
    <row r="23" spans="1:12" ht="123.75" customHeight="1">
      <c r="A23" s="2" t="s">
        <v>42</v>
      </c>
      <c r="B23" s="3" t="s">
        <v>46</v>
      </c>
      <c r="C23" s="36" t="s">
        <v>5</v>
      </c>
      <c r="D23" s="36" t="s">
        <v>12</v>
      </c>
      <c r="E23" s="37">
        <v>172239</v>
      </c>
      <c r="F23" s="37">
        <v>13655</v>
      </c>
      <c r="G23" s="38">
        <f t="shared" si="0"/>
        <v>3140.65</v>
      </c>
      <c r="H23" s="39">
        <f t="shared" si="4"/>
        <v>189034.65</v>
      </c>
      <c r="I23" s="40">
        <f t="shared" si="5"/>
        <v>2519.3475000000003</v>
      </c>
      <c r="J23" s="40">
        <f t="shared" si="6"/>
        <v>167.9565</v>
      </c>
      <c r="K23" s="41" t="s">
        <v>47</v>
      </c>
      <c r="L23" s="42" t="s">
        <v>4</v>
      </c>
    </row>
    <row r="24" spans="1:12" ht="125.25" customHeight="1">
      <c r="A24" s="53" t="s">
        <v>43</v>
      </c>
      <c r="B24" s="3" t="s">
        <v>48</v>
      </c>
      <c r="C24" s="46" t="s">
        <v>5</v>
      </c>
      <c r="D24" s="36" t="s">
        <v>12</v>
      </c>
      <c r="E24" s="16">
        <v>172580</v>
      </c>
      <c r="F24" s="16">
        <v>12654</v>
      </c>
      <c r="G24" s="17">
        <f t="shared" si="0"/>
        <v>2910.42</v>
      </c>
      <c r="H24" s="47">
        <f t="shared" si="4"/>
        <v>188144.42</v>
      </c>
      <c r="I24" s="48">
        <f t="shared" si="5"/>
        <v>2334.663</v>
      </c>
      <c r="J24" s="48">
        <f t="shared" si="6"/>
        <v>155.6442</v>
      </c>
      <c r="K24" s="49" t="s">
        <v>49</v>
      </c>
      <c r="L24" s="50" t="s">
        <v>4</v>
      </c>
    </row>
    <row r="25" spans="1:12" ht="138.75" customHeight="1">
      <c r="A25" s="53" t="s">
        <v>50</v>
      </c>
      <c r="B25" s="3" t="s">
        <v>55</v>
      </c>
      <c r="C25" s="46" t="s">
        <v>5</v>
      </c>
      <c r="D25" s="36" t="s">
        <v>12</v>
      </c>
      <c r="E25" s="16">
        <v>137394</v>
      </c>
      <c r="F25" s="16">
        <v>17686</v>
      </c>
      <c r="G25" s="17">
        <f t="shared" si="0"/>
        <v>4067.78</v>
      </c>
      <c r="H25" s="47">
        <f t="shared" si="4"/>
        <v>159147.78</v>
      </c>
      <c r="I25" s="48">
        <f t="shared" si="5"/>
        <v>3263.0669999999996</v>
      </c>
      <c r="J25" s="48">
        <f t="shared" si="6"/>
        <v>217.5378</v>
      </c>
      <c r="K25" s="49" t="s">
        <v>56</v>
      </c>
      <c r="L25" s="50" t="s">
        <v>4</v>
      </c>
    </row>
    <row r="26" spans="1:12" ht="195">
      <c r="A26" s="2" t="s">
        <v>51</v>
      </c>
      <c r="B26" s="3" t="s">
        <v>57</v>
      </c>
      <c r="C26" s="28" t="s">
        <v>5</v>
      </c>
      <c r="D26" s="4" t="s">
        <v>58</v>
      </c>
      <c r="E26" s="29">
        <v>361603</v>
      </c>
      <c r="F26" s="29">
        <v>36534</v>
      </c>
      <c r="G26" s="30">
        <f t="shared" si="0"/>
        <v>8402.82</v>
      </c>
      <c r="H26" s="31">
        <f t="shared" si="4"/>
        <v>406539.82</v>
      </c>
      <c r="I26" s="32">
        <f t="shared" si="5"/>
        <v>6740.523</v>
      </c>
      <c r="J26" s="32">
        <f t="shared" si="6"/>
        <v>449.3682</v>
      </c>
      <c r="K26" s="33" t="s">
        <v>59</v>
      </c>
      <c r="L26" s="34" t="s">
        <v>4</v>
      </c>
    </row>
    <row r="27" spans="1:12" ht="120.75" customHeight="1">
      <c r="A27" s="2" t="s">
        <v>52</v>
      </c>
      <c r="B27" s="3" t="s">
        <v>66</v>
      </c>
      <c r="C27" s="36" t="s">
        <v>5</v>
      </c>
      <c r="D27" s="36" t="s">
        <v>58</v>
      </c>
      <c r="E27" s="37">
        <v>377824</v>
      </c>
      <c r="F27" s="37">
        <v>22506</v>
      </c>
      <c r="G27" s="38">
        <f t="shared" si="0"/>
        <v>5176.38</v>
      </c>
      <c r="H27" s="39">
        <f t="shared" si="4"/>
        <v>405506.38</v>
      </c>
      <c r="I27" s="40">
        <f t="shared" si="5"/>
        <v>4152.357</v>
      </c>
      <c r="J27" s="40">
        <f t="shared" si="6"/>
        <v>276.8238</v>
      </c>
      <c r="K27" s="41" t="s">
        <v>60</v>
      </c>
      <c r="L27" s="42" t="s">
        <v>4</v>
      </c>
    </row>
    <row r="28" spans="1:12" ht="123" customHeight="1">
      <c r="A28" s="53" t="s">
        <v>53</v>
      </c>
      <c r="B28" s="3" t="s">
        <v>61</v>
      </c>
      <c r="C28" s="46" t="s">
        <v>5</v>
      </c>
      <c r="D28" s="36" t="s">
        <v>58</v>
      </c>
      <c r="E28" s="16">
        <v>133968</v>
      </c>
      <c r="F28" s="16">
        <v>16043</v>
      </c>
      <c r="G28" s="17">
        <f t="shared" si="0"/>
        <v>3689.8900000000003</v>
      </c>
      <c r="H28" s="47">
        <f t="shared" si="4"/>
        <v>153700.89</v>
      </c>
      <c r="I28" s="48">
        <f t="shared" si="5"/>
        <v>2959.9334999999996</v>
      </c>
      <c r="J28" s="48">
        <f t="shared" si="6"/>
        <v>197.3289</v>
      </c>
      <c r="K28" s="49" t="s">
        <v>62</v>
      </c>
      <c r="L28" s="50" t="s">
        <v>4</v>
      </c>
    </row>
    <row r="29" spans="1:12" ht="123.75" customHeight="1">
      <c r="A29" s="53" t="s">
        <v>54</v>
      </c>
      <c r="B29" s="3" t="s">
        <v>63</v>
      </c>
      <c r="C29" s="46" t="s">
        <v>5</v>
      </c>
      <c r="D29" s="36" t="s">
        <v>12</v>
      </c>
      <c r="E29" s="16">
        <v>230525</v>
      </c>
      <c r="F29" s="16">
        <v>8936</v>
      </c>
      <c r="G29" s="17">
        <f t="shared" si="0"/>
        <v>2055.28</v>
      </c>
      <c r="H29" s="47">
        <f t="shared" si="4"/>
        <v>241516.28</v>
      </c>
      <c r="I29" s="48">
        <f t="shared" si="5"/>
        <v>1648.692</v>
      </c>
      <c r="J29" s="48">
        <f t="shared" si="6"/>
        <v>109.9128</v>
      </c>
      <c r="K29" s="49" t="s">
        <v>64</v>
      </c>
      <c r="L29" s="50" t="s">
        <v>4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2013-01-09T08:22:45Z</cp:lastPrinted>
  <dcterms:created xsi:type="dcterms:W3CDTF">2005-07-07T17:20:47Z</dcterms:created>
  <dcterms:modified xsi:type="dcterms:W3CDTF">2013-01-23T11:44:31Z</dcterms:modified>
  <cp:category/>
  <cp:version/>
  <cp:contentType/>
  <cp:contentStatus/>
</cp:coreProperties>
</file>