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'Arkusz1'!$A$1:$V$22</definedName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<sst xmlns="http://schemas.openxmlformats.org/spreadsheetml/2006/main" count="79" uniqueCount="53">
  <si>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</si>
  <si>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</si>
  <si>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</si>
  <si>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</si>
  <si>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</si>
  <si>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</si>
  <si>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</si>
  <si>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</si>
  <si>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</si>
  <si>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</si>
  <si>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</si>
  <si>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</si>
  <si>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</si>
  <si>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</si>
  <si>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</si>
  <si>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</si>
  <si>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</si>
  <si>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</si>
  <si>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</si>
  <si>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</si>
  <si>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</si>
  <si>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23% od wart. Udziału</t>
  </si>
  <si>
    <t>6.</t>
  </si>
  <si>
    <t>7.</t>
  </si>
  <si>
    <t>8.</t>
  </si>
  <si>
    <t>9.</t>
  </si>
  <si>
    <t>10.</t>
  </si>
  <si>
    <t>W Y K A Z    nr CDI</t>
  </si>
  <si>
    <t>lokal nr 6
o pow. 53,2 m²
ul. Swoboda 38
obr. Łazarz
ark. 02
dz. 4/31
o pow. 403 m²
KW PO1P/00073290/5</t>
  </si>
  <si>
    <t>332/10000</t>
  </si>
  <si>
    <t>lokal nr 4A
o pow. 81,6 m²
ul. Szewska 9
obr. Poznań
ark. 15
dz. 70/1
o pow. 506 m²
KW PO1P/00072225/2</t>
  </si>
  <si>
    <t>48/1000</t>
  </si>
  <si>
    <t>lokal nr 11
o pow. 53,9 m²
ul. Ogrodowa 14 A
obr.Poznań
ark. 41
dz. 71/2
o pow. 450 m²
KW PO1P/00063009/6</t>
  </si>
  <si>
    <t>28/1000</t>
  </si>
  <si>
    <t>lokal nr 4
o pow. 67,9 m²
ul. Łukaszewicza 17
obr. Łazarz
ark. 32
dz. 117, 118
o pow. 1727 m²
KW PO1P/00003499/9</t>
  </si>
  <si>
    <t>174/10000</t>
  </si>
  <si>
    <t>lokal nr 2
o pow. 124,1 m²
ul. Królowej Jadwigi 58A
obr. Poznań
ark. 47
dz. 10/2
o pow. 590 m²
KW PO1P/00065361/5</t>
  </si>
  <si>
    <t>64/1000</t>
  </si>
  <si>
    <t xml:space="preserve">inst. wod - kan
inst. elektr.
inst. gazowa
</t>
  </si>
  <si>
    <t>lokal nr 14
o pow. 39,0 m²
ul. Strzałowa 4
obr. Poznań
ark. 38
dz. 54/2
o pow. 190 m²
KW PO1P/00072257/5</t>
  </si>
  <si>
    <t>872/10000</t>
  </si>
  <si>
    <t>lokal nr 13
o pow. 47,9 m²
ul. Strzałowa 4
obr. Poznań
ark. 38
dz. 54/2
o pow. 190 m²
KW PO1P/00072257/5</t>
  </si>
  <si>
    <t>1072/10000</t>
  </si>
  <si>
    <t>lokal nr 11
o pow. 51,0 m²
ul. Strzałowa 4
obr. Poznań
ark. 38
dz. 54/2
o pow. 190 m²
KW PO1P/00072257/5</t>
  </si>
  <si>
    <t>1141/10000</t>
  </si>
  <si>
    <t>lokal nr 8
o pow. 39,9 m²
ul. Strzałowa 4
obr. Poznań
ark. 38
dz. 54/2
o pow. 190 m²
KW PO1P/00072257/5</t>
  </si>
  <si>
    <t>893/10000</t>
  </si>
  <si>
    <t>lokal nr 12
o pow. 57,7 m²+  piwnica 
o pow. 16,9 m² jako pomieszczenie przynależne do lokalu 
ul. Kościuszki 112A 
obr. Poznań
ark. 12
dz. 1/4, 2/5
o pow. 213 m²
KW PO1P/00067373/6</t>
  </si>
  <si>
    <t>746/7496</t>
  </si>
  <si>
    <r>
      <t>od poz.</t>
    </r>
    <r>
      <rPr>
        <b/>
        <sz val="14"/>
        <color indexed="8"/>
        <rFont val="Arial CE"/>
        <family val="2"/>
      </rPr>
      <t xml:space="preserve"> 1 do poz. 10</t>
    </r>
  </si>
  <si>
    <t>Lp.</t>
  </si>
  <si>
    <t>załącznik do zarządzenia Nr 417/2013/P</t>
  </si>
  <si>
    <t>z dnia 14.06.2013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</si>
</sst>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75" zoomScaleNormal="75" zoomScaleSheetLayoutView="75" workbookViewId="0" topLeftCell="A1">
      <selection activeCell="K7" sqref="K7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51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52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27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49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50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21</v>
      </c>
      <c r="H11" s="23" t="s">
        <v>14</v>
      </c>
      <c r="I11" s="23" t="s">
        <v>15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29" customHeight="1">
      <c r="A13" s="2" t="s">
        <v>16</v>
      </c>
      <c r="B13" s="3" t="s">
        <v>28</v>
      </c>
      <c r="C13" s="4" t="s">
        <v>5</v>
      </c>
      <c r="D13" s="4" t="s">
        <v>12</v>
      </c>
      <c r="E13" s="16">
        <v>220578</v>
      </c>
      <c r="F13" s="16">
        <v>12209</v>
      </c>
      <c r="G13" s="17">
        <f aca="true" t="shared" si="0" ref="G13:G22">0.23*F13</f>
        <v>2808.07</v>
      </c>
      <c r="H13" s="21">
        <v>235595.07</v>
      </c>
      <c r="I13" s="19">
        <f aca="true" t="shared" si="1" ref="I13:I20">+SUM(F13,G13)*0.15</f>
        <v>2252.5605</v>
      </c>
      <c r="J13" s="19">
        <f aca="true" t="shared" si="2" ref="J13:J20">SUM(F13:G13)*0.01</f>
        <v>150.1707</v>
      </c>
      <c r="K13" s="18" t="s">
        <v>29</v>
      </c>
      <c r="L13" s="5" t="s">
        <v>4</v>
      </c>
      <c r="M13" s="10"/>
      <c r="N13" s="10"/>
    </row>
    <row r="14" spans="1:14" s="1" customFormat="1" ht="141" customHeight="1">
      <c r="A14" s="2" t="s">
        <v>17</v>
      </c>
      <c r="B14" s="3" t="s">
        <v>30</v>
      </c>
      <c r="C14" s="4" t="s">
        <v>5</v>
      </c>
      <c r="D14" s="4" t="s">
        <v>12</v>
      </c>
      <c r="E14" s="16">
        <v>305544</v>
      </c>
      <c r="F14" s="16">
        <v>77590</v>
      </c>
      <c r="G14" s="17">
        <f t="shared" si="0"/>
        <v>17845.7</v>
      </c>
      <c r="H14" s="21">
        <f aca="true" t="shared" si="3" ref="H14:H20">SUM(E14:G14)</f>
        <v>400979.7</v>
      </c>
      <c r="I14" s="19">
        <f t="shared" si="1"/>
        <v>14315.355</v>
      </c>
      <c r="J14" s="19">
        <f t="shared" si="2"/>
        <v>954.357</v>
      </c>
      <c r="K14" s="18" t="s">
        <v>31</v>
      </c>
      <c r="L14" s="5" t="s">
        <v>4</v>
      </c>
      <c r="M14" s="10"/>
      <c r="N14" s="10"/>
    </row>
    <row r="15" spans="1:14" s="1" customFormat="1" ht="124.5" customHeight="1">
      <c r="A15" s="2" t="s">
        <v>18</v>
      </c>
      <c r="B15" s="3" t="s">
        <v>32</v>
      </c>
      <c r="C15" s="4" t="s">
        <v>5</v>
      </c>
      <c r="D15" s="4" t="s">
        <v>12</v>
      </c>
      <c r="E15" s="16">
        <v>228913</v>
      </c>
      <c r="F15" s="16">
        <v>40252</v>
      </c>
      <c r="G15" s="17">
        <f t="shared" si="0"/>
        <v>9257.960000000001</v>
      </c>
      <c r="H15" s="21">
        <f t="shared" si="3"/>
        <v>278422.96</v>
      </c>
      <c r="I15" s="19">
        <f t="shared" si="1"/>
        <v>7426.494</v>
      </c>
      <c r="J15" s="19">
        <f t="shared" si="2"/>
        <v>495.0996</v>
      </c>
      <c r="K15" s="18" t="s">
        <v>33</v>
      </c>
      <c r="L15" s="5" t="s">
        <v>4</v>
      </c>
      <c r="M15" s="10"/>
      <c r="N15" s="10"/>
    </row>
    <row r="16" spans="1:14" s="1" customFormat="1" ht="139.5" customHeight="1">
      <c r="A16" s="2" t="s">
        <v>19</v>
      </c>
      <c r="B16" s="3" t="s">
        <v>34</v>
      </c>
      <c r="C16" s="4" t="s">
        <v>5</v>
      </c>
      <c r="D16" s="4" t="s">
        <v>12</v>
      </c>
      <c r="E16" s="16">
        <v>248774</v>
      </c>
      <c r="F16" s="16">
        <v>27982</v>
      </c>
      <c r="G16" s="17">
        <f t="shared" si="0"/>
        <v>6435.860000000001</v>
      </c>
      <c r="H16" s="21">
        <f t="shared" si="3"/>
        <v>283191.86</v>
      </c>
      <c r="I16" s="19">
        <f t="shared" si="1"/>
        <v>5162.679</v>
      </c>
      <c r="J16" s="19">
        <f t="shared" si="2"/>
        <v>344.1786</v>
      </c>
      <c r="K16" s="18" t="s">
        <v>35</v>
      </c>
      <c r="L16" s="5" t="s">
        <v>4</v>
      </c>
      <c r="M16" s="10"/>
      <c r="N16" s="10"/>
    </row>
    <row r="17" spans="1:14" s="1" customFormat="1" ht="138" customHeight="1">
      <c r="A17" s="2" t="s">
        <v>20</v>
      </c>
      <c r="B17" s="3" t="s">
        <v>36</v>
      </c>
      <c r="C17" s="4" t="s">
        <v>5</v>
      </c>
      <c r="D17" s="4" t="s">
        <v>12</v>
      </c>
      <c r="E17" s="16">
        <v>365031</v>
      </c>
      <c r="F17" s="16">
        <v>120627</v>
      </c>
      <c r="G17" s="17">
        <f t="shared" si="0"/>
        <v>27744.210000000003</v>
      </c>
      <c r="H17" s="21">
        <f t="shared" si="3"/>
        <v>513402.21</v>
      </c>
      <c r="I17" s="19">
        <f t="shared" si="1"/>
        <v>22255.6815</v>
      </c>
      <c r="J17" s="19">
        <f t="shared" si="2"/>
        <v>1483.7121</v>
      </c>
      <c r="K17" s="18" t="s">
        <v>37</v>
      </c>
      <c r="L17" s="5" t="s">
        <v>4</v>
      </c>
      <c r="M17" s="10"/>
      <c r="N17" s="10"/>
    </row>
    <row r="18" spans="1:14" s="1" customFormat="1" ht="138" customHeight="1">
      <c r="A18" s="2" t="s">
        <v>22</v>
      </c>
      <c r="B18" s="3" t="s">
        <v>39</v>
      </c>
      <c r="C18" s="4" t="s">
        <v>5</v>
      </c>
      <c r="D18" s="4" t="s">
        <v>38</v>
      </c>
      <c r="E18" s="16">
        <v>141830</v>
      </c>
      <c r="F18" s="16">
        <v>52928</v>
      </c>
      <c r="G18" s="17">
        <f t="shared" si="0"/>
        <v>12173.44</v>
      </c>
      <c r="H18" s="21">
        <f t="shared" si="3"/>
        <v>206931.44</v>
      </c>
      <c r="I18" s="19">
        <f t="shared" si="1"/>
        <v>9765.216</v>
      </c>
      <c r="J18" s="19">
        <f t="shared" si="2"/>
        <v>651.0144</v>
      </c>
      <c r="K18" s="18" t="s">
        <v>40</v>
      </c>
      <c r="L18" s="5" t="s">
        <v>4</v>
      </c>
      <c r="M18" s="10"/>
      <c r="N18" s="10"/>
    </row>
    <row r="19" spans="1:14" s="1" customFormat="1" ht="126.75" customHeight="1">
      <c r="A19" s="2" t="s">
        <v>23</v>
      </c>
      <c r="B19" s="3" t="s">
        <v>41</v>
      </c>
      <c r="C19" s="4" t="s">
        <v>5</v>
      </c>
      <c r="D19" s="4" t="s">
        <v>38</v>
      </c>
      <c r="E19" s="16">
        <v>157656</v>
      </c>
      <c r="F19" s="16">
        <v>65067</v>
      </c>
      <c r="G19" s="17">
        <f t="shared" si="0"/>
        <v>14965.41</v>
      </c>
      <c r="H19" s="21">
        <f t="shared" si="3"/>
        <v>237688.41</v>
      </c>
      <c r="I19" s="19">
        <f t="shared" si="1"/>
        <v>12004.8615</v>
      </c>
      <c r="J19" s="19">
        <f t="shared" si="2"/>
        <v>800.3241</v>
      </c>
      <c r="K19" s="18" t="s">
        <v>42</v>
      </c>
      <c r="L19" s="5" t="s">
        <v>4</v>
      </c>
      <c r="M19" s="10"/>
      <c r="N19" s="10"/>
    </row>
    <row r="20" spans="1:14" s="1" customFormat="1" ht="131.25" customHeight="1">
      <c r="A20" s="2" t="s">
        <v>24</v>
      </c>
      <c r="B20" s="3" t="s">
        <v>43</v>
      </c>
      <c r="C20" s="4" t="s">
        <v>5</v>
      </c>
      <c r="D20" s="4" t="s">
        <v>38</v>
      </c>
      <c r="E20" s="16">
        <v>172010</v>
      </c>
      <c r="F20" s="16">
        <v>69255</v>
      </c>
      <c r="G20" s="17">
        <f t="shared" si="0"/>
        <v>15928.650000000001</v>
      </c>
      <c r="H20" s="21">
        <f t="shared" si="3"/>
        <v>257193.65</v>
      </c>
      <c r="I20" s="19">
        <f t="shared" si="1"/>
        <v>12777.547499999999</v>
      </c>
      <c r="J20" s="19">
        <f t="shared" si="2"/>
        <v>851.8365</v>
      </c>
      <c r="K20" s="18" t="s">
        <v>44</v>
      </c>
      <c r="L20" s="5" t="s">
        <v>4</v>
      </c>
      <c r="M20" s="10"/>
      <c r="N20" s="10"/>
    </row>
    <row r="21" spans="1:14" s="1" customFormat="1" ht="123" customHeight="1">
      <c r="A21" s="2" t="s">
        <v>25</v>
      </c>
      <c r="B21" s="3" t="s">
        <v>45</v>
      </c>
      <c r="C21" s="4" t="s">
        <v>5</v>
      </c>
      <c r="D21" s="4" t="s">
        <v>12</v>
      </c>
      <c r="E21" s="16">
        <v>135562</v>
      </c>
      <c r="F21" s="16">
        <v>54202</v>
      </c>
      <c r="G21" s="17">
        <f t="shared" si="0"/>
        <v>12466.460000000001</v>
      </c>
      <c r="H21" s="21">
        <f>SUM(E21:G21)</f>
        <v>202230.46</v>
      </c>
      <c r="I21" s="19">
        <f>+SUM(F21,G21)*0.15</f>
        <v>10000.269</v>
      </c>
      <c r="J21" s="19">
        <f>SUM(F21:G21)*0.01</f>
        <v>666.6846</v>
      </c>
      <c r="K21" s="18" t="s">
        <v>46</v>
      </c>
      <c r="L21" s="5" t="s">
        <v>4</v>
      </c>
      <c r="M21" s="10"/>
      <c r="N21" s="10"/>
    </row>
    <row r="22" spans="1:12" ht="186" customHeight="1">
      <c r="A22" s="2" t="s">
        <v>26</v>
      </c>
      <c r="B22" s="3" t="s">
        <v>47</v>
      </c>
      <c r="C22" s="4" t="s">
        <v>5</v>
      </c>
      <c r="D22" s="4" t="s">
        <v>12</v>
      </c>
      <c r="E22" s="16">
        <v>224511</v>
      </c>
      <c r="F22" s="16">
        <v>67718</v>
      </c>
      <c r="G22" s="17">
        <f t="shared" si="0"/>
        <v>15575.140000000001</v>
      </c>
      <c r="H22" s="21">
        <f>SUM(E22:G22)</f>
        <v>307804.14</v>
      </c>
      <c r="I22" s="19">
        <f>+SUM(F22,G22)*0.15</f>
        <v>12493.971</v>
      </c>
      <c r="J22" s="19">
        <f>SUM(F22:G22)*0.01</f>
        <v>832.9314</v>
      </c>
      <c r="K22" s="18" t="s">
        <v>48</v>
      </c>
      <c r="L22" s="5" t="s">
        <v>4</v>
      </c>
    </row>
  </sheetData>
  <printOptions/>
  <pageMargins left="0.58" right="0.19" top="0.51" bottom="0.71" header="0.32" footer="0.46"/>
  <pageSetup fitToHeight="6" fitToWidth="1" horizontalDpi="600" verticalDpi="600" orientation="portrait" paperSize="9" scale="4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2013-05-28T13:20:38Z</cp:lastPrinted>
  <dcterms:created xsi:type="dcterms:W3CDTF">2005-07-07T17:20:47Z</dcterms:created>
  <dcterms:modified xsi:type="dcterms:W3CDTF">2013-06-17T12:45:42Z</dcterms:modified>
  <cp:category/>
  <cp:version/>
  <cp:contentType/>
  <cp:contentStatus/>
</cp:coreProperties>
</file>