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<sst xmlns="http://schemas.openxmlformats.org/spreadsheetml/2006/main" count="253" uniqueCount="146">
  <si>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</si>
  <si>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</si>
  <si>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</si>
  <si>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</si>
  <si>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</si>
  <si>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</si>
  <si>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</si>
  <si>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</si>
  <si>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</si>
  <si>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</si>
  <si>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</si>
  <si>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</si>
  <si>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</si>
  <si>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</si>
  <si>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</si>
  <si>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</si>
  <si>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</si>
  <si>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</si>
  <si>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</si>
  <si>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</si>
  <si>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</si>
  <si>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</si>
  <si>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</si>
  <si>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</si>
  <si>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</si>
  <si>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9.</t>
  </si>
  <si>
    <t>23/1000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</si>
  <si>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</si>
  <si>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</si>
  <si>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</si>
  <si>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</si>
  <si>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</si>
  <si>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</si>
  <si>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</si>
  <si>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</si>
  <si>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</si>
  <si>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</si>
  <si>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6850/365303</t>
  </si>
  <si>
    <t>4590/365303</t>
  </si>
  <si>
    <t>4560/365303</t>
  </si>
  <si>
    <t>5260/365303</t>
  </si>
  <si>
    <t>lokal nr 3
o pow. 50,5 m²
ul. Swoboda 56A
obr. Łazarz
ark. 02
dz. 4/10
o pow. 562 m²
KW PO1P/00068278/7</t>
  </si>
  <si>
    <r>
      <t xml:space="preserve">lokal nr 6
o pow. 44,1 m²
</t>
    </r>
    <r>
      <rPr>
        <sz val="11"/>
        <rFont val="Arial CE"/>
        <family val="0"/>
      </rPr>
      <t>ul. Potworowskiego 10A</t>
    </r>
    <r>
      <rPr>
        <sz val="12"/>
        <rFont val="Arial CE"/>
        <family val="2"/>
      </rPr>
      <t xml:space="preserve">
obr. Łazarz
ark. 31
dz. 102/2, 102/12, 107/1
o pow. 393m²
KW PO1P/00061449/8</t>
    </r>
  </si>
  <si>
    <t>441/10420</t>
  </si>
  <si>
    <t>lokal nr 26
o pow. 28,2 m²
ul. Tomickiego 13/15
obr. Śródka
ark. 13d
dz. 19/3, 8/1
o pow. 651 m²
KW PO2P/00060182/8</t>
  </si>
  <si>
    <t>202/10000</t>
  </si>
  <si>
    <t>17/1000</t>
  </si>
  <si>
    <t>3/100</t>
  </si>
  <si>
    <t>46/1000</t>
  </si>
  <si>
    <t>5700/229121</t>
  </si>
  <si>
    <t>lokal nr 3
o pow. 61,0 m²
ul. Racjonalizatorów 2
obr. Dębiec
ark. 16
dz. 38/27, 38/71
o pow. 491 m²
KW PO2P/00086147/9</t>
  </si>
  <si>
    <t>340/10000</t>
  </si>
  <si>
    <t>lokal nr 19
o pow. 61,6 m²
ul. Racjonalizatorów 2
obr. Dębiec
ark. 16
dz. 38/27, 38/71
o pow. 491 m²
KW PO2P/00086147/9</t>
  </si>
  <si>
    <t>344/10000</t>
  </si>
  <si>
    <t>lokal nr 1
o pow. 52,5 m²
ul. Racjonalizatorów 4
obr. Dębiec
ark. 16
dz. 38/27, 38/71
o pow. 491 m²
KW PO2P/00086147/9</t>
  </si>
  <si>
    <t>293/10000</t>
  </si>
  <si>
    <t>lokal nr 3
o pow. 47,2 m²
ul. Racjonalizatorów 4
obr. Dębiec
ark. 16
dz. 38/27, 38/71
o pow. 491 m²
KW PO2P/00086147/9</t>
  </si>
  <si>
    <t>263/10000</t>
  </si>
  <si>
    <t>lokal nr 4
o pow. 54,4 m²
ul. Racjonalizatorów 4
obr. Dębiec
ark. 16
dz. 38/27, 38/71
o pow. 491 m²
KW PO2P/00086147/9</t>
  </si>
  <si>
    <t>304/10000</t>
  </si>
  <si>
    <t>lokal nr 10
o pow. 49,7 m²
ul. Racjonalizatorów 4
obr. Dębiec
ark. 16
dz. 38/27, 38/71
o pow. 491 m²
KW PO2P/00086147/9</t>
  </si>
  <si>
    <t>277/10000</t>
  </si>
  <si>
    <t>lokal nr 11
o pow. 42,5 m²
ul. Racjonalizatorów 4
obr. Dębiec
ark. 16
dz. 38/27, 38/71
o pow. 491 m²
KW PO2P/00086147/9</t>
  </si>
  <si>
    <t>237/10000</t>
  </si>
  <si>
    <t>20.</t>
  </si>
  <si>
    <t>lokal nr 12
o pow. 50,0 m²
ul. Racjonalizatorów 4
obr. Dębiec
ark. 16
dz. 38/27, 38/71
o pow. 491 m²
KW PO2P/00086147/9</t>
  </si>
  <si>
    <t>279/10000</t>
  </si>
  <si>
    <t>21.</t>
  </si>
  <si>
    <t>lokal nr 19
o pow. 48,7 m²
ul. Chłapowskiego 3
obr. Wilda
ark. 15
dz. 69/1
o pow. 443 m²
KW PO2P/00062199/4</t>
  </si>
  <si>
    <t>4/100</t>
  </si>
  <si>
    <t>22.</t>
  </si>
  <si>
    <t>lokal nr 4
o pow. 61,7 m²
ul. Jesionowa 23
obr. Dębiec
ark. 15
dz. 2/1
o pow. 670 m²
KW PO2P/00089989/4</t>
  </si>
  <si>
    <t>617/11475</t>
  </si>
  <si>
    <t>23.</t>
  </si>
  <si>
    <t>lokal nr 2
o pow. 28,9 m²
ul. Kosińskiego 7A
obr. Wilda
ark. 14
dz. 73/1, 141/1
o pow. 788 m²
KW PO2P/00072387/2</t>
  </si>
  <si>
    <t>115/10000</t>
  </si>
  <si>
    <t>24.</t>
  </si>
  <si>
    <t>lokal nr 8
o pow. 62,8 m²
ul. Kosińskiego 31
obr. Wilda
ark. 14
dz. 140/3
o pow. 2314 m²
KW PO2P/00070061/7</t>
  </si>
  <si>
    <t>8/1000</t>
  </si>
  <si>
    <t>25.</t>
  </si>
  <si>
    <t>lokal nr 11
o pow. 35,5 m²
ul. Orzechowa 3
obr. Dębiec
ark. 19
dz. 3/2, 2/2
o pow. 594 m²
KW PO2P/00059534/1</t>
  </si>
  <si>
    <t>208/10000</t>
  </si>
  <si>
    <t>26.</t>
  </si>
  <si>
    <t>lokal nr 2
o pow. 59,8 m²
ul. Dąbrowskiego 118
obr. Jeżyce
ark. 15
dz. 4/1
o pow. 163 m²
KW PO1P/00062194/2</t>
  </si>
  <si>
    <t>598/4391</t>
  </si>
  <si>
    <t>27.</t>
  </si>
  <si>
    <t>lokal nr 3
o pow. 25,0 m²
ul. Jackowskiego 56
obr. Jeżyce
ark. 16
dz. 47/1, 48/2
o pow. 224 m²
KW PO1P/00060283/9</t>
  </si>
  <si>
    <t>2500/52743</t>
  </si>
  <si>
    <t>28.</t>
  </si>
  <si>
    <t>lokal nr 25
o pow. 45,4 m²
ul. Przybyszewskiego 28
obr. Jeżyce
ark. 18
dz. 76/2, 78/2, 80/2
o pow. 534 m²
KW PO1P/00060312/2</t>
  </si>
  <si>
    <t>292/10000</t>
  </si>
  <si>
    <t>29.</t>
  </si>
  <si>
    <t>lokal nr 11
o pow. 56,0 m²
ul. Sienkiewicza 11
obr. Jeżyce
ark. 14
dz. 24/1, 24/2, 24/3, 25/1, 25/2
o pow. 1712 m²
KW PO1P/00070454/2</t>
  </si>
  <si>
    <t>560/30560</t>
  </si>
  <si>
    <t>30.</t>
  </si>
  <si>
    <t>31.</t>
  </si>
  <si>
    <t>lokal nr 51
o pow. 33,8 m²
ul. Zawady 4
obr. Śródka
ark. 05
dz. 32/3
o pow. 814 m²
KW PO2P/00069245/1</t>
  </si>
  <si>
    <t>126/10000</t>
  </si>
  <si>
    <t>lokal nr 2
o pow. 55,1 m²
ul. Palacza 12 
obr. Łazarz
ark. 36
dz. 93/10
o pow. 583 m²
KW PO1P/00110911/7</t>
  </si>
  <si>
    <t>35/1000</t>
  </si>
  <si>
    <t>32.</t>
  </si>
  <si>
    <t>lokal nr 6
o pow. 54,9 m²
ul. Ogrodowa 9
obr. Poznań
ark. 41
dz. 46/2, 45/1
o pow. 765 m²
KW PO1P/00060323/2</t>
  </si>
  <si>
    <t>174/10000</t>
  </si>
  <si>
    <t>33.</t>
  </si>
  <si>
    <t>lokal nr 18
o pow. 47,9 m²
ul. 3 Maja 48 B
obr. Poznań
ark. 20
dz. 38/2, 39/1, 40/1
o pow. 626 m²
KW PO1P/00061071/7</t>
  </si>
  <si>
    <t>215/10000</t>
  </si>
  <si>
    <t>34.</t>
  </si>
  <si>
    <t>549/10000</t>
  </si>
  <si>
    <t>lokal nr 1
o pow. 36,4 m² + wc o pow. 1,2 m² jako pomieszczenie przynależne do lokalu
ul. Głogowska 195
obr. Górczyn
ark. 12
dz. 47/7
o pow. 426 m²
KW PO1P/00090006/3</t>
  </si>
  <si>
    <t>35.</t>
  </si>
  <si>
    <t>lokal nr 16
o pow. 53,2 m²
ul. Zbożowa 4
obr. Winiary
ark. 33
dz. 36/2, 37/1, 38/1
o pow. 1154 m²
KW PO1P/00072359/0</t>
  </si>
  <si>
    <t>20/1000</t>
  </si>
  <si>
    <t>36.</t>
  </si>
  <si>
    <t>lokal nr 2
o pow. 61,3 m²
ul. Modra 9
obr. Łazarz
ark. 02
dz. 46/9
o pow. 713 m²
KW PO1P/00067582/4</t>
  </si>
  <si>
    <t>221/10000</t>
  </si>
  <si>
    <t>37.</t>
  </si>
  <si>
    <t>59/1000</t>
  </si>
  <si>
    <t>lokal nr 1
o pow. 57,1 m²
ul. Fredry 4
obr. Poznań
ark. 25
dz. 3/1, 3/2
o pow. 390 m²
KW PO1P/00101078/9</t>
  </si>
  <si>
    <t>38.</t>
  </si>
  <si>
    <t>41/1000</t>
  </si>
  <si>
    <t>39.</t>
  </si>
  <si>
    <t>lokal nr 33
o pow. 39,8 m²
ul. Św. Marcin 49A
obr. Poznań
ark. 42
dz. 30/2
o pow. 349 m²
KW PO1P/00111338/3</t>
  </si>
  <si>
    <t>422/10000</t>
  </si>
  <si>
    <t>lokal nr 24
o pow. 119,3 m²
ul. Głogowska 39
obr. Łazarz
ark. 10
dz. 65/2
o pow. 816 m²
KW PO1P/00060726/7</t>
  </si>
  <si>
    <t>1006/18401</t>
  </si>
  <si>
    <t>lokal nr 8
o pow. 100,6 m²
ul. Śniadeckich 4
obr. Łazarz
ark. 11
dz. 43/1
o pow. 451 m²
KW PO1P/00072371/0</t>
  </si>
  <si>
    <r>
      <t>od poz.</t>
    </r>
    <r>
      <rPr>
        <b/>
        <sz val="14"/>
        <color indexed="8"/>
        <rFont val="Arial CE"/>
        <family val="2"/>
      </rPr>
      <t xml:space="preserve"> 1 do poz. 39</t>
    </r>
  </si>
  <si>
    <t>lokal nr 8
o pow. 37,2 m²
ul. Swoboda 58
obr. Łazarz
ark. 02
dz. 4/20
o pow. 565 m²
KW PO1P/00073294/3</t>
  </si>
  <si>
    <t>lokal nr 16
o pow. 44,4 m²
ul. Woźna 12 
obr. Poznań
ark. 16
dz. 89
o pow. 560 m²
KW PO1P/00002623/1</t>
  </si>
  <si>
    <t>lokal nr 2
o pow. 47,9 m²
ul. Cześnikowska 7 
obr. Łazarz
ark. 16
dz. 56/3
o pow. 418 m²
KW PO1P/00058189/3</t>
  </si>
  <si>
    <t>lokal nr 9
o pow. 57,0 m²
ul. Marszałkowska 3A
obr. Łazarz
ark. 20
dz. 253/1, 254/1
o pow. 879 m²
KW PO1P/00002678/1</t>
  </si>
  <si>
    <t>W Y K A Z   nr CDXIV</t>
  </si>
  <si>
    <t>Lp.</t>
  </si>
  <si>
    <t>lokal nr 5
o pow. 68,5 m²
ul. Kasprzaka 34B
obr. Łazarz
ark. 36
dz. 5/2, 6/2, 7, 9/5, 9/11
o pow. 1062 m²
KW PO1P/00089956/7</t>
  </si>
  <si>
    <t>inst. wod-kan
inst. elektr.
inst. gazowa
inst. c.o.</t>
  </si>
  <si>
    <t>lokal nr 2
o pow. 45,9 m²
ul. Kasprzaka 34C
obr. Łazarz
ark. 36
dz. 5/2, 6/2, 7, 9/5, 9/11
o pow. 1062 m²
KW PO1P/00089956/7</t>
  </si>
  <si>
    <t>lokal nr 5
o pow. 45,6 m²
ul. Kasprzaka 34C
obr. Łazarz
ark. 36
dz. 5/2, 6/2, 7, 9/5, 9/11
o pow. 1062 m²
KW PO1P/00089956/7</t>
  </si>
  <si>
    <t>lokal nr 15
o pow. 52,6 m²
ul. Kasprzaka 34C
obr. Łazarz
ark. 36
dz. 5/2, 6/2, 7, 9/5, 9/11
o pow. 1062 m²
KW PO1P/00089956/7</t>
  </si>
  <si>
    <t>inst. wod-kan
inst. elektr.
inst. gazowa
ogrzewanie etażowe</t>
  </si>
  <si>
    <t>inst. wod-kan
inst. elektr.
inst. gazowa
inst. c.o. etażowe</t>
  </si>
  <si>
    <t xml:space="preserve">inst. wod-kan
inst. elektr.
inst. gazowa
</t>
  </si>
  <si>
    <t>inst. wod-kan
inst. elektr.
inst. gazowa
grzejnik olejowy</t>
  </si>
  <si>
    <t xml:space="preserve">inst. wod-kan
inst. elektr.
inst. gazowa
inst. c.o. </t>
  </si>
  <si>
    <t xml:space="preserve">inst. wod-kan
inst. elektr.
inst. gazowa
 </t>
  </si>
  <si>
    <t>Załącznik do zarządzenia Nr 202/2014/P</t>
  </si>
  <si>
    <t>z dnia 08.04.2014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</si>
</sst>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15" zoomScaleNormal="115" workbookViewId="0" topLeftCell="C1">
      <selection activeCell="J6" sqref="J6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144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145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131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126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132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5.75" customHeight="1">
      <c r="A13" s="2" t="s">
        <v>16</v>
      </c>
      <c r="B13" s="3" t="s">
        <v>133</v>
      </c>
      <c r="C13" s="4" t="s">
        <v>5</v>
      </c>
      <c r="D13" s="4" t="s">
        <v>134</v>
      </c>
      <c r="E13" s="16">
        <v>291954</v>
      </c>
      <c r="F13" s="16">
        <v>19576</v>
      </c>
      <c r="G13" s="17">
        <f aca="true" t="shared" si="0" ref="G13:G51">0.23*F13</f>
        <v>4502.4800000000005</v>
      </c>
      <c r="H13" s="21">
        <f aca="true" t="shared" si="1" ref="H13:H20">SUM(E13:G13)</f>
        <v>316032.48</v>
      </c>
      <c r="I13" s="19">
        <f aca="true" t="shared" si="2" ref="I13:I20">+SUM(F13,G13)*0.15</f>
        <v>3611.772</v>
      </c>
      <c r="J13" s="19">
        <f aca="true" t="shared" si="3" ref="J13:J20">SUM(F13:G13)*0.01</f>
        <v>240.7848</v>
      </c>
      <c r="K13" s="18" t="s">
        <v>37</v>
      </c>
      <c r="L13" s="5" t="s">
        <v>4</v>
      </c>
      <c r="M13" s="10"/>
      <c r="N13" s="10"/>
    </row>
    <row r="14" spans="1:14" s="1" customFormat="1" ht="141" customHeight="1">
      <c r="A14" s="2" t="s">
        <v>17</v>
      </c>
      <c r="B14" s="3" t="s">
        <v>135</v>
      </c>
      <c r="C14" s="4" t="s">
        <v>5</v>
      </c>
      <c r="D14" s="4" t="s">
        <v>134</v>
      </c>
      <c r="E14" s="16">
        <v>197553</v>
      </c>
      <c r="F14" s="16">
        <v>13118</v>
      </c>
      <c r="G14" s="17">
        <f t="shared" si="0"/>
        <v>3017.1400000000003</v>
      </c>
      <c r="H14" s="21">
        <f t="shared" si="1"/>
        <v>213688.14</v>
      </c>
      <c r="I14" s="19">
        <f t="shared" si="2"/>
        <v>2420.2709999999997</v>
      </c>
      <c r="J14" s="19">
        <f t="shared" si="3"/>
        <v>161.35139999999998</v>
      </c>
      <c r="K14" s="18" t="s">
        <v>38</v>
      </c>
      <c r="L14" s="5" t="s">
        <v>4</v>
      </c>
      <c r="M14" s="10"/>
      <c r="N14" s="10"/>
    </row>
    <row r="15" spans="1:14" s="1" customFormat="1" ht="140.25" customHeight="1">
      <c r="A15" s="2" t="s">
        <v>18</v>
      </c>
      <c r="B15" s="3" t="s">
        <v>136</v>
      </c>
      <c r="C15" s="4" t="s">
        <v>5</v>
      </c>
      <c r="D15" s="4" t="s">
        <v>134</v>
      </c>
      <c r="E15" s="16">
        <v>196687</v>
      </c>
      <c r="F15" s="16">
        <v>13032</v>
      </c>
      <c r="G15" s="17">
        <f t="shared" si="0"/>
        <v>2997.36</v>
      </c>
      <c r="H15" s="21">
        <f t="shared" si="1"/>
        <v>212716.36</v>
      </c>
      <c r="I15" s="19">
        <f t="shared" si="2"/>
        <v>2404.404</v>
      </c>
      <c r="J15" s="19">
        <f t="shared" si="3"/>
        <v>160.2936</v>
      </c>
      <c r="K15" s="18" t="s">
        <v>39</v>
      </c>
      <c r="L15" s="5" t="s">
        <v>4</v>
      </c>
      <c r="M15" s="10"/>
      <c r="N15" s="10"/>
    </row>
    <row r="16" spans="1:14" s="1" customFormat="1" ht="142.5" customHeight="1">
      <c r="A16" s="2" t="s">
        <v>19</v>
      </c>
      <c r="B16" s="3" t="s">
        <v>137</v>
      </c>
      <c r="C16" s="4" t="s">
        <v>5</v>
      </c>
      <c r="D16" s="4" t="s">
        <v>134</v>
      </c>
      <c r="E16" s="16">
        <v>218555</v>
      </c>
      <c r="F16" s="16">
        <v>15032</v>
      </c>
      <c r="G16" s="17">
        <f t="shared" si="0"/>
        <v>3457.36</v>
      </c>
      <c r="H16" s="21">
        <f t="shared" si="1"/>
        <v>237044.36</v>
      </c>
      <c r="I16" s="19">
        <f t="shared" si="2"/>
        <v>2773.404</v>
      </c>
      <c r="J16" s="19">
        <f t="shared" si="3"/>
        <v>184.89360000000002</v>
      </c>
      <c r="K16" s="18" t="s">
        <v>40</v>
      </c>
      <c r="L16" s="5" t="s">
        <v>4</v>
      </c>
      <c r="M16" s="10"/>
      <c r="N16" s="10"/>
    </row>
    <row r="17" spans="1:14" s="1" customFormat="1" ht="123.75" customHeight="1">
      <c r="A17" s="2" t="s">
        <v>20</v>
      </c>
      <c r="B17" s="3" t="s">
        <v>41</v>
      </c>
      <c r="C17" s="4" t="s">
        <v>5</v>
      </c>
      <c r="D17" s="4" t="s">
        <v>134</v>
      </c>
      <c r="E17" s="16">
        <v>216154</v>
      </c>
      <c r="F17" s="16">
        <v>13933</v>
      </c>
      <c r="G17" s="17">
        <f t="shared" si="0"/>
        <v>3204.59</v>
      </c>
      <c r="H17" s="21">
        <f t="shared" si="1"/>
        <v>233291.59</v>
      </c>
      <c r="I17" s="19">
        <f t="shared" si="2"/>
        <v>2570.6385</v>
      </c>
      <c r="J17" s="19">
        <f t="shared" si="3"/>
        <v>171.3759</v>
      </c>
      <c r="K17" s="18" t="s">
        <v>26</v>
      </c>
      <c r="L17" s="5" t="s">
        <v>4</v>
      </c>
      <c r="M17" s="10"/>
      <c r="N17" s="10"/>
    </row>
    <row r="18" spans="1:14" s="1" customFormat="1" ht="138.75" customHeight="1">
      <c r="A18" s="2" t="s">
        <v>22</v>
      </c>
      <c r="B18" s="3" t="s">
        <v>42</v>
      </c>
      <c r="C18" s="4" t="s">
        <v>5</v>
      </c>
      <c r="D18" s="4" t="s">
        <v>134</v>
      </c>
      <c r="E18" s="16">
        <v>191558</v>
      </c>
      <c r="F18" s="16">
        <v>15368</v>
      </c>
      <c r="G18" s="17">
        <f t="shared" si="0"/>
        <v>3534.6400000000003</v>
      </c>
      <c r="H18" s="21">
        <f t="shared" si="1"/>
        <v>210460.64</v>
      </c>
      <c r="I18" s="19">
        <f t="shared" si="2"/>
        <v>2835.3959999999997</v>
      </c>
      <c r="J18" s="19">
        <f t="shared" si="3"/>
        <v>189.0264</v>
      </c>
      <c r="K18" s="18" t="s">
        <v>43</v>
      </c>
      <c r="L18" s="5" t="s">
        <v>4</v>
      </c>
      <c r="M18" s="10"/>
      <c r="N18" s="10"/>
    </row>
    <row r="19" spans="1:14" s="1" customFormat="1" ht="130.5" customHeight="1">
      <c r="A19" s="2" t="s">
        <v>23</v>
      </c>
      <c r="B19" s="3" t="s">
        <v>44</v>
      </c>
      <c r="C19" s="4" t="s">
        <v>5</v>
      </c>
      <c r="D19" s="4" t="s">
        <v>134</v>
      </c>
      <c r="E19" s="16">
        <v>123942</v>
      </c>
      <c r="F19" s="16">
        <v>13074</v>
      </c>
      <c r="G19" s="17">
        <f t="shared" si="0"/>
        <v>3007.02</v>
      </c>
      <c r="H19" s="21">
        <f t="shared" si="1"/>
        <v>140023.02</v>
      </c>
      <c r="I19" s="19">
        <f t="shared" si="2"/>
        <v>2412.153</v>
      </c>
      <c r="J19" s="19">
        <f t="shared" si="3"/>
        <v>160.8102</v>
      </c>
      <c r="K19" s="18" t="s">
        <v>45</v>
      </c>
      <c r="L19" s="5" t="s">
        <v>4</v>
      </c>
      <c r="M19" s="10"/>
      <c r="N19" s="10"/>
    </row>
    <row r="20" spans="1:14" s="1" customFormat="1" ht="123" customHeight="1">
      <c r="A20" s="2" t="s">
        <v>24</v>
      </c>
      <c r="B20" s="3" t="s">
        <v>127</v>
      </c>
      <c r="C20" s="4" t="s">
        <v>5</v>
      </c>
      <c r="D20" s="4" t="s">
        <v>12</v>
      </c>
      <c r="E20" s="16">
        <v>167257</v>
      </c>
      <c r="F20" s="16">
        <v>10353</v>
      </c>
      <c r="G20" s="17">
        <f t="shared" si="0"/>
        <v>2381.19</v>
      </c>
      <c r="H20" s="21">
        <f t="shared" si="1"/>
        <v>179991.19</v>
      </c>
      <c r="I20" s="19">
        <f t="shared" si="2"/>
        <v>1910.1285</v>
      </c>
      <c r="J20" s="19">
        <f t="shared" si="3"/>
        <v>127.34190000000001</v>
      </c>
      <c r="K20" s="18" t="s">
        <v>46</v>
      </c>
      <c r="L20" s="5" t="s">
        <v>4</v>
      </c>
      <c r="M20" s="10"/>
      <c r="N20" s="10"/>
    </row>
    <row r="21" spans="1:14" s="1" customFormat="1" ht="123.75" customHeight="1">
      <c r="A21" s="2" t="s">
        <v>25</v>
      </c>
      <c r="B21" s="3" t="s">
        <v>128</v>
      </c>
      <c r="C21" s="4" t="s">
        <v>5</v>
      </c>
      <c r="D21" s="4" t="s">
        <v>138</v>
      </c>
      <c r="E21" s="16">
        <v>171501</v>
      </c>
      <c r="F21" s="16">
        <v>44585</v>
      </c>
      <c r="G21" s="17">
        <f t="shared" si="0"/>
        <v>10254.550000000001</v>
      </c>
      <c r="H21" s="21">
        <f aca="true" t="shared" si="4" ref="H21:H31">SUM(E21:G21)</f>
        <v>226340.55</v>
      </c>
      <c r="I21" s="19">
        <f aca="true" t="shared" si="5" ref="I21:I31">+SUM(F21,G21)*0.15</f>
        <v>8225.9325</v>
      </c>
      <c r="J21" s="19">
        <f aca="true" t="shared" si="6" ref="J21:J31">SUM(F21:G21)*0.01</f>
        <v>548.3955000000001</v>
      </c>
      <c r="K21" s="18" t="s">
        <v>47</v>
      </c>
      <c r="L21" s="5" t="s">
        <v>4</v>
      </c>
      <c r="M21" s="10"/>
      <c r="N21" s="10"/>
    </row>
    <row r="22" spans="1:12" ht="123" customHeight="1">
      <c r="A22" s="2" t="s">
        <v>27</v>
      </c>
      <c r="B22" s="3" t="s">
        <v>129</v>
      </c>
      <c r="C22" s="4" t="s">
        <v>5</v>
      </c>
      <c r="D22" s="4" t="s">
        <v>138</v>
      </c>
      <c r="E22" s="16">
        <v>202214</v>
      </c>
      <c r="F22" s="16">
        <v>16745</v>
      </c>
      <c r="G22" s="17">
        <f t="shared" si="0"/>
        <v>3851.3500000000004</v>
      </c>
      <c r="H22" s="21">
        <f t="shared" si="4"/>
        <v>222810.35</v>
      </c>
      <c r="I22" s="19">
        <f t="shared" si="5"/>
        <v>3089.4525</v>
      </c>
      <c r="J22" s="19">
        <f t="shared" si="6"/>
        <v>205.96349999999998</v>
      </c>
      <c r="K22" s="18" t="s">
        <v>48</v>
      </c>
      <c r="L22" s="5" t="s">
        <v>4</v>
      </c>
    </row>
    <row r="23" spans="1:12" ht="121.5" customHeight="1">
      <c r="A23" s="2" t="s">
        <v>28</v>
      </c>
      <c r="B23" s="3" t="s">
        <v>98</v>
      </c>
      <c r="C23" s="4" t="s">
        <v>5</v>
      </c>
      <c r="D23" s="4" t="s">
        <v>134</v>
      </c>
      <c r="E23" s="16">
        <v>229427</v>
      </c>
      <c r="F23" s="16">
        <v>18853</v>
      </c>
      <c r="G23" s="17">
        <f t="shared" si="0"/>
        <v>4336.1900000000005</v>
      </c>
      <c r="H23" s="21">
        <f t="shared" si="4"/>
        <v>252616.19</v>
      </c>
      <c r="I23" s="19">
        <f t="shared" si="5"/>
        <v>3478.3785000000003</v>
      </c>
      <c r="J23" s="19">
        <f t="shared" si="6"/>
        <v>231.89190000000002</v>
      </c>
      <c r="K23" s="18" t="s">
        <v>99</v>
      </c>
      <c r="L23" s="5" t="s">
        <v>4</v>
      </c>
    </row>
    <row r="24" spans="1:12" ht="120.75" customHeight="1">
      <c r="A24" s="2" t="s">
        <v>29</v>
      </c>
      <c r="B24" s="3" t="s">
        <v>130</v>
      </c>
      <c r="C24" s="4" t="s">
        <v>5</v>
      </c>
      <c r="D24" s="4" t="s">
        <v>138</v>
      </c>
      <c r="E24" s="16">
        <v>230534</v>
      </c>
      <c r="F24" s="16">
        <v>20205</v>
      </c>
      <c r="G24" s="17">
        <f t="shared" si="0"/>
        <v>4647.150000000001</v>
      </c>
      <c r="H24" s="21">
        <f t="shared" si="4"/>
        <v>255386.15</v>
      </c>
      <c r="I24" s="19">
        <f t="shared" si="5"/>
        <v>3727.8225</v>
      </c>
      <c r="J24" s="19">
        <f t="shared" si="6"/>
        <v>248.52150000000003</v>
      </c>
      <c r="K24" s="18" t="s">
        <v>49</v>
      </c>
      <c r="L24" s="5" t="s">
        <v>4</v>
      </c>
    </row>
    <row r="25" spans="1:12" s="28" customFormat="1" ht="120" customHeight="1">
      <c r="A25" s="2" t="s">
        <v>30</v>
      </c>
      <c r="B25" s="3" t="s">
        <v>50</v>
      </c>
      <c r="C25" s="4" t="s">
        <v>5</v>
      </c>
      <c r="D25" s="4" t="s">
        <v>134</v>
      </c>
      <c r="E25" s="16">
        <v>256692</v>
      </c>
      <c r="F25" s="16">
        <v>16959</v>
      </c>
      <c r="G25" s="17">
        <f t="shared" si="0"/>
        <v>3900.57</v>
      </c>
      <c r="H25" s="21">
        <f t="shared" si="4"/>
        <v>277551.57</v>
      </c>
      <c r="I25" s="19">
        <f t="shared" si="5"/>
        <v>3128.9355</v>
      </c>
      <c r="J25" s="19">
        <f t="shared" si="6"/>
        <v>208.5957</v>
      </c>
      <c r="K25" s="18" t="s">
        <v>51</v>
      </c>
      <c r="L25" s="5" t="s">
        <v>4</v>
      </c>
    </row>
    <row r="26" spans="1:12" ht="118.5" customHeight="1">
      <c r="A26" s="2" t="s">
        <v>31</v>
      </c>
      <c r="B26" s="3" t="s">
        <v>52</v>
      </c>
      <c r="C26" s="4" t="s">
        <v>5</v>
      </c>
      <c r="D26" s="4" t="s">
        <v>134</v>
      </c>
      <c r="E26" s="16">
        <v>270902</v>
      </c>
      <c r="F26" s="16">
        <v>17159</v>
      </c>
      <c r="G26" s="17">
        <f t="shared" si="0"/>
        <v>3946.57</v>
      </c>
      <c r="H26" s="21">
        <f t="shared" si="4"/>
        <v>292007.57</v>
      </c>
      <c r="I26" s="19">
        <f t="shared" si="5"/>
        <v>3165.8354999999997</v>
      </c>
      <c r="J26" s="19">
        <f t="shared" si="6"/>
        <v>211.0557</v>
      </c>
      <c r="K26" s="18" t="s">
        <v>53</v>
      </c>
      <c r="L26" s="5" t="s">
        <v>4</v>
      </c>
    </row>
    <row r="27" spans="1:12" ht="123" customHeight="1">
      <c r="A27" s="2" t="s">
        <v>32</v>
      </c>
      <c r="B27" s="3" t="s">
        <v>54</v>
      </c>
      <c r="C27" s="4" t="s">
        <v>5</v>
      </c>
      <c r="D27" s="4" t="s">
        <v>134</v>
      </c>
      <c r="E27" s="16">
        <v>234608</v>
      </c>
      <c r="F27" s="16">
        <v>14615</v>
      </c>
      <c r="G27" s="17">
        <f t="shared" si="0"/>
        <v>3361.4500000000003</v>
      </c>
      <c r="H27" s="21">
        <f t="shared" si="4"/>
        <v>252584.45</v>
      </c>
      <c r="I27" s="19">
        <f t="shared" si="5"/>
        <v>2696.4675</v>
      </c>
      <c r="J27" s="19">
        <f t="shared" si="6"/>
        <v>179.7645</v>
      </c>
      <c r="K27" s="18" t="s">
        <v>55</v>
      </c>
      <c r="L27" s="5" t="s">
        <v>4</v>
      </c>
    </row>
    <row r="28" spans="1:12" ht="123" customHeight="1">
      <c r="A28" s="2" t="s">
        <v>33</v>
      </c>
      <c r="B28" s="3" t="s">
        <v>56</v>
      </c>
      <c r="C28" s="4" t="s">
        <v>5</v>
      </c>
      <c r="D28" s="4" t="s">
        <v>134</v>
      </c>
      <c r="E28" s="16">
        <v>206559</v>
      </c>
      <c r="F28" s="16">
        <v>13119</v>
      </c>
      <c r="G28" s="17">
        <f t="shared" si="0"/>
        <v>3017.3700000000003</v>
      </c>
      <c r="H28" s="21">
        <f t="shared" si="4"/>
        <v>222695.37</v>
      </c>
      <c r="I28" s="19">
        <f t="shared" si="5"/>
        <v>2420.4555</v>
      </c>
      <c r="J28" s="19">
        <f t="shared" si="6"/>
        <v>161.36370000000002</v>
      </c>
      <c r="K28" s="18" t="s">
        <v>57</v>
      </c>
      <c r="L28" s="5" t="s">
        <v>4</v>
      </c>
    </row>
    <row r="29" spans="1:12" ht="125.25" customHeight="1">
      <c r="A29" s="2" t="s">
        <v>34</v>
      </c>
      <c r="B29" s="3" t="s">
        <v>58</v>
      </c>
      <c r="C29" s="4" t="s">
        <v>5</v>
      </c>
      <c r="D29" s="4" t="s">
        <v>134</v>
      </c>
      <c r="E29" s="16">
        <v>238505</v>
      </c>
      <c r="F29" s="16">
        <v>15164</v>
      </c>
      <c r="G29" s="17">
        <f t="shared" si="0"/>
        <v>3487.7200000000003</v>
      </c>
      <c r="H29" s="21">
        <f t="shared" si="4"/>
        <v>257156.72</v>
      </c>
      <c r="I29" s="19">
        <f t="shared" si="5"/>
        <v>2797.7580000000003</v>
      </c>
      <c r="J29" s="19">
        <f t="shared" si="6"/>
        <v>186.5172</v>
      </c>
      <c r="K29" s="18" t="s">
        <v>59</v>
      </c>
      <c r="L29" s="5" t="s">
        <v>4</v>
      </c>
    </row>
    <row r="30" spans="1:12" ht="123" customHeight="1">
      <c r="A30" s="2" t="s">
        <v>35</v>
      </c>
      <c r="B30" s="3" t="s">
        <v>60</v>
      </c>
      <c r="C30" s="4" t="s">
        <v>5</v>
      </c>
      <c r="D30" s="4" t="s">
        <v>134</v>
      </c>
      <c r="E30" s="16">
        <v>212879</v>
      </c>
      <c r="F30" s="16">
        <v>13817</v>
      </c>
      <c r="G30" s="17">
        <f t="shared" si="0"/>
        <v>3177.9100000000003</v>
      </c>
      <c r="H30" s="21">
        <f t="shared" si="4"/>
        <v>229873.91</v>
      </c>
      <c r="I30" s="19">
        <f t="shared" si="5"/>
        <v>2549.2365</v>
      </c>
      <c r="J30" s="19">
        <f t="shared" si="6"/>
        <v>169.94910000000002</v>
      </c>
      <c r="K30" s="18" t="s">
        <v>61</v>
      </c>
      <c r="L30" s="5" t="s">
        <v>4</v>
      </c>
    </row>
    <row r="31" spans="1:12" ht="120.75" customHeight="1">
      <c r="A31" s="2" t="s">
        <v>36</v>
      </c>
      <c r="B31" s="3" t="s">
        <v>62</v>
      </c>
      <c r="C31" s="4" t="s">
        <v>5</v>
      </c>
      <c r="D31" s="4" t="s">
        <v>134</v>
      </c>
      <c r="E31" s="16">
        <v>184289</v>
      </c>
      <c r="F31" s="16">
        <v>11822</v>
      </c>
      <c r="G31" s="17">
        <f t="shared" si="0"/>
        <v>2719.06</v>
      </c>
      <c r="H31" s="21">
        <f t="shared" si="4"/>
        <v>198830.06</v>
      </c>
      <c r="I31" s="19">
        <f t="shared" si="5"/>
        <v>2181.1589999999997</v>
      </c>
      <c r="J31" s="19">
        <f t="shared" si="6"/>
        <v>145.4106</v>
      </c>
      <c r="K31" s="18" t="s">
        <v>63</v>
      </c>
      <c r="L31" s="5" t="s">
        <v>4</v>
      </c>
    </row>
    <row r="32" spans="1:12" ht="120" customHeight="1">
      <c r="A32" s="2" t="s">
        <v>64</v>
      </c>
      <c r="B32" s="3" t="s">
        <v>65</v>
      </c>
      <c r="C32" s="4" t="s">
        <v>5</v>
      </c>
      <c r="D32" s="4" t="s">
        <v>134</v>
      </c>
      <c r="E32" s="16">
        <v>214148</v>
      </c>
      <c r="F32" s="16">
        <v>13917</v>
      </c>
      <c r="G32" s="17">
        <f t="shared" si="0"/>
        <v>3200.9100000000003</v>
      </c>
      <c r="H32" s="21">
        <f aca="true" t="shared" si="7" ref="H32:H37">SUM(E32:G32)</f>
        <v>231265.91</v>
      </c>
      <c r="I32" s="19">
        <f aca="true" t="shared" si="8" ref="I32:I37">+SUM(F32,G32)*0.15</f>
        <v>2567.6865</v>
      </c>
      <c r="J32" s="19">
        <f aca="true" t="shared" si="9" ref="J32:J37">SUM(F32:G32)*0.01</f>
        <v>171.1791</v>
      </c>
      <c r="K32" s="18" t="s">
        <v>66</v>
      </c>
      <c r="L32" s="5" t="s">
        <v>4</v>
      </c>
    </row>
    <row r="33" spans="1:12" ht="122.25" customHeight="1">
      <c r="A33" s="2" t="s">
        <v>67</v>
      </c>
      <c r="B33" s="3" t="s">
        <v>68</v>
      </c>
      <c r="C33" s="4" t="s">
        <v>5</v>
      </c>
      <c r="D33" s="4" t="s">
        <v>139</v>
      </c>
      <c r="E33" s="16">
        <v>179553</v>
      </c>
      <c r="F33" s="16">
        <v>30107</v>
      </c>
      <c r="G33" s="17">
        <f t="shared" si="0"/>
        <v>6924.610000000001</v>
      </c>
      <c r="H33" s="21">
        <f t="shared" si="7"/>
        <v>216584.61</v>
      </c>
      <c r="I33" s="19">
        <f t="shared" si="8"/>
        <v>5554.7415</v>
      </c>
      <c r="J33" s="19">
        <f t="shared" si="9"/>
        <v>370.3161</v>
      </c>
      <c r="K33" s="18" t="s">
        <v>69</v>
      </c>
      <c r="L33" s="5" t="s">
        <v>4</v>
      </c>
    </row>
    <row r="34" spans="1:12" ht="122.25" customHeight="1">
      <c r="A34" s="2" t="s">
        <v>70</v>
      </c>
      <c r="B34" s="3" t="s">
        <v>71</v>
      </c>
      <c r="C34" s="4" t="s">
        <v>5</v>
      </c>
      <c r="D34" s="4" t="s">
        <v>139</v>
      </c>
      <c r="E34" s="16">
        <v>257018</v>
      </c>
      <c r="F34" s="16">
        <v>31511</v>
      </c>
      <c r="G34" s="17">
        <f t="shared" si="0"/>
        <v>7247.530000000001</v>
      </c>
      <c r="H34" s="21">
        <f t="shared" si="7"/>
        <v>295776.53</v>
      </c>
      <c r="I34" s="19">
        <f t="shared" si="8"/>
        <v>5813.7795</v>
      </c>
      <c r="J34" s="19">
        <f t="shared" si="9"/>
        <v>387.5853</v>
      </c>
      <c r="K34" s="18" t="s">
        <v>72</v>
      </c>
      <c r="L34" s="5" t="s">
        <v>4</v>
      </c>
    </row>
    <row r="35" spans="1:12" ht="123.75" customHeight="1">
      <c r="A35" s="2" t="s">
        <v>73</v>
      </c>
      <c r="B35" s="3" t="s">
        <v>74</v>
      </c>
      <c r="C35" s="4" t="s">
        <v>5</v>
      </c>
      <c r="D35" s="4" t="s">
        <v>140</v>
      </c>
      <c r="E35" s="16">
        <v>121926</v>
      </c>
      <c r="F35" s="16">
        <v>16508</v>
      </c>
      <c r="G35" s="17">
        <f t="shared" si="0"/>
        <v>3796.84</v>
      </c>
      <c r="H35" s="21">
        <f t="shared" si="7"/>
        <v>142230.84</v>
      </c>
      <c r="I35" s="19">
        <f t="shared" si="8"/>
        <v>3045.726</v>
      </c>
      <c r="J35" s="19">
        <f t="shared" si="9"/>
        <v>203.04840000000002</v>
      </c>
      <c r="K35" s="18" t="s">
        <v>75</v>
      </c>
      <c r="L35" s="5" t="s">
        <v>4</v>
      </c>
    </row>
    <row r="36" spans="1:12" ht="122.25" customHeight="1">
      <c r="A36" s="2" t="s">
        <v>76</v>
      </c>
      <c r="B36" s="3" t="s">
        <v>77</v>
      </c>
      <c r="C36" s="4" t="s">
        <v>5</v>
      </c>
      <c r="D36" s="4" t="s">
        <v>140</v>
      </c>
      <c r="E36" s="16">
        <v>229745</v>
      </c>
      <c r="F36" s="16">
        <v>33722</v>
      </c>
      <c r="G36" s="17">
        <f t="shared" si="0"/>
        <v>7756.06</v>
      </c>
      <c r="H36" s="21">
        <f t="shared" si="7"/>
        <v>271223.06</v>
      </c>
      <c r="I36" s="19">
        <f t="shared" si="8"/>
        <v>6221.709</v>
      </c>
      <c r="J36" s="19">
        <f t="shared" si="9"/>
        <v>414.7806</v>
      </c>
      <c r="K36" s="18" t="s">
        <v>78</v>
      </c>
      <c r="L36" s="5" t="s">
        <v>4</v>
      </c>
    </row>
    <row r="37" spans="1:12" ht="123.75" customHeight="1">
      <c r="A37" s="2" t="s">
        <v>79</v>
      </c>
      <c r="B37" s="3" t="s">
        <v>80</v>
      </c>
      <c r="C37" s="4" t="s">
        <v>5</v>
      </c>
      <c r="D37" s="4" t="s">
        <v>134</v>
      </c>
      <c r="E37" s="16">
        <v>156584</v>
      </c>
      <c r="F37" s="16">
        <v>11467</v>
      </c>
      <c r="G37" s="17">
        <f t="shared" si="0"/>
        <v>2637.4100000000003</v>
      </c>
      <c r="H37" s="21">
        <f t="shared" si="7"/>
        <v>170688.41</v>
      </c>
      <c r="I37" s="19">
        <f t="shared" si="8"/>
        <v>2115.6614999999997</v>
      </c>
      <c r="J37" s="19">
        <f t="shared" si="9"/>
        <v>141.04410000000001</v>
      </c>
      <c r="K37" s="18" t="s">
        <v>81</v>
      </c>
      <c r="L37" s="5" t="s">
        <v>4</v>
      </c>
    </row>
    <row r="38" spans="1:12" ht="122.25" customHeight="1">
      <c r="A38" s="2" t="s">
        <v>82</v>
      </c>
      <c r="B38" s="3" t="s">
        <v>83</v>
      </c>
      <c r="C38" s="4" t="s">
        <v>5</v>
      </c>
      <c r="D38" s="4" t="s">
        <v>139</v>
      </c>
      <c r="E38" s="16">
        <v>223071</v>
      </c>
      <c r="F38" s="16">
        <v>22169</v>
      </c>
      <c r="G38" s="17">
        <f t="shared" si="0"/>
        <v>5098.87</v>
      </c>
      <c r="H38" s="21">
        <f aca="true" t="shared" si="10" ref="H38:H46">SUM(E38:G38)</f>
        <v>250338.87</v>
      </c>
      <c r="I38" s="19">
        <f aca="true" t="shared" si="11" ref="I38:I46">+SUM(F38,G38)*0.15</f>
        <v>4090.1804999999995</v>
      </c>
      <c r="J38" s="19">
        <f aca="true" t="shared" si="12" ref="J38:J46">SUM(F38:G38)*0.01</f>
        <v>272.6787</v>
      </c>
      <c r="K38" s="18" t="s">
        <v>84</v>
      </c>
      <c r="L38" s="5" t="s">
        <v>4</v>
      </c>
    </row>
    <row r="39" spans="1:12" ht="121.5" customHeight="1">
      <c r="A39" s="2" t="s">
        <v>85</v>
      </c>
      <c r="B39" s="3" t="s">
        <v>86</v>
      </c>
      <c r="C39" s="4" t="s">
        <v>5</v>
      </c>
      <c r="D39" s="4" t="s">
        <v>141</v>
      </c>
      <c r="E39" s="16">
        <v>104616</v>
      </c>
      <c r="F39" s="16">
        <v>11262</v>
      </c>
      <c r="G39" s="17">
        <f t="shared" si="0"/>
        <v>2590.26</v>
      </c>
      <c r="H39" s="21">
        <f t="shared" si="10"/>
        <v>118468.26</v>
      </c>
      <c r="I39" s="19">
        <f t="shared" si="11"/>
        <v>2077.839</v>
      </c>
      <c r="J39" s="19">
        <f t="shared" si="12"/>
        <v>138.5226</v>
      </c>
      <c r="K39" s="18" t="s">
        <v>87</v>
      </c>
      <c r="L39" s="5" t="s">
        <v>4</v>
      </c>
    </row>
    <row r="40" spans="1:12" ht="137.25" customHeight="1">
      <c r="A40" s="2" t="s">
        <v>88</v>
      </c>
      <c r="B40" s="3" t="s">
        <v>89</v>
      </c>
      <c r="C40" s="4" t="s">
        <v>5</v>
      </c>
      <c r="D40" s="4" t="s">
        <v>134</v>
      </c>
      <c r="E40" s="16">
        <v>186141</v>
      </c>
      <c r="F40" s="16">
        <v>15438</v>
      </c>
      <c r="G40" s="17">
        <f t="shared" si="0"/>
        <v>3550.7400000000002</v>
      </c>
      <c r="H40" s="21">
        <f t="shared" si="10"/>
        <v>205129.74</v>
      </c>
      <c r="I40" s="19">
        <f t="shared" si="11"/>
        <v>2848.311</v>
      </c>
      <c r="J40" s="19">
        <f t="shared" si="12"/>
        <v>189.8874</v>
      </c>
      <c r="K40" s="18" t="s">
        <v>90</v>
      </c>
      <c r="L40" s="5" t="s">
        <v>4</v>
      </c>
    </row>
    <row r="41" spans="1:12" ht="137.25" customHeight="1">
      <c r="A41" s="2" t="s">
        <v>91</v>
      </c>
      <c r="B41" s="3" t="s">
        <v>92</v>
      </c>
      <c r="C41" s="4" t="s">
        <v>5</v>
      </c>
      <c r="D41" s="4" t="s">
        <v>142</v>
      </c>
      <c r="E41" s="16">
        <v>205997</v>
      </c>
      <c r="F41" s="16">
        <v>37704</v>
      </c>
      <c r="G41" s="17">
        <f t="shared" si="0"/>
        <v>8671.92</v>
      </c>
      <c r="H41" s="21">
        <f t="shared" si="10"/>
        <v>252372.92</v>
      </c>
      <c r="I41" s="19">
        <f t="shared" si="11"/>
        <v>6956.388</v>
      </c>
      <c r="J41" s="19">
        <f t="shared" si="12"/>
        <v>463.75919999999996</v>
      </c>
      <c r="K41" s="18" t="s">
        <v>93</v>
      </c>
      <c r="L41" s="5" t="s">
        <v>4</v>
      </c>
    </row>
    <row r="42" spans="1:12" ht="122.25" customHeight="1">
      <c r="A42" s="2" t="s">
        <v>94</v>
      </c>
      <c r="B42" s="3" t="s">
        <v>125</v>
      </c>
      <c r="C42" s="4" t="s">
        <v>5</v>
      </c>
      <c r="D42" s="4" t="s">
        <v>143</v>
      </c>
      <c r="E42" s="16">
        <v>394089</v>
      </c>
      <c r="F42" s="16">
        <v>28318</v>
      </c>
      <c r="G42" s="17">
        <f t="shared" si="0"/>
        <v>6513.14</v>
      </c>
      <c r="H42" s="21">
        <f t="shared" si="10"/>
        <v>428920.14</v>
      </c>
      <c r="I42" s="19">
        <f t="shared" si="11"/>
        <v>5224.670999999999</v>
      </c>
      <c r="J42" s="19">
        <f t="shared" si="12"/>
        <v>348.3114</v>
      </c>
      <c r="K42" s="18" t="s">
        <v>124</v>
      </c>
      <c r="L42" s="5" t="s">
        <v>4</v>
      </c>
    </row>
    <row r="43" spans="1:12" ht="120" customHeight="1">
      <c r="A43" s="2" t="s">
        <v>95</v>
      </c>
      <c r="B43" s="3" t="s">
        <v>96</v>
      </c>
      <c r="C43" s="4" t="s">
        <v>5</v>
      </c>
      <c r="D43" s="4" t="s">
        <v>142</v>
      </c>
      <c r="E43" s="16">
        <v>141348</v>
      </c>
      <c r="F43" s="16">
        <v>8809</v>
      </c>
      <c r="G43" s="17">
        <f t="shared" si="0"/>
        <v>2026.0700000000002</v>
      </c>
      <c r="H43" s="21">
        <f t="shared" si="10"/>
        <v>152183.07</v>
      </c>
      <c r="I43" s="19">
        <f t="shared" si="11"/>
        <v>1625.2604999999999</v>
      </c>
      <c r="J43" s="19">
        <f t="shared" si="12"/>
        <v>108.3507</v>
      </c>
      <c r="K43" s="18" t="s">
        <v>97</v>
      </c>
      <c r="L43" s="5" t="s">
        <v>4</v>
      </c>
    </row>
    <row r="44" spans="1:12" ht="120" customHeight="1">
      <c r="A44" s="2" t="s">
        <v>100</v>
      </c>
      <c r="B44" s="3" t="s">
        <v>101</v>
      </c>
      <c r="C44" s="4" t="s">
        <v>5</v>
      </c>
      <c r="D44" s="4" t="s">
        <v>142</v>
      </c>
      <c r="E44" s="16">
        <v>246821</v>
      </c>
      <c r="F44" s="16">
        <v>46015</v>
      </c>
      <c r="G44" s="17">
        <f t="shared" si="0"/>
        <v>10583.45</v>
      </c>
      <c r="H44" s="21">
        <f t="shared" si="10"/>
        <v>303419.45</v>
      </c>
      <c r="I44" s="19">
        <f t="shared" si="11"/>
        <v>8489.7675</v>
      </c>
      <c r="J44" s="19">
        <f t="shared" si="12"/>
        <v>565.9845</v>
      </c>
      <c r="K44" s="18" t="s">
        <v>102</v>
      </c>
      <c r="L44" s="5" t="s">
        <v>4</v>
      </c>
    </row>
    <row r="45" spans="1:12" ht="120" customHeight="1">
      <c r="A45" s="2" t="s">
        <v>103</v>
      </c>
      <c r="B45" s="3" t="s">
        <v>104</v>
      </c>
      <c r="C45" s="4" t="s">
        <v>5</v>
      </c>
      <c r="D45" s="4" t="s">
        <v>142</v>
      </c>
      <c r="E45" s="16">
        <v>208173</v>
      </c>
      <c r="F45" s="16">
        <v>41423</v>
      </c>
      <c r="G45" s="17">
        <f t="shared" si="0"/>
        <v>9527.29</v>
      </c>
      <c r="H45" s="21">
        <f t="shared" si="10"/>
        <v>259123.29</v>
      </c>
      <c r="I45" s="19">
        <f t="shared" si="11"/>
        <v>7642.5435</v>
      </c>
      <c r="J45" s="19">
        <f t="shared" si="12"/>
        <v>509.5029</v>
      </c>
      <c r="K45" s="18" t="s">
        <v>105</v>
      </c>
      <c r="L45" s="5" t="s">
        <v>4</v>
      </c>
    </row>
    <row r="46" spans="1:12" ht="165" customHeight="1">
      <c r="A46" s="2" t="s">
        <v>106</v>
      </c>
      <c r="B46" s="3" t="s">
        <v>108</v>
      </c>
      <c r="C46" s="4" t="s">
        <v>5</v>
      </c>
      <c r="D46" s="4" t="s">
        <v>142</v>
      </c>
      <c r="E46" s="16">
        <v>133384</v>
      </c>
      <c r="F46" s="16">
        <v>20457</v>
      </c>
      <c r="G46" s="17">
        <f t="shared" si="0"/>
        <v>4705.110000000001</v>
      </c>
      <c r="H46" s="21">
        <f t="shared" si="10"/>
        <v>158546.11</v>
      </c>
      <c r="I46" s="19">
        <f t="shared" si="11"/>
        <v>3774.3165</v>
      </c>
      <c r="J46" s="19">
        <f t="shared" si="12"/>
        <v>251.6211</v>
      </c>
      <c r="K46" s="18" t="s">
        <v>107</v>
      </c>
      <c r="L46" s="5" t="s">
        <v>4</v>
      </c>
    </row>
    <row r="47" spans="1:12" ht="123" customHeight="1">
      <c r="A47" s="2" t="s">
        <v>109</v>
      </c>
      <c r="B47" s="3" t="s">
        <v>110</v>
      </c>
      <c r="C47" s="4" t="s">
        <v>5</v>
      </c>
      <c r="D47" s="4" t="s">
        <v>142</v>
      </c>
      <c r="E47" s="16">
        <v>264699</v>
      </c>
      <c r="F47" s="16">
        <v>22946</v>
      </c>
      <c r="G47" s="17">
        <f t="shared" si="0"/>
        <v>5277.58</v>
      </c>
      <c r="H47" s="21">
        <f>SUM(E47:G47)</f>
        <v>292922.58</v>
      </c>
      <c r="I47" s="19">
        <f>+SUM(F47,G47)*0.15</f>
        <v>4233.537</v>
      </c>
      <c r="J47" s="19">
        <f>SUM(F47:G47)*0.01</f>
        <v>282.23580000000004</v>
      </c>
      <c r="K47" s="18" t="s">
        <v>111</v>
      </c>
      <c r="L47" s="5" t="s">
        <v>4</v>
      </c>
    </row>
    <row r="48" spans="1:12" ht="125.25" customHeight="1">
      <c r="A48" s="2" t="s">
        <v>112</v>
      </c>
      <c r="B48" s="3" t="s">
        <v>113</v>
      </c>
      <c r="C48" s="4" t="s">
        <v>5</v>
      </c>
      <c r="D48" s="4" t="s">
        <v>142</v>
      </c>
      <c r="E48" s="16">
        <v>245796</v>
      </c>
      <c r="F48" s="16">
        <v>16984</v>
      </c>
      <c r="G48" s="17">
        <f t="shared" si="0"/>
        <v>3906.32</v>
      </c>
      <c r="H48" s="21">
        <f>SUM(E48:G48)</f>
        <v>266686.32</v>
      </c>
      <c r="I48" s="19">
        <f>+SUM(F48,G48)*0.15</f>
        <v>3133.548</v>
      </c>
      <c r="J48" s="19">
        <f>SUM(F48:G48)*0.01</f>
        <v>208.9032</v>
      </c>
      <c r="K48" s="18" t="s">
        <v>114</v>
      </c>
      <c r="L48" s="5" t="s">
        <v>4</v>
      </c>
    </row>
    <row r="49" spans="1:12" ht="122.25" customHeight="1">
      <c r="A49" s="2" t="s">
        <v>115</v>
      </c>
      <c r="B49" s="3" t="s">
        <v>117</v>
      </c>
      <c r="C49" s="4" t="s">
        <v>5</v>
      </c>
      <c r="D49" s="4" t="s">
        <v>143</v>
      </c>
      <c r="E49" s="16">
        <v>207786</v>
      </c>
      <c r="F49" s="16">
        <v>73507</v>
      </c>
      <c r="G49" s="17">
        <f t="shared" si="0"/>
        <v>16906.61</v>
      </c>
      <c r="H49" s="21">
        <f>SUM(E49:G49)</f>
        <v>298199.61</v>
      </c>
      <c r="I49" s="19">
        <f>+SUM(F49,G49)*0.15</f>
        <v>13562.0415</v>
      </c>
      <c r="J49" s="19">
        <f>SUM(F49:G49)*0.01</f>
        <v>904.1361</v>
      </c>
      <c r="K49" s="18" t="s">
        <v>116</v>
      </c>
      <c r="L49" s="5" t="s">
        <v>4</v>
      </c>
    </row>
    <row r="50" spans="1:12" ht="122.25" customHeight="1">
      <c r="A50" s="2" t="s">
        <v>118</v>
      </c>
      <c r="B50" s="3" t="s">
        <v>121</v>
      </c>
      <c r="C50" s="4" t="s">
        <v>5</v>
      </c>
      <c r="D50" s="4" t="s">
        <v>143</v>
      </c>
      <c r="E50" s="16">
        <v>158828</v>
      </c>
      <c r="F50" s="16">
        <v>45711</v>
      </c>
      <c r="G50" s="17">
        <f t="shared" si="0"/>
        <v>10513.53</v>
      </c>
      <c r="H50" s="21">
        <f>SUM(E50:G50)</f>
        <v>215052.53</v>
      </c>
      <c r="I50" s="19">
        <f>+SUM(F50,G50)*0.15</f>
        <v>8433.6795</v>
      </c>
      <c r="J50" s="19">
        <f>SUM(F50:G50)*0.01</f>
        <v>562.2453</v>
      </c>
      <c r="K50" s="18" t="s">
        <v>119</v>
      </c>
      <c r="L50" s="5" t="s">
        <v>4</v>
      </c>
    </row>
    <row r="51" spans="1:12" ht="123.75" customHeight="1">
      <c r="A51" s="2" t="s">
        <v>120</v>
      </c>
      <c r="B51" s="3" t="s">
        <v>123</v>
      </c>
      <c r="C51" s="4" t="s">
        <v>5</v>
      </c>
      <c r="D51" s="4" t="s">
        <v>143</v>
      </c>
      <c r="E51" s="16">
        <v>436613</v>
      </c>
      <c r="F51" s="16">
        <v>39548</v>
      </c>
      <c r="G51" s="17">
        <f t="shared" si="0"/>
        <v>9096.04</v>
      </c>
      <c r="H51" s="21">
        <f>SUM(E51:G51)</f>
        <v>485257.04</v>
      </c>
      <c r="I51" s="19">
        <f>+SUM(F51,G51)*0.15</f>
        <v>7296.606</v>
      </c>
      <c r="J51" s="19">
        <f>SUM(F51:G51)*0.01</f>
        <v>486.4404</v>
      </c>
      <c r="K51" s="18" t="s">
        <v>122</v>
      </c>
      <c r="L51" s="5" t="s">
        <v>4</v>
      </c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2014-03-17T07:46:33Z</cp:lastPrinted>
  <dcterms:created xsi:type="dcterms:W3CDTF">2005-07-07T17:20:47Z</dcterms:created>
  <dcterms:modified xsi:type="dcterms:W3CDTF">2014-04-09T12:24:41Z</dcterms:modified>
  <cp:category/>
  <cp:version/>
  <cp:contentType/>
  <cp:contentStatus/>
</cp:coreProperties>
</file>