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<sst xmlns="http://schemas.openxmlformats.org/spreadsheetml/2006/main" count="223" uniqueCount="132">
  <si>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</si>
  <si>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</si>
  <si>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</si>
  <si>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</si>
  <si>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</si>
  <si>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</si>
  <si>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</si>
  <si>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</si>
  <si>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</si>
  <si>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</si>
  <si>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</si>
  <si>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</si>
  <si>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</si>
  <si>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</si>
  <si>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</si>
  <si>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</si>
  <si>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</si>
  <si>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</si>
  <si>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</si>
  <si>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</si>
  <si>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</si>
  <si>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</si>
  <si>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</si>
  <si>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</si>
  <si>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</si>
  <si>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</si>
  <si>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</si>
  <si>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</si>
  <si>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</si>
  <si>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</si>
  <si>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</si>
  <si>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</si>
  <si>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</si>
  <si>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</si>
  <si>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</si>
  <si>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</si>
  <si>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</si>
  <si>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</si>
  <si>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</si>
  <si>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</si>
  <si>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</si>
  <si>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</si>
  <si>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</si>
  <si>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</si>
  <si>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</si>
  <si>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</si>
  <si>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</si>
  <si>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</si>
  <si>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</si>
  <si>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</si>
  <si>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Lp.</t>
  </si>
  <si>
    <t>inst. wod-kan
inst. elektr.
inst. gazowa
inst. c.o.</t>
  </si>
  <si>
    <t>inst. wod-kan
inst. elektr.
inst. gazowa
inst. c.o. etażowe</t>
  </si>
  <si>
    <t xml:space="preserve">inst. wod-kan
inst. elektr.
inst. gazowa
</t>
  </si>
  <si>
    <t xml:space="preserve">inst. wod-kan
inst. elektr.
inst. gazowa
inst. c.o. </t>
  </si>
  <si>
    <t xml:space="preserve">inst. wod-kan
inst. elektr.
inst. gazowa
 </t>
  </si>
  <si>
    <t>lokal nr 6
o pow. 67,1 m²
ul. Bukowa 8A
obr. Dębiec
ark. 19
dz. 10/1, 10/20, 10/28, 10/22, 10/23
o pow. 1425 m²
KW PO2P/00216428/4</t>
  </si>
  <si>
    <t>178/10000</t>
  </si>
  <si>
    <t>lokal nr 12
o pow. 51,2 m²
ul. Chłapowskiego 4
obr. Wilda
ark. 15
dz. 71/3
o pow. 211 m²
KW PO2P/00096568/9</t>
  </si>
  <si>
    <t>512/7068</t>
  </si>
  <si>
    <t>lokal nr 10
o pow. 43,5 m²
ul. Kosińskiego 7A
obr. Wilda
ark. 14
dz. 73/1, 141/1
o pow. 788 m²
KW PO2P/00072387/2</t>
  </si>
  <si>
    <t>inst. wod-kan
inst. elektr.
inst. gazowa
kotłownia lokalna</t>
  </si>
  <si>
    <t>173/10000</t>
  </si>
  <si>
    <t>lokal nr 34
o pow. 87,8 m²
ul. Umińskiego 7A
obr. Wilda
ark. 14
dz. 46
o pow. 1410 m²
KW PO2P/00006569/9</t>
  </si>
  <si>
    <t>261/10000</t>
  </si>
  <si>
    <t>lokal nr 1
o pow. 27,0 m²
ul. Przemysłowa 49
obr. Wilda
ark. 13
dz. 57/2
o pow. 648 m²
KW PO2P/00061507/0</t>
  </si>
  <si>
    <t>107/10000</t>
  </si>
  <si>
    <r>
      <t xml:space="preserve">lokal nr 11
o pow. 66,5 m²
</t>
    </r>
    <r>
      <rPr>
        <sz val="11"/>
        <rFont val="Arial CE"/>
        <family val="0"/>
      </rPr>
      <t>ul. Racjonalizatorów 2</t>
    </r>
    <r>
      <rPr>
        <sz val="12"/>
        <rFont val="Arial CE"/>
        <family val="2"/>
      </rPr>
      <t xml:space="preserve">
obr. Dębiec
ark. 16
dz. 38/27, 38/71
o pow. 491 m²
KW PO2P/00086147/9</t>
    </r>
  </si>
  <si>
    <t>371/10000</t>
  </si>
  <si>
    <t>lokal nr 4
o pow. 65,3 m²
ul. Rolna 55
obr. Wilda
ark. 24
dz. 64/6
o pow. 431 m²
KW PO2P/00116035/1</t>
  </si>
  <si>
    <t>inst. wod-kan
inst. elektr.
inst. gazowa
c.o. etażowe</t>
  </si>
  <si>
    <t>830/10000</t>
  </si>
  <si>
    <t>lokal nr 13
o pow. 61,4 m²
ul. Jeżycka 46A
obr. Jeżyce
ark. 11
dz. 83/1
o pow. 744 m²
KW PO1P/00089981/1</t>
  </si>
  <si>
    <t>inst. wod - kan
inst. elektr.
inst. gazowa
c.o. etażowe</t>
  </si>
  <si>
    <t>488/10000</t>
  </si>
  <si>
    <t>lokal nr 3
o pow. 73,4 m²
ul. Krasińskiego 10 
obr. Jeżyce
ark. 12
dz. 95
o pow. 572 m²
KW PO1P/00101199/3</t>
  </si>
  <si>
    <t>177/1000</t>
  </si>
  <si>
    <t>lokal nr 3
o pow. 38,3 m²
ul. Słowackiego 28B
obr. Jeżyce
ark. 12
dz. 128/2, 130/2, 131/1
o pow. 965 m²
KW PO1P/00067574/5</t>
  </si>
  <si>
    <t>383/36683</t>
  </si>
  <si>
    <t>358/10420</t>
  </si>
  <si>
    <r>
      <t xml:space="preserve">lokal nr 7
o pow. 35,8 m²
ul. </t>
    </r>
    <r>
      <rPr>
        <sz val="11"/>
        <rFont val="Arial CE"/>
        <family val="2"/>
      </rPr>
      <t>Potworowskiego 10A</t>
    </r>
    <r>
      <rPr>
        <sz val="12"/>
        <rFont val="Arial CE"/>
        <family val="2"/>
      </rPr>
      <t xml:space="preserve">
obr. Łazarz
ark. 31
dz. 102/2, 102/12, 107/1
o pow. 393 m²
KW PO1P/00061449/8</t>
    </r>
  </si>
  <si>
    <t>lokal nr 10
o pow. 37,2 m²
ul. Chociszewskiego 50
obr. Łazarz
ark. 29b
dz. 20/15
o pow. 810 m²
KW PO1P/00072308/8</t>
  </si>
  <si>
    <t>17/1000</t>
  </si>
  <si>
    <t>lokal nr 11
o pow. 82,0 m²
ul. Podstolińska 10
obr. Łazarz
ark. 16
dz. 56/8
o pow. 596 m²
KW PO1P/00067374/3</t>
  </si>
  <si>
    <t>lokal nr 1
o pow. 18,2 m²
ul. Hetmańska 45
obr. Łazarz
ark. 36
dz. 5/2, 6/2, 7, 9/5, 9/11
o pow. 1.062 m²
KW PO1P/00089956/7</t>
  </si>
  <si>
    <t>1820/365303</t>
  </si>
  <si>
    <t>8200/146539</t>
  </si>
  <si>
    <t>lokal nr 6
o pow. 45,1 m²
ul. Świt 35
obr. Łazarz
ark. 04
dz. 4/30
o pow. 393 m²
KW PO1P/00077136/6</t>
  </si>
  <si>
    <t>303/10000</t>
  </si>
  <si>
    <t>lokal nr 5
o pow. 44,9 m²
ul. Bukowska 112A
obr. Łazarz
ark. 04
dz. 2/43
o pow. 396 m²
KW PO1P/00095976/8</t>
  </si>
  <si>
    <t>449/14862</t>
  </si>
  <si>
    <r>
      <t xml:space="preserve">lokal nr 1
o pow. 65,3 m² + </t>
    </r>
    <r>
      <rPr>
        <sz val="11"/>
        <rFont val="Arial CE"/>
        <family val="0"/>
      </rPr>
      <t>piwnica o pow. 4,8 m² jako pomieszczenie przynależne do lokalu</t>
    </r>
    <r>
      <rPr>
        <sz val="12"/>
        <rFont val="Arial CE"/>
        <family val="2"/>
      </rPr>
      <t xml:space="preserve">
</t>
    </r>
    <r>
      <rPr>
        <sz val="11"/>
        <rFont val="Arial CE"/>
        <family val="0"/>
      </rPr>
      <t>ul. Przybyszewskiego 45</t>
    </r>
    <r>
      <rPr>
        <sz val="12"/>
        <rFont val="Arial CE"/>
        <family val="2"/>
      </rPr>
      <t xml:space="preserve">
obr. Łazarz
ark. 13
dz. 62
o pow. 725 m²
KW PO1P/00106023/4</t>
    </r>
  </si>
  <si>
    <t>inst. wod-kan
inst. elektr.
inst. gazowa
piece kaflowe</t>
  </si>
  <si>
    <t>54/1000</t>
  </si>
  <si>
    <t>lokal nr 6
o pow. 76,8 m²
ul. Kasprzaka 23
obr. Łazarz
ark. 31
dz. 41/1
o pow. 2564 m²
KW PO1P/00060403/7</t>
  </si>
  <si>
    <t>93/10000</t>
  </si>
  <si>
    <t>204/10000</t>
  </si>
  <si>
    <t>lokal nr 2
o pow. 51,50 m²
ul. Hetmańska 15/19D
obr. Łazarz
ark. 28
dz. 11/2, 14/2, 16/3, 12
o pow. 762 m²
KW PO1P/00069463/8</t>
  </si>
  <si>
    <t>207/10000</t>
  </si>
  <si>
    <t>281/10000</t>
  </si>
  <si>
    <t>lokal nr 2
o pow. 37,6 m²
ul. Bułgarska 130B
obr. Łazarz
ark. 02
dz. 4/49
o pow. 440 m²
KW PO1P/00089912/7</t>
  </si>
  <si>
    <t>214/10000</t>
  </si>
  <si>
    <t>lokal nr 11
o pow. 49,6 m²
ul. Chociszewskiego 40
obr. Łazarz
ark. 29b
dz. 20/9
o pow. 811 m²
KW PO1P/00069196/5</t>
  </si>
  <si>
    <t>229/10000</t>
  </si>
  <si>
    <t>lokal nr 15
o pow. 47,0 m²
ul. 3 Maja 48B
obr. Poznań
ark. 20
dz. 38/2, 39/1, 40/1
o pow. 626 m²
KW PO1P/00061071/7</t>
  </si>
  <si>
    <t>211/10000</t>
  </si>
  <si>
    <t>lokal nr 29
o pow. 84,2 m²
ul. Św. Marcin 49A
obr. Poznań
ark. 42
dz. 30/2
o pow. 349 m²
KW PO1P/00111338/3</t>
  </si>
  <si>
    <t>inst. wod-kan
inst. elektr.
inst. gazowa
.</t>
  </si>
  <si>
    <t>87/1000</t>
  </si>
  <si>
    <t>lokal nr 2
o pow. 33,2 m²
ul. Jarochowskiego 14
obr. Łazarz
ark. 30
dz. 163/1
o pow. 244 m²
KW PO1P/00067408/1</t>
  </si>
  <si>
    <t>332/7096</t>
  </si>
  <si>
    <t>lokal nr 8
o pow. 45,6 m²
ul. 23 Lutego 16
obr. Poznań
ark. 19
dz. 12/1
o pow. 192 m²
KW PO1P/00059526/5</t>
  </si>
  <si>
    <t>5/100</t>
  </si>
  <si>
    <t>lokal nr 2
o pow. 67,6 m²
ul. Ratajczaka 16
obr. Poznań
ark. 41
dz. 38/2, 41/2
o pow. 474 m²
KW PO1P/00060414/7</t>
  </si>
  <si>
    <t>415/10000</t>
  </si>
  <si>
    <t>286/10000</t>
  </si>
  <si>
    <t>lokal nr 17
o pow. 45,9 m²
ul. Ratajczaka 14
obr. Poznań
ark. 41
dz. 38/2, 41/2
o pow. 474 m²
KW PO1P/00060414/7</t>
  </si>
  <si>
    <t>282/10000</t>
  </si>
  <si>
    <t>lokal nr 5
o pow. 43,9 m²
ul. Ratajczaka 14
obr. Poznań
ark. 41
dz. 38/2, 41/2
o pow. 474 m²
KW PO1P/00060414/7</t>
  </si>
  <si>
    <t>269/10000</t>
  </si>
  <si>
    <t>lokal nr 10
o pow. 45,4 m²
ul. Ratajczaka 14
obr. Poznań
ark. 41
dz. 38/2, 41/2
o pow. 474 m²
KW PO1P/00060414/7</t>
  </si>
  <si>
    <t>279/10000</t>
  </si>
  <si>
    <t>lokal nr 16
o pow. 46,7 m²
ul. Ratajczaka 14
obr. Poznań
ark. 41
dz. 38/2, 41/2
o pow. 474 m²
KW PO1P/00060414/7</t>
  </si>
  <si>
    <t>lokal nr 1
o pow. 67,8 m²
ul. Ratajczaka 14
obr. Poznań
ark. 41
dz. 38/2, 41/2
o pow. 474 m²
KW PO1P/00060414/7</t>
  </si>
  <si>
    <t>416/10000</t>
  </si>
  <si>
    <t>lokal nr 12
o pow. 46,7 m²
ul. Ratajczaka 16
obr. Poznań
ark. 41
dz. 38/2, 41/2
o pow. 474 m²
KW PO1P/00060414/7</t>
  </si>
  <si>
    <t>W Y K A Z   nr CDXVII</t>
  </si>
  <si>
    <t>lokal nr 9
o pow. 47,90 m²
ul. Świt 10B
obr. Łazarz
ark. 04
dz. 2/10
o pow. 588 m²
KW PO1P/00064139/3</t>
  </si>
  <si>
    <t>lokal nr 14
o pow. 51,00 m²
ul. Rycerska 15
obr. Łazarz
ark. 16
dz. 6/5
o pow. 504 m²
KW PO1P/00062184/9</t>
  </si>
  <si>
    <r>
      <t>od poz.</t>
    </r>
    <r>
      <rPr>
        <b/>
        <sz val="14"/>
        <color indexed="8"/>
        <rFont val="Arial CE"/>
        <family val="2"/>
      </rPr>
      <t xml:space="preserve"> 1 do poz. 34</t>
    </r>
  </si>
  <si>
    <t>Załącznik do zarządzenia Nr 312/2014/P</t>
  </si>
  <si>
    <t>z dnia 28.05.2014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</si>
</sst>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130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131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126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129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50</v>
      </c>
      <c r="B11" s="23" t="s">
        <v>0</v>
      </c>
      <c r="C11" s="23" t="s">
        <v>1</v>
      </c>
      <c r="D11" s="23" t="s">
        <v>12</v>
      </c>
      <c r="E11" s="24" t="s">
        <v>2</v>
      </c>
      <c r="F11" s="24" t="s">
        <v>3</v>
      </c>
      <c r="G11" s="25" t="s">
        <v>20</v>
      </c>
      <c r="H11" s="23" t="s">
        <v>13</v>
      </c>
      <c r="I11" s="23" t="s">
        <v>14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9.5" customHeight="1">
      <c r="A13" s="2" t="s">
        <v>15</v>
      </c>
      <c r="B13" s="3" t="s">
        <v>56</v>
      </c>
      <c r="C13" s="4" t="s">
        <v>5</v>
      </c>
      <c r="D13" s="4" t="s">
        <v>51</v>
      </c>
      <c r="E13" s="16">
        <v>274506</v>
      </c>
      <c r="F13" s="16">
        <v>23541</v>
      </c>
      <c r="G13" s="17">
        <f aca="true" t="shared" si="0" ref="G13:G46">0.23*F13</f>
        <v>5414.43</v>
      </c>
      <c r="H13" s="21">
        <f aca="true" t="shared" si="1" ref="H13:H20">SUM(E13:G13)</f>
        <v>303461.43</v>
      </c>
      <c r="I13" s="19">
        <f aca="true" t="shared" si="2" ref="I13:I20">+SUM(F13,G13)*0.15</f>
        <v>4343.3144999999995</v>
      </c>
      <c r="J13" s="19">
        <f aca="true" t="shared" si="3" ref="J13:J20">SUM(F13:G13)*0.01</f>
        <v>289.5543</v>
      </c>
      <c r="K13" s="18" t="s">
        <v>57</v>
      </c>
      <c r="L13" s="5" t="s">
        <v>4</v>
      </c>
      <c r="M13" s="10"/>
      <c r="N13" s="10"/>
    </row>
    <row r="14" spans="1:14" s="1" customFormat="1" ht="123" customHeight="1">
      <c r="A14" s="2" t="s">
        <v>16</v>
      </c>
      <c r="B14" s="3" t="s">
        <v>58</v>
      </c>
      <c r="C14" s="4" t="s">
        <v>5</v>
      </c>
      <c r="D14" s="4" t="s">
        <v>51</v>
      </c>
      <c r="E14" s="16">
        <v>192815</v>
      </c>
      <c r="F14" s="16">
        <v>27843</v>
      </c>
      <c r="G14" s="17">
        <f t="shared" si="0"/>
        <v>6403.89</v>
      </c>
      <c r="H14" s="21">
        <f t="shared" si="1"/>
        <v>227061.89</v>
      </c>
      <c r="I14" s="19">
        <f t="shared" si="2"/>
        <v>5137.0335</v>
      </c>
      <c r="J14" s="19">
        <f t="shared" si="3"/>
        <v>342.4689</v>
      </c>
      <c r="K14" s="18" t="s">
        <v>59</v>
      </c>
      <c r="L14" s="5" t="s">
        <v>4</v>
      </c>
      <c r="M14" s="10"/>
      <c r="N14" s="10"/>
    </row>
    <row r="15" spans="1:14" s="1" customFormat="1" ht="122.25" customHeight="1">
      <c r="A15" s="2" t="s">
        <v>17</v>
      </c>
      <c r="B15" s="3" t="s">
        <v>60</v>
      </c>
      <c r="C15" s="4" t="s">
        <v>5</v>
      </c>
      <c r="D15" s="4" t="s">
        <v>61</v>
      </c>
      <c r="E15" s="16">
        <v>169804</v>
      </c>
      <c r="F15" s="16">
        <v>24833</v>
      </c>
      <c r="G15" s="17">
        <f t="shared" si="0"/>
        <v>5711.59</v>
      </c>
      <c r="H15" s="21">
        <f t="shared" si="1"/>
        <v>200348.59</v>
      </c>
      <c r="I15" s="19">
        <f t="shared" si="2"/>
        <v>4581.6885</v>
      </c>
      <c r="J15" s="19">
        <f t="shared" si="3"/>
        <v>305.4459</v>
      </c>
      <c r="K15" s="18" t="s">
        <v>62</v>
      </c>
      <c r="L15" s="5" t="s">
        <v>4</v>
      </c>
      <c r="M15" s="10"/>
      <c r="N15" s="10"/>
    </row>
    <row r="16" spans="1:14" s="1" customFormat="1" ht="133.5" customHeight="1">
      <c r="A16" s="2" t="s">
        <v>18</v>
      </c>
      <c r="B16" s="3" t="s">
        <v>63</v>
      </c>
      <c r="C16" s="4" t="s">
        <v>5</v>
      </c>
      <c r="D16" s="4" t="s">
        <v>61</v>
      </c>
      <c r="E16" s="16">
        <v>283237</v>
      </c>
      <c r="F16" s="16">
        <v>67038</v>
      </c>
      <c r="G16" s="17">
        <f t="shared" si="0"/>
        <v>15418.74</v>
      </c>
      <c r="H16" s="21">
        <f t="shared" si="1"/>
        <v>365693.74</v>
      </c>
      <c r="I16" s="19">
        <f t="shared" si="2"/>
        <v>12368.511</v>
      </c>
      <c r="J16" s="19">
        <f t="shared" si="3"/>
        <v>824.5674</v>
      </c>
      <c r="K16" s="18" t="s">
        <v>64</v>
      </c>
      <c r="L16" s="5" t="s">
        <v>4</v>
      </c>
      <c r="M16" s="10"/>
      <c r="N16" s="10"/>
    </row>
    <row r="17" spans="1:14" s="1" customFormat="1" ht="129.75" customHeight="1">
      <c r="A17" s="2" t="s">
        <v>19</v>
      </c>
      <c r="B17" s="3" t="s">
        <v>65</v>
      </c>
      <c r="C17" s="4" t="s">
        <v>5</v>
      </c>
      <c r="D17" s="4" t="s">
        <v>61</v>
      </c>
      <c r="E17" s="16">
        <v>112625</v>
      </c>
      <c r="F17" s="16">
        <v>12631</v>
      </c>
      <c r="G17" s="17">
        <f t="shared" si="0"/>
        <v>2905.13</v>
      </c>
      <c r="H17" s="21">
        <f t="shared" si="1"/>
        <v>128161.13</v>
      </c>
      <c r="I17" s="19">
        <f t="shared" si="2"/>
        <v>2330.4195</v>
      </c>
      <c r="J17" s="19">
        <f t="shared" si="3"/>
        <v>155.3613</v>
      </c>
      <c r="K17" s="18" t="s">
        <v>66</v>
      </c>
      <c r="L17" s="5" t="s">
        <v>4</v>
      </c>
      <c r="M17" s="10"/>
      <c r="N17" s="10"/>
    </row>
    <row r="18" spans="1:14" s="1" customFormat="1" ht="129" customHeight="1">
      <c r="A18" s="2" t="s">
        <v>21</v>
      </c>
      <c r="B18" s="3" t="s">
        <v>67</v>
      </c>
      <c r="C18" s="4" t="s">
        <v>5</v>
      </c>
      <c r="D18" s="4" t="s">
        <v>51</v>
      </c>
      <c r="E18" s="16">
        <v>268050</v>
      </c>
      <c r="F18" s="16">
        <v>18506</v>
      </c>
      <c r="G18" s="17">
        <f t="shared" si="0"/>
        <v>4256.38</v>
      </c>
      <c r="H18" s="21">
        <f t="shared" si="1"/>
        <v>290812.38</v>
      </c>
      <c r="I18" s="19">
        <f t="shared" si="2"/>
        <v>3414.357</v>
      </c>
      <c r="J18" s="19">
        <f t="shared" si="3"/>
        <v>227.62380000000002</v>
      </c>
      <c r="K18" s="18" t="s">
        <v>68</v>
      </c>
      <c r="L18" s="5" t="s">
        <v>4</v>
      </c>
      <c r="M18" s="10"/>
      <c r="N18" s="10"/>
    </row>
    <row r="19" spans="1:14" s="1" customFormat="1" ht="130.5" customHeight="1">
      <c r="A19" s="2" t="s">
        <v>22</v>
      </c>
      <c r="B19" s="3" t="s">
        <v>69</v>
      </c>
      <c r="C19" s="4" t="s">
        <v>5</v>
      </c>
      <c r="D19" s="4" t="s">
        <v>70</v>
      </c>
      <c r="E19" s="16">
        <v>227353</v>
      </c>
      <c r="F19" s="16">
        <v>49291</v>
      </c>
      <c r="G19" s="17">
        <f t="shared" si="0"/>
        <v>11336.93</v>
      </c>
      <c r="H19" s="21">
        <f t="shared" si="1"/>
        <v>287980.93</v>
      </c>
      <c r="I19" s="19">
        <f t="shared" si="2"/>
        <v>9094.1895</v>
      </c>
      <c r="J19" s="19">
        <f t="shared" si="3"/>
        <v>606.2793</v>
      </c>
      <c r="K19" s="18" t="s">
        <v>71</v>
      </c>
      <c r="L19" s="5" t="s">
        <v>4</v>
      </c>
      <c r="M19" s="10"/>
      <c r="N19" s="10"/>
    </row>
    <row r="20" spans="1:14" s="1" customFormat="1" ht="126" customHeight="1">
      <c r="A20" s="2" t="s">
        <v>23</v>
      </c>
      <c r="B20" s="3" t="s">
        <v>72</v>
      </c>
      <c r="C20" s="4" t="s">
        <v>5</v>
      </c>
      <c r="D20" s="4" t="s">
        <v>73</v>
      </c>
      <c r="E20" s="16">
        <v>234367</v>
      </c>
      <c r="F20" s="16">
        <v>38538</v>
      </c>
      <c r="G20" s="17">
        <f t="shared" si="0"/>
        <v>8863.74</v>
      </c>
      <c r="H20" s="21">
        <f t="shared" si="1"/>
        <v>281768.74</v>
      </c>
      <c r="I20" s="19">
        <f t="shared" si="2"/>
        <v>7110.2609999999995</v>
      </c>
      <c r="J20" s="19">
        <f t="shared" si="3"/>
        <v>474.0174</v>
      </c>
      <c r="K20" s="18" t="s">
        <v>74</v>
      </c>
      <c r="L20" s="5" t="s">
        <v>4</v>
      </c>
      <c r="M20" s="10"/>
      <c r="N20" s="10"/>
    </row>
    <row r="21" spans="1:14" s="1" customFormat="1" ht="123.75" customHeight="1">
      <c r="A21" s="2" t="s">
        <v>24</v>
      </c>
      <c r="B21" s="3" t="s">
        <v>75</v>
      </c>
      <c r="C21" s="4" t="s">
        <v>5</v>
      </c>
      <c r="D21" s="4" t="s">
        <v>51</v>
      </c>
      <c r="E21" s="16">
        <v>197301</v>
      </c>
      <c r="F21" s="16">
        <v>107463</v>
      </c>
      <c r="G21" s="17">
        <f t="shared" si="0"/>
        <v>24716.49</v>
      </c>
      <c r="H21" s="21">
        <f aca="true" t="shared" si="4" ref="H21:H31">SUM(E21:G21)</f>
        <v>329480.49</v>
      </c>
      <c r="I21" s="19">
        <f aca="true" t="shared" si="5" ref="I21:I31">+SUM(F21,G21)*0.15</f>
        <v>19826.923499999997</v>
      </c>
      <c r="J21" s="19">
        <f aca="true" t="shared" si="6" ref="J21:J31">SUM(F21:G21)*0.01</f>
        <v>1321.7948999999999</v>
      </c>
      <c r="K21" s="18" t="s">
        <v>76</v>
      </c>
      <c r="L21" s="5" t="s">
        <v>4</v>
      </c>
      <c r="M21" s="10"/>
      <c r="N21" s="10"/>
    </row>
    <row r="22" spans="1:12" ht="122.25" customHeight="1">
      <c r="A22" s="2" t="s">
        <v>25</v>
      </c>
      <c r="B22" s="3" t="s">
        <v>77</v>
      </c>
      <c r="C22" s="4" t="s">
        <v>5</v>
      </c>
      <c r="D22" s="4" t="s">
        <v>51</v>
      </c>
      <c r="E22" s="16">
        <v>171118</v>
      </c>
      <c r="F22" s="16">
        <v>12099</v>
      </c>
      <c r="G22" s="17">
        <f t="shared" si="0"/>
        <v>2782.77</v>
      </c>
      <c r="H22" s="21">
        <f t="shared" si="4"/>
        <v>185999.77</v>
      </c>
      <c r="I22" s="19">
        <f t="shared" si="5"/>
        <v>2232.2655</v>
      </c>
      <c r="J22" s="19">
        <f t="shared" si="6"/>
        <v>148.8177</v>
      </c>
      <c r="K22" s="18" t="s">
        <v>78</v>
      </c>
      <c r="L22" s="5" t="s">
        <v>4</v>
      </c>
    </row>
    <row r="23" spans="1:12" s="28" customFormat="1" ht="141" customHeight="1">
      <c r="A23" s="2" t="s">
        <v>26</v>
      </c>
      <c r="B23" s="3" t="s">
        <v>80</v>
      </c>
      <c r="C23" s="4" t="s">
        <v>5</v>
      </c>
      <c r="D23" s="4" t="s">
        <v>51</v>
      </c>
      <c r="E23" s="16">
        <v>160869</v>
      </c>
      <c r="F23" s="16">
        <v>14213</v>
      </c>
      <c r="G23" s="17">
        <f t="shared" si="0"/>
        <v>3268.9900000000002</v>
      </c>
      <c r="H23" s="21">
        <f t="shared" si="4"/>
        <v>178350.99</v>
      </c>
      <c r="I23" s="19">
        <f t="shared" si="5"/>
        <v>2622.2985000000003</v>
      </c>
      <c r="J23" s="19">
        <f t="shared" si="6"/>
        <v>174.81990000000002</v>
      </c>
      <c r="K23" s="18" t="s">
        <v>79</v>
      </c>
      <c r="L23" s="5" t="s">
        <v>4</v>
      </c>
    </row>
    <row r="24" spans="1:12" ht="142.5" customHeight="1">
      <c r="A24" s="2" t="s">
        <v>27</v>
      </c>
      <c r="B24" s="3" t="s">
        <v>81</v>
      </c>
      <c r="C24" s="4" t="s">
        <v>5</v>
      </c>
      <c r="D24" s="4" t="s">
        <v>51</v>
      </c>
      <c r="E24" s="16">
        <v>149985</v>
      </c>
      <c r="F24" s="16">
        <v>14494</v>
      </c>
      <c r="G24" s="17">
        <f t="shared" si="0"/>
        <v>3333.6200000000003</v>
      </c>
      <c r="H24" s="21">
        <f t="shared" si="4"/>
        <v>167812.62</v>
      </c>
      <c r="I24" s="19">
        <f t="shared" si="5"/>
        <v>2674.1429999999996</v>
      </c>
      <c r="J24" s="19">
        <f t="shared" si="6"/>
        <v>178.2762</v>
      </c>
      <c r="K24" s="18" t="s">
        <v>82</v>
      </c>
      <c r="L24" s="5" t="s">
        <v>4</v>
      </c>
    </row>
    <row r="25" spans="1:12" s="28" customFormat="1" ht="126" customHeight="1">
      <c r="A25" s="2" t="s">
        <v>28</v>
      </c>
      <c r="B25" s="3" t="s">
        <v>83</v>
      </c>
      <c r="C25" s="4" t="s">
        <v>5</v>
      </c>
      <c r="D25" s="4" t="s">
        <v>51</v>
      </c>
      <c r="E25" s="16">
        <v>296408</v>
      </c>
      <c r="F25" s="16">
        <v>33020</v>
      </c>
      <c r="G25" s="17">
        <f t="shared" si="0"/>
        <v>7594.6</v>
      </c>
      <c r="H25" s="21">
        <f t="shared" si="4"/>
        <v>337022.6</v>
      </c>
      <c r="I25" s="19">
        <f t="shared" si="5"/>
        <v>6092.19</v>
      </c>
      <c r="J25" s="19">
        <f t="shared" si="6"/>
        <v>406.146</v>
      </c>
      <c r="K25" s="18" t="s">
        <v>86</v>
      </c>
      <c r="L25" s="5" t="s">
        <v>4</v>
      </c>
    </row>
    <row r="26" spans="1:12" ht="141" customHeight="1">
      <c r="A26" s="2" t="s">
        <v>29</v>
      </c>
      <c r="B26" s="3" t="s">
        <v>84</v>
      </c>
      <c r="C26" s="4" t="s">
        <v>5</v>
      </c>
      <c r="D26" s="4" t="s">
        <v>51</v>
      </c>
      <c r="E26" s="16">
        <v>78656</v>
      </c>
      <c r="F26" s="16">
        <v>5703</v>
      </c>
      <c r="G26" s="17">
        <f t="shared" si="0"/>
        <v>1311.69</v>
      </c>
      <c r="H26" s="21">
        <f t="shared" si="4"/>
        <v>85670.69</v>
      </c>
      <c r="I26" s="19">
        <f t="shared" si="5"/>
        <v>1052.2035</v>
      </c>
      <c r="J26" s="19">
        <f t="shared" si="6"/>
        <v>70.1469</v>
      </c>
      <c r="K26" s="18" t="s">
        <v>85</v>
      </c>
      <c r="L26" s="5" t="s">
        <v>4</v>
      </c>
    </row>
    <row r="27" spans="1:12" ht="123.75" customHeight="1">
      <c r="A27" s="2" t="s">
        <v>30</v>
      </c>
      <c r="B27" s="3" t="s">
        <v>87</v>
      </c>
      <c r="C27" s="4" t="s">
        <v>5</v>
      </c>
      <c r="D27" s="4" t="s">
        <v>51</v>
      </c>
      <c r="E27" s="16">
        <v>198932</v>
      </c>
      <c r="F27" s="16">
        <v>12835</v>
      </c>
      <c r="G27" s="17">
        <f t="shared" si="0"/>
        <v>2952.05</v>
      </c>
      <c r="H27" s="21">
        <f t="shared" si="4"/>
        <v>214719.05</v>
      </c>
      <c r="I27" s="19">
        <f t="shared" si="5"/>
        <v>2368.0575</v>
      </c>
      <c r="J27" s="19">
        <f t="shared" si="6"/>
        <v>157.8705</v>
      </c>
      <c r="K27" s="18" t="s">
        <v>88</v>
      </c>
      <c r="L27" s="5" t="s">
        <v>4</v>
      </c>
    </row>
    <row r="28" spans="1:12" ht="123" customHeight="1">
      <c r="A28" s="2" t="s">
        <v>31</v>
      </c>
      <c r="B28" s="3" t="s">
        <v>89</v>
      </c>
      <c r="C28" s="4" t="s">
        <v>5</v>
      </c>
      <c r="D28" s="4" t="s">
        <v>51</v>
      </c>
      <c r="E28" s="16">
        <v>190634</v>
      </c>
      <c r="F28" s="16">
        <v>12895</v>
      </c>
      <c r="G28" s="17">
        <f t="shared" si="0"/>
        <v>2965.85</v>
      </c>
      <c r="H28" s="21">
        <f t="shared" si="4"/>
        <v>206494.85</v>
      </c>
      <c r="I28" s="19">
        <f t="shared" si="5"/>
        <v>2379.1275</v>
      </c>
      <c r="J28" s="19">
        <f t="shared" si="6"/>
        <v>158.60850000000002</v>
      </c>
      <c r="K28" s="18" t="s">
        <v>90</v>
      </c>
      <c r="L28" s="5" t="s">
        <v>4</v>
      </c>
    </row>
    <row r="29" spans="1:12" ht="165.75" customHeight="1">
      <c r="A29" s="2" t="s">
        <v>32</v>
      </c>
      <c r="B29" s="3" t="s">
        <v>91</v>
      </c>
      <c r="C29" s="4" t="s">
        <v>5</v>
      </c>
      <c r="D29" s="4" t="s">
        <v>92</v>
      </c>
      <c r="E29" s="16">
        <v>219634</v>
      </c>
      <c r="F29" s="16">
        <v>38761</v>
      </c>
      <c r="G29" s="17">
        <f t="shared" si="0"/>
        <v>8915.03</v>
      </c>
      <c r="H29" s="21">
        <f t="shared" si="4"/>
        <v>267310.03</v>
      </c>
      <c r="I29" s="19">
        <f t="shared" si="5"/>
        <v>7151.4045</v>
      </c>
      <c r="J29" s="19">
        <f t="shared" si="6"/>
        <v>476.7603</v>
      </c>
      <c r="K29" s="18" t="s">
        <v>93</v>
      </c>
      <c r="L29" s="5" t="s">
        <v>4</v>
      </c>
    </row>
    <row r="30" spans="1:12" s="28" customFormat="1" ht="123" customHeight="1">
      <c r="A30" s="2" t="s">
        <v>33</v>
      </c>
      <c r="B30" s="3" t="s">
        <v>94</v>
      </c>
      <c r="C30" s="4" t="s">
        <v>5</v>
      </c>
      <c r="D30" s="4" t="s">
        <v>92</v>
      </c>
      <c r="E30" s="16">
        <v>302546</v>
      </c>
      <c r="F30" s="16">
        <v>27393</v>
      </c>
      <c r="G30" s="17">
        <f t="shared" si="0"/>
        <v>6300.39</v>
      </c>
      <c r="H30" s="21">
        <f t="shared" si="4"/>
        <v>336239.39</v>
      </c>
      <c r="I30" s="19">
        <f t="shared" si="5"/>
        <v>5054.0085</v>
      </c>
      <c r="J30" s="19">
        <f t="shared" si="6"/>
        <v>336.9339</v>
      </c>
      <c r="K30" s="18" t="s">
        <v>95</v>
      </c>
      <c r="L30" s="5" t="s">
        <v>4</v>
      </c>
    </row>
    <row r="31" spans="1:12" ht="120.75" customHeight="1">
      <c r="A31" s="2" t="s">
        <v>34</v>
      </c>
      <c r="B31" s="3" t="s">
        <v>127</v>
      </c>
      <c r="C31" s="4" t="s">
        <v>5</v>
      </c>
      <c r="D31" s="4" t="s">
        <v>51</v>
      </c>
      <c r="E31" s="16">
        <v>202119</v>
      </c>
      <c r="F31" s="16">
        <v>13674</v>
      </c>
      <c r="G31" s="17">
        <f t="shared" si="0"/>
        <v>3145.02</v>
      </c>
      <c r="H31" s="21">
        <f t="shared" si="4"/>
        <v>218938.02</v>
      </c>
      <c r="I31" s="19">
        <f t="shared" si="5"/>
        <v>2522.853</v>
      </c>
      <c r="J31" s="19">
        <f t="shared" si="6"/>
        <v>168.1902</v>
      </c>
      <c r="K31" s="18" t="s">
        <v>96</v>
      </c>
      <c r="L31" s="5" t="s">
        <v>4</v>
      </c>
    </row>
    <row r="32" spans="1:12" ht="120" customHeight="1">
      <c r="A32" s="2" t="s">
        <v>35</v>
      </c>
      <c r="B32" s="3" t="s">
        <v>97</v>
      </c>
      <c r="C32" s="4" t="s">
        <v>5</v>
      </c>
      <c r="D32" s="4" t="s">
        <v>51</v>
      </c>
      <c r="E32" s="16">
        <v>208051</v>
      </c>
      <c r="F32" s="16">
        <v>17981</v>
      </c>
      <c r="G32" s="17">
        <f t="shared" si="0"/>
        <v>4135.63</v>
      </c>
      <c r="H32" s="21">
        <f aca="true" t="shared" si="7" ref="H32:H37">SUM(E32:G32)</f>
        <v>230167.63</v>
      </c>
      <c r="I32" s="19">
        <f aca="true" t="shared" si="8" ref="I32:I37">+SUM(F32,G32)*0.15</f>
        <v>3317.4945000000002</v>
      </c>
      <c r="J32" s="19">
        <f aca="true" t="shared" si="9" ref="J32:J37">SUM(F32:G32)*0.01</f>
        <v>221.1663</v>
      </c>
      <c r="K32" s="18" t="s">
        <v>98</v>
      </c>
      <c r="L32" s="5" t="s">
        <v>4</v>
      </c>
    </row>
    <row r="33" spans="1:12" ht="122.25" customHeight="1">
      <c r="A33" s="2" t="s">
        <v>36</v>
      </c>
      <c r="B33" s="3" t="s">
        <v>128</v>
      </c>
      <c r="C33" s="4" t="s">
        <v>5</v>
      </c>
      <c r="D33" s="4" t="s">
        <v>52</v>
      </c>
      <c r="E33" s="16">
        <v>205797</v>
      </c>
      <c r="F33" s="16">
        <v>16145</v>
      </c>
      <c r="G33" s="17">
        <f t="shared" si="0"/>
        <v>3713.3500000000004</v>
      </c>
      <c r="H33" s="21">
        <f t="shared" si="7"/>
        <v>225655.35</v>
      </c>
      <c r="I33" s="19">
        <f t="shared" si="8"/>
        <v>2978.7524999999996</v>
      </c>
      <c r="J33" s="19">
        <f t="shared" si="9"/>
        <v>198.5835</v>
      </c>
      <c r="K33" s="18" t="s">
        <v>99</v>
      </c>
      <c r="L33" s="5" t="s">
        <v>4</v>
      </c>
    </row>
    <row r="34" spans="1:12" s="28" customFormat="1" ht="122.25" customHeight="1">
      <c r="A34" s="2" t="s">
        <v>37</v>
      </c>
      <c r="B34" s="3" t="s">
        <v>100</v>
      </c>
      <c r="C34" s="4" t="s">
        <v>5</v>
      </c>
      <c r="D34" s="4" t="s">
        <v>54</v>
      </c>
      <c r="E34" s="16">
        <v>165878</v>
      </c>
      <c r="F34" s="16">
        <v>10149</v>
      </c>
      <c r="G34" s="17">
        <f t="shared" si="0"/>
        <v>2334.27</v>
      </c>
      <c r="H34" s="21">
        <f t="shared" si="7"/>
        <v>178361.27</v>
      </c>
      <c r="I34" s="19">
        <f t="shared" si="8"/>
        <v>1872.4904999999999</v>
      </c>
      <c r="J34" s="19">
        <f t="shared" si="9"/>
        <v>124.8327</v>
      </c>
      <c r="K34" s="18" t="s">
        <v>101</v>
      </c>
      <c r="L34" s="5" t="s">
        <v>4</v>
      </c>
    </row>
    <row r="35" spans="1:12" ht="140.25" customHeight="1">
      <c r="A35" s="2" t="s">
        <v>38</v>
      </c>
      <c r="B35" s="3" t="s">
        <v>102</v>
      </c>
      <c r="C35" s="4" t="s">
        <v>5</v>
      </c>
      <c r="D35" s="4" t="s">
        <v>54</v>
      </c>
      <c r="E35" s="16">
        <v>200439</v>
      </c>
      <c r="F35" s="16">
        <v>21170</v>
      </c>
      <c r="G35" s="17">
        <f t="shared" si="0"/>
        <v>4869.1</v>
      </c>
      <c r="H35" s="21">
        <f t="shared" si="7"/>
        <v>226478.1</v>
      </c>
      <c r="I35" s="19">
        <f t="shared" si="8"/>
        <v>3905.865</v>
      </c>
      <c r="J35" s="19">
        <f t="shared" si="9"/>
        <v>260.39099999999996</v>
      </c>
      <c r="K35" s="18" t="s">
        <v>103</v>
      </c>
      <c r="L35" s="5" t="s">
        <v>4</v>
      </c>
    </row>
    <row r="36" spans="1:12" ht="122.25" customHeight="1">
      <c r="A36" s="2" t="s">
        <v>39</v>
      </c>
      <c r="B36" s="3" t="s">
        <v>104</v>
      </c>
      <c r="C36" s="4" t="s">
        <v>5</v>
      </c>
      <c r="D36" s="4" t="s">
        <v>54</v>
      </c>
      <c r="E36" s="16">
        <v>204736</v>
      </c>
      <c r="F36" s="16">
        <v>40653</v>
      </c>
      <c r="G36" s="17">
        <f t="shared" si="0"/>
        <v>9350.19</v>
      </c>
      <c r="H36" s="21">
        <f t="shared" si="7"/>
        <v>254739.19</v>
      </c>
      <c r="I36" s="19">
        <f t="shared" si="8"/>
        <v>7500.4785</v>
      </c>
      <c r="J36" s="19">
        <f t="shared" si="9"/>
        <v>500.0319</v>
      </c>
      <c r="K36" s="18" t="s">
        <v>105</v>
      </c>
      <c r="L36" s="5" t="s">
        <v>4</v>
      </c>
    </row>
    <row r="37" spans="1:12" ht="123.75" customHeight="1">
      <c r="A37" s="2" t="s">
        <v>40</v>
      </c>
      <c r="B37" s="3" t="s">
        <v>106</v>
      </c>
      <c r="C37" s="4" t="s">
        <v>5</v>
      </c>
      <c r="D37" s="4" t="s">
        <v>107</v>
      </c>
      <c r="E37" s="16">
        <v>289103</v>
      </c>
      <c r="F37" s="16">
        <v>93450</v>
      </c>
      <c r="G37" s="17">
        <f t="shared" si="0"/>
        <v>21493.5</v>
      </c>
      <c r="H37" s="21">
        <f t="shared" si="7"/>
        <v>404046.5</v>
      </c>
      <c r="I37" s="19">
        <f t="shared" si="8"/>
        <v>17241.524999999998</v>
      </c>
      <c r="J37" s="19">
        <f t="shared" si="9"/>
        <v>1149.435</v>
      </c>
      <c r="K37" s="18" t="s">
        <v>108</v>
      </c>
      <c r="L37" s="5" t="s">
        <v>4</v>
      </c>
    </row>
    <row r="38" spans="1:12" ht="122.25" customHeight="1">
      <c r="A38" s="2" t="s">
        <v>41</v>
      </c>
      <c r="B38" s="3" t="s">
        <v>109</v>
      </c>
      <c r="C38" s="4" t="s">
        <v>5</v>
      </c>
      <c r="D38" s="4" t="s">
        <v>53</v>
      </c>
      <c r="E38" s="16">
        <v>143256</v>
      </c>
      <c r="F38" s="16">
        <v>11401</v>
      </c>
      <c r="G38" s="17">
        <f t="shared" si="0"/>
        <v>2622.23</v>
      </c>
      <c r="H38" s="21">
        <f aca="true" t="shared" si="10" ref="H38:H46">SUM(E38:G38)</f>
        <v>157279.23</v>
      </c>
      <c r="I38" s="19">
        <f aca="true" t="shared" si="11" ref="I38:I46">+SUM(F38,G38)*0.15</f>
        <v>2103.4845</v>
      </c>
      <c r="J38" s="19">
        <f aca="true" t="shared" si="12" ref="J38:J46">SUM(F38:G38)*0.01</f>
        <v>140.2323</v>
      </c>
      <c r="K38" s="18" t="s">
        <v>110</v>
      </c>
      <c r="L38" s="5" t="s">
        <v>4</v>
      </c>
    </row>
    <row r="39" spans="1:12" ht="121.5" customHeight="1">
      <c r="A39" s="2" t="s">
        <v>42</v>
      </c>
      <c r="B39" s="3" t="s">
        <v>111</v>
      </c>
      <c r="C39" s="4" t="s">
        <v>5</v>
      </c>
      <c r="D39" s="4" t="s">
        <v>54</v>
      </c>
      <c r="E39" s="16">
        <v>218455</v>
      </c>
      <c r="F39" s="16">
        <v>25477</v>
      </c>
      <c r="G39" s="17">
        <f t="shared" si="0"/>
        <v>5859.71</v>
      </c>
      <c r="H39" s="21">
        <f t="shared" si="10"/>
        <v>249791.71</v>
      </c>
      <c r="I39" s="19">
        <f t="shared" si="11"/>
        <v>4700.5064999999995</v>
      </c>
      <c r="J39" s="19">
        <f t="shared" si="12"/>
        <v>313.3671</v>
      </c>
      <c r="K39" s="18" t="s">
        <v>112</v>
      </c>
      <c r="L39" s="5" t="s">
        <v>4</v>
      </c>
    </row>
    <row r="40" spans="1:12" ht="126" customHeight="1">
      <c r="A40" s="2" t="s">
        <v>43</v>
      </c>
      <c r="B40" s="3" t="s">
        <v>113</v>
      </c>
      <c r="C40" s="4" t="s">
        <v>5</v>
      </c>
      <c r="D40" s="4" t="s">
        <v>51</v>
      </c>
      <c r="E40" s="16">
        <v>249368</v>
      </c>
      <c r="F40" s="16">
        <v>60542</v>
      </c>
      <c r="G40" s="17">
        <f t="shared" si="0"/>
        <v>13924.66</v>
      </c>
      <c r="H40" s="21">
        <f t="shared" si="10"/>
        <v>323834.66</v>
      </c>
      <c r="I40" s="19">
        <f t="shared" si="11"/>
        <v>11169.999</v>
      </c>
      <c r="J40" s="19">
        <f t="shared" si="12"/>
        <v>744.6666</v>
      </c>
      <c r="K40" s="18" t="s">
        <v>114</v>
      </c>
      <c r="L40" s="5" t="s">
        <v>4</v>
      </c>
    </row>
    <row r="41" spans="1:12" ht="126" customHeight="1">
      <c r="A41" s="2" t="s">
        <v>44</v>
      </c>
      <c r="B41" s="3" t="s">
        <v>125</v>
      </c>
      <c r="C41" s="4" t="s">
        <v>5</v>
      </c>
      <c r="D41" s="4" t="s">
        <v>54</v>
      </c>
      <c r="E41" s="16">
        <v>184359</v>
      </c>
      <c r="F41" s="16">
        <v>41723</v>
      </c>
      <c r="G41" s="17">
        <f t="shared" si="0"/>
        <v>9596.29</v>
      </c>
      <c r="H41" s="21">
        <f t="shared" si="10"/>
        <v>235678.29</v>
      </c>
      <c r="I41" s="19">
        <f t="shared" si="11"/>
        <v>7697.8935</v>
      </c>
      <c r="J41" s="19">
        <f t="shared" si="12"/>
        <v>513.1929</v>
      </c>
      <c r="K41" s="18" t="s">
        <v>115</v>
      </c>
      <c r="L41" s="5" t="s">
        <v>4</v>
      </c>
    </row>
    <row r="42" spans="1:12" ht="122.25" customHeight="1">
      <c r="A42" s="2" t="s">
        <v>45</v>
      </c>
      <c r="B42" s="3" t="s">
        <v>116</v>
      </c>
      <c r="C42" s="4" t="s">
        <v>5</v>
      </c>
      <c r="D42" s="4" t="s">
        <v>55</v>
      </c>
      <c r="E42" s="16">
        <v>176356</v>
      </c>
      <c r="F42" s="16">
        <v>41140</v>
      </c>
      <c r="G42" s="17">
        <f t="shared" si="0"/>
        <v>9462.2</v>
      </c>
      <c r="H42" s="21">
        <f t="shared" si="10"/>
        <v>226958.2</v>
      </c>
      <c r="I42" s="19">
        <f t="shared" si="11"/>
        <v>7590.329999999999</v>
      </c>
      <c r="J42" s="19">
        <f t="shared" si="12"/>
        <v>506.022</v>
      </c>
      <c r="K42" s="18" t="s">
        <v>117</v>
      </c>
      <c r="L42" s="5" t="s">
        <v>4</v>
      </c>
    </row>
    <row r="43" spans="1:12" ht="120" customHeight="1">
      <c r="A43" s="2" t="s">
        <v>46</v>
      </c>
      <c r="B43" s="3" t="s">
        <v>118</v>
      </c>
      <c r="C43" s="4" t="s">
        <v>5</v>
      </c>
      <c r="D43" s="4" t="s">
        <v>54</v>
      </c>
      <c r="E43" s="16">
        <v>184327</v>
      </c>
      <c r="F43" s="16">
        <v>39243</v>
      </c>
      <c r="G43" s="17">
        <f t="shared" si="0"/>
        <v>9025.890000000001</v>
      </c>
      <c r="H43" s="21">
        <f t="shared" si="10"/>
        <v>232595.89</v>
      </c>
      <c r="I43" s="19">
        <f t="shared" si="11"/>
        <v>7240.3335</v>
      </c>
      <c r="J43" s="19">
        <f t="shared" si="12"/>
        <v>482.6889</v>
      </c>
      <c r="K43" s="18" t="s">
        <v>119</v>
      </c>
      <c r="L43" s="5" t="s">
        <v>4</v>
      </c>
    </row>
    <row r="44" spans="1:12" ht="120" customHeight="1">
      <c r="A44" s="2" t="s">
        <v>47</v>
      </c>
      <c r="B44" s="3" t="s">
        <v>120</v>
      </c>
      <c r="C44" s="4" t="s">
        <v>5</v>
      </c>
      <c r="D44" s="4" t="s">
        <v>54</v>
      </c>
      <c r="E44" s="16">
        <v>184680</v>
      </c>
      <c r="F44" s="16">
        <v>40702</v>
      </c>
      <c r="G44" s="17">
        <f t="shared" si="0"/>
        <v>9361.460000000001</v>
      </c>
      <c r="H44" s="21">
        <f t="shared" si="10"/>
        <v>234743.46</v>
      </c>
      <c r="I44" s="19">
        <f t="shared" si="11"/>
        <v>7509.518999999999</v>
      </c>
      <c r="J44" s="19">
        <f t="shared" si="12"/>
        <v>500.6346</v>
      </c>
      <c r="K44" s="18" t="s">
        <v>121</v>
      </c>
      <c r="L44" s="5" t="s">
        <v>4</v>
      </c>
    </row>
    <row r="45" spans="1:12" ht="120" customHeight="1">
      <c r="A45" s="2" t="s">
        <v>48</v>
      </c>
      <c r="B45" s="3" t="s">
        <v>122</v>
      </c>
      <c r="C45" s="4" t="s">
        <v>5</v>
      </c>
      <c r="D45" s="4" t="s">
        <v>54</v>
      </c>
      <c r="E45" s="16">
        <v>179084</v>
      </c>
      <c r="F45" s="16">
        <v>41723</v>
      </c>
      <c r="G45" s="17">
        <f t="shared" si="0"/>
        <v>9596.29</v>
      </c>
      <c r="H45" s="21">
        <f t="shared" si="10"/>
        <v>230403.29</v>
      </c>
      <c r="I45" s="19">
        <f t="shared" si="11"/>
        <v>7697.8935</v>
      </c>
      <c r="J45" s="19">
        <f t="shared" si="12"/>
        <v>513.1929</v>
      </c>
      <c r="K45" s="18" t="s">
        <v>115</v>
      </c>
      <c r="L45" s="5" t="s">
        <v>4</v>
      </c>
    </row>
    <row r="46" spans="1:12" ht="122.25" customHeight="1">
      <c r="A46" s="2" t="s">
        <v>49</v>
      </c>
      <c r="B46" s="3" t="s">
        <v>123</v>
      </c>
      <c r="C46" s="4" t="s">
        <v>5</v>
      </c>
      <c r="D46" s="4" t="s">
        <v>54</v>
      </c>
      <c r="E46" s="16">
        <v>264061</v>
      </c>
      <c r="F46" s="16">
        <v>60688</v>
      </c>
      <c r="G46" s="17">
        <f t="shared" si="0"/>
        <v>13958.24</v>
      </c>
      <c r="H46" s="21">
        <f t="shared" si="10"/>
        <v>338707.24</v>
      </c>
      <c r="I46" s="19">
        <f t="shared" si="11"/>
        <v>11196.936</v>
      </c>
      <c r="J46" s="19">
        <f t="shared" si="12"/>
        <v>746.4624000000001</v>
      </c>
      <c r="K46" s="18" t="s">
        <v>124</v>
      </c>
      <c r="L46" s="5" t="s">
        <v>4</v>
      </c>
    </row>
  </sheetData>
  <printOptions/>
  <pageMargins left="0.58" right="0.19" top="0.51" bottom="0.71" header="0.32" footer="0.46"/>
  <pageSetup horizontalDpi="600" verticalDpi="6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2014-05-08T09:30:44Z</cp:lastPrinted>
  <dcterms:created xsi:type="dcterms:W3CDTF">2005-07-07T17:20:47Z</dcterms:created>
  <dcterms:modified xsi:type="dcterms:W3CDTF">2014-05-30T07:42:15Z</dcterms:modified>
  <cp:category/>
  <cp:version/>
  <cp:contentType/>
  <cp:contentStatus/>
</cp:coreProperties>
</file>