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<sst xmlns="http://schemas.openxmlformats.org/spreadsheetml/2006/main" count="115" uniqueCount="75">
  <si>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</si>
  <si>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</si>
  <si>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</si>
  <si>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</si>
  <si>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</si>
  <si>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</si>
  <si>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</si>
  <si>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</si>
  <si>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</si>
  <si>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</si>
  <si>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</si>
  <si>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</si>
  <si>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</si>
  <si>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</si>
  <si>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</si>
  <si>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</si>
  <si>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</si>
  <si>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</si>
  <si>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</si>
  <si>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</si>
  <si>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</si>
  <si>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</si>
  <si>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</si>
  <si>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</si>
  <si>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W Y K A Z nr CDXXXII</t>
  </si>
  <si>
    <t>lokal nr 1
o pow. 53,5 m²
ul. Bukowa 10A
obr. Dębiec
ark. 19
dz. 10/1, 10/20, 10/28, 10/22, 10/23
o pow. 1425 m²
KW PO2P/00216428/4</t>
  </si>
  <si>
    <t>142/10000</t>
  </si>
  <si>
    <t>lokal nr 5
o pow. 62,8 m²
ul. Kosińskiego 2
obr. Wilda
ark. 14
dz. 142/1
o pow. 492 m²
KW PO2P/00077649/2</t>
  </si>
  <si>
    <t>400/10000</t>
  </si>
  <si>
    <t>lokal nr 1
o pow. 61,6 m² 
ul. Opolska 41
obr. Dębiec
ark. 15
dz. 147/1
o pow. 338 m²
KW PO2P/00079776/5</t>
  </si>
  <si>
    <t>inst. wod - kan
inst. elektr.
inst. gazowa
ogrzewanie - piece kaflowe</t>
  </si>
  <si>
    <t>6160/54087</t>
  </si>
  <si>
    <t>lokal nr 1
o pow. 85,4 m²
ul. Słowackiego 38
obr. Jeżyce
ark. 14
dz. 5/3
o pow. 599 m²
KW PO1P/00062600/2</t>
  </si>
  <si>
    <t>409/10000</t>
  </si>
  <si>
    <t>lokal nr 35
o pow. 44,1 m²
ul. Szamarzewskiego 58
obr. Jeżyce
ark. 16
dz. 2/6
o pow. 580 m²
KW PO1P/00070789/9</t>
  </si>
  <si>
    <t>inst. wod - kan
inst. elektr.
inst. gazowa
inst. c.o. Etażowe</t>
  </si>
  <si>
    <t>4410/191702</t>
  </si>
  <si>
    <t>lokal nr 39
o pow. 37,9 m²
ul. Szpitalna 11
obr. Jeżyce
ark. 18, 19, 20
dz. 2/13, 1/7, 237/1
o pow. 633 m²
KW PO1P/00069241/6</t>
  </si>
  <si>
    <t>178/10000</t>
  </si>
  <si>
    <t>inst. wod - kan
inst. elektr.
inst. gazowa
inst. c.o. etażowe</t>
  </si>
  <si>
    <t>8.</t>
  </si>
  <si>
    <t>9.</t>
  </si>
  <si>
    <t>lokal nr 5
o pow. 87,7 m²
ul. Głogowska 35A
obr. Łazarz
ark. 10
dz. 63/3, 63/4, 63/6, 63/7, 63/8, 73
o pow. 1470m²
KW PO1P/00087726/2</t>
  </si>
  <si>
    <t xml:space="preserve">inst. wod - kan
inst. elektr.
inst. gazowa
</t>
  </si>
  <si>
    <t>270/10000</t>
  </si>
  <si>
    <r>
      <t xml:space="preserve">lokal nr 31
o pow. 57,3 m² + wc o pow. 1,1 m² </t>
    </r>
    <r>
      <rPr>
        <sz val="10"/>
        <rFont val="Arial CE"/>
        <family val="0"/>
      </rPr>
      <t>jako pomieszczenie przynależne do loklau</t>
    </r>
    <r>
      <rPr>
        <sz val="12"/>
        <rFont val="Arial CE"/>
        <family val="2"/>
      </rPr>
      <t xml:space="preserve">
ul. Gąsiorowskich 12
obr. Łazarz
ark. 10
dz. 63/3, 63/4, 63/6, 63/7, 63/8, 73
o pow. 1470m²
KW PO1P/00087726/2</t>
    </r>
  </si>
  <si>
    <t xml:space="preserve">inst. wod - kan
inst. elektr.
inst. gazowa
inst. c.o. </t>
  </si>
  <si>
    <t>180/10000</t>
  </si>
  <si>
    <t>10.</t>
  </si>
  <si>
    <t>lokal nr 26
o pow. 33,1 m²
ul. Zbożowa 6
obr. Winiary
ark. 33
dz. 36/2, 37/1, 38/1
o pow. 1154 m²
KW PO1P/00072359/0</t>
  </si>
  <si>
    <t>13/1000</t>
  </si>
  <si>
    <t>11.</t>
  </si>
  <si>
    <t>lokal nr 11
o pow. 26,4 m²
ul. Płomienna 11C
obr. Łazarz
ark. 2
dz. 8/1
o pow. 440 m²
KW PO1P/00067549/1</t>
  </si>
  <si>
    <t>150/10000</t>
  </si>
  <si>
    <t>12.</t>
  </si>
  <si>
    <t>258/10000</t>
  </si>
  <si>
    <t>lokal nr 19
o pow. 92,8 m²
ul. Grobla 6
obr. Poznań
ark. 32
dz. 39
o pow. 1853 m²
KW PO1P/00077898/5</t>
  </si>
  <si>
    <t>13.</t>
  </si>
  <si>
    <t>lokal nr 4
o pow. 65,2m² 
ul. Potworowskiego 10
obr. Łazarz
ark. 31
dz. 102/2, 102/12, 107/1
o pow. 393m²
KW PO1P/00061449/8</t>
  </si>
  <si>
    <t>652/10420</t>
  </si>
  <si>
    <t>14.</t>
  </si>
  <si>
    <t>lokal nr 14
o pow. 25,9 m²
ul. Rycerska 20
obr. Łazarz
ark. 16
dz. 53/3,13/1
o pow. 732 m²
KW PO1P/00063437/5</t>
  </si>
  <si>
    <t>10/1000</t>
  </si>
  <si>
    <t>15.</t>
  </si>
  <si>
    <t>lokal nr 7
o pow. 79,4 m²
ul. Nad Wierzbakiem 14
obr. Golęcin
ark. 39, 41
dz. 124/1, 42/1
o pow. 515 m²
KW PO1P/00060402/0</t>
  </si>
  <si>
    <t>864/10000</t>
  </si>
  <si>
    <t>16.</t>
  </si>
  <si>
    <t>lokal nr 16
o pow. 60,4 m² 
ul. Reja 1
obr. Jeżyce
ark. 13
dz. 15/2
o pow. 672 m²
KW PO1P/00064341/2</t>
  </si>
  <si>
    <t>248/10000</t>
  </si>
  <si>
    <t>lokal nr 1
o pow. 30,0 m²
ul. Łozowa 92B
obr. Dębiec
ark. 19
dz. 3/13, 4/8, 10/12
o pow. 1345 m²
KW PO2P/00069254/7</t>
  </si>
  <si>
    <t>78/10000</t>
  </si>
  <si>
    <r>
      <t>od poz.</t>
    </r>
    <r>
      <rPr>
        <b/>
        <sz val="14"/>
        <color indexed="8"/>
        <rFont val="Arial CE"/>
        <family val="2"/>
      </rPr>
      <t xml:space="preserve"> 1 do poz. 16</t>
    </r>
  </si>
  <si>
    <t>Lp.</t>
  </si>
  <si>
    <t>załącznik do zarządzenia Nr 63/2015/P</t>
  </si>
  <si>
    <t>z dnia 06.02.2015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</si>
</sst>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2" fillId="2" borderId="2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27" t="s">
        <v>73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74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24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71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72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53.75" customHeight="1">
      <c r="A13" s="2" t="s">
        <v>16</v>
      </c>
      <c r="B13" s="3" t="s">
        <v>25</v>
      </c>
      <c r="C13" s="4" t="s">
        <v>5</v>
      </c>
      <c r="D13" s="4" t="s">
        <v>12</v>
      </c>
      <c r="E13" s="16">
        <v>223406</v>
      </c>
      <c r="F13" s="16">
        <v>18297</v>
      </c>
      <c r="G13" s="17">
        <f aca="true" t="shared" si="0" ref="G13:G28">0.23*F13</f>
        <v>4208.31</v>
      </c>
      <c r="H13" s="21">
        <f aca="true" t="shared" si="1" ref="H13:H18">SUM(E13:G13)</f>
        <v>245911.31</v>
      </c>
      <c r="I13" s="19">
        <f aca="true" t="shared" si="2" ref="I13:I18">+SUM(F13,G13)*0.15</f>
        <v>3375.7965</v>
      </c>
      <c r="J13" s="19">
        <f aca="true" t="shared" si="3" ref="J13:J18">SUM(F13:G13)*0.01</f>
        <v>225.05310000000003</v>
      </c>
      <c r="K13" s="18" t="s">
        <v>26</v>
      </c>
      <c r="L13" s="5" t="s">
        <v>4</v>
      </c>
      <c r="M13" s="10"/>
      <c r="N13" s="10"/>
    </row>
    <row r="14" spans="1:14" s="1" customFormat="1" ht="135" customHeight="1">
      <c r="A14" s="2" t="s">
        <v>17</v>
      </c>
      <c r="B14" s="3" t="s">
        <v>27</v>
      </c>
      <c r="C14" s="4" t="s">
        <v>5</v>
      </c>
      <c r="D14" s="4" t="s">
        <v>12</v>
      </c>
      <c r="E14" s="16">
        <v>251792</v>
      </c>
      <c r="F14" s="16">
        <v>32024</v>
      </c>
      <c r="G14" s="17">
        <f t="shared" si="0"/>
        <v>7365.52</v>
      </c>
      <c r="H14" s="21">
        <f t="shared" si="1"/>
        <v>291181.52</v>
      </c>
      <c r="I14" s="19">
        <f t="shared" si="2"/>
        <v>5908.428000000001</v>
      </c>
      <c r="J14" s="19">
        <f t="shared" si="3"/>
        <v>393.89520000000005</v>
      </c>
      <c r="K14" s="18" t="s">
        <v>28</v>
      </c>
      <c r="L14" s="5" t="s">
        <v>4</v>
      </c>
      <c r="M14" s="10"/>
      <c r="N14" s="10"/>
    </row>
    <row r="15" spans="1:14" s="1" customFormat="1" ht="140.25" customHeight="1">
      <c r="A15" s="2" t="s">
        <v>18</v>
      </c>
      <c r="B15" s="3" t="s">
        <v>29</v>
      </c>
      <c r="C15" s="4" t="s">
        <v>5</v>
      </c>
      <c r="D15" s="4" t="s">
        <v>30</v>
      </c>
      <c r="E15" s="16">
        <v>233352</v>
      </c>
      <c r="F15" s="16">
        <v>32134</v>
      </c>
      <c r="G15" s="17">
        <f t="shared" si="0"/>
        <v>7390.820000000001</v>
      </c>
      <c r="H15" s="21">
        <f t="shared" si="1"/>
        <v>272876.82</v>
      </c>
      <c r="I15" s="19">
        <f t="shared" si="2"/>
        <v>5928.723</v>
      </c>
      <c r="J15" s="19">
        <f t="shared" si="3"/>
        <v>395.2482</v>
      </c>
      <c r="K15" s="18" t="s">
        <v>31</v>
      </c>
      <c r="L15" s="5" t="s">
        <v>4</v>
      </c>
      <c r="M15" s="10"/>
      <c r="N15" s="10"/>
    </row>
    <row r="16" spans="1:14" s="1" customFormat="1" ht="139.5" customHeight="1">
      <c r="A16" s="2" t="s">
        <v>19</v>
      </c>
      <c r="B16" s="3" t="s">
        <v>32</v>
      </c>
      <c r="C16" s="4" t="s">
        <v>5</v>
      </c>
      <c r="D16" s="4" t="s">
        <v>12</v>
      </c>
      <c r="E16" s="16">
        <v>313893</v>
      </c>
      <c r="F16" s="16">
        <v>28261</v>
      </c>
      <c r="G16" s="17">
        <f t="shared" si="0"/>
        <v>6500.030000000001</v>
      </c>
      <c r="H16" s="21">
        <f t="shared" si="1"/>
        <v>348654.03</v>
      </c>
      <c r="I16" s="19">
        <f t="shared" si="2"/>
        <v>5214.1545</v>
      </c>
      <c r="J16" s="19">
        <f t="shared" si="3"/>
        <v>347.6103</v>
      </c>
      <c r="K16" s="18" t="s">
        <v>33</v>
      </c>
      <c r="L16" s="5" t="s">
        <v>4</v>
      </c>
      <c r="M16" s="10"/>
      <c r="N16" s="10"/>
    </row>
    <row r="17" spans="1:14" s="1" customFormat="1" ht="154.5" customHeight="1">
      <c r="A17" s="2" t="s">
        <v>20</v>
      </c>
      <c r="B17" s="3" t="s">
        <v>34</v>
      </c>
      <c r="C17" s="4" t="s">
        <v>5</v>
      </c>
      <c r="D17" s="4" t="s">
        <v>35</v>
      </c>
      <c r="E17" s="16">
        <v>174088</v>
      </c>
      <c r="F17" s="16">
        <v>13244</v>
      </c>
      <c r="G17" s="17">
        <f t="shared" si="0"/>
        <v>3046.1200000000003</v>
      </c>
      <c r="H17" s="21">
        <f t="shared" si="1"/>
        <v>190378.12</v>
      </c>
      <c r="I17" s="19">
        <f t="shared" si="2"/>
        <v>2443.518</v>
      </c>
      <c r="J17" s="19">
        <f t="shared" si="3"/>
        <v>162.90120000000002</v>
      </c>
      <c r="K17" s="18" t="s">
        <v>36</v>
      </c>
      <c r="L17" s="5" t="s">
        <v>4</v>
      </c>
      <c r="M17" s="10"/>
      <c r="N17" s="10"/>
    </row>
    <row r="18" spans="1:14" s="1" customFormat="1" ht="138" customHeight="1">
      <c r="A18" s="2" t="s">
        <v>22</v>
      </c>
      <c r="B18" s="3" t="s">
        <v>37</v>
      </c>
      <c r="C18" s="4" t="s">
        <v>5</v>
      </c>
      <c r="D18" s="4" t="s">
        <v>12</v>
      </c>
      <c r="E18" s="16">
        <v>165568</v>
      </c>
      <c r="F18" s="16">
        <v>11967</v>
      </c>
      <c r="G18" s="17">
        <f t="shared" si="0"/>
        <v>2752.4100000000003</v>
      </c>
      <c r="H18" s="21">
        <f t="shared" si="1"/>
        <v>180287.41</v>
      </c>
      <c r="I18" s="19">
        <f t="shared" si="2"/>
        <v>2207.9114999999997</v>
      </c>
      <c r="J18" s="19">
        <f t="shared" si="3"/>
        <v>147.1941</v>
      </c>
      <c r="K18" s="18" t="s">
        <v>38</v>
      </c>
      <c r="L18" s="5" t="s">
        <v>4</v>
      </c>
      <c r="M18" s="10"/>
      <c r="N18" s="10"/>
    </row>
    <row r="19" spans="1:14" s="1" customFormat="1" ht="141.75" customHeight="1">
      <c r="A19" s="2" t="s">
        <v>23</v>
      </c>
      <c r="B19" s="3" t="s">
        <v>42</v>
      </c>
      <c r="C19" s="4" t="s">
        <v>5</v>
      </c>
      <c r="D19" s="4" t="s">
        <v>43</v>
      </c>
      <c r="E19" s="28">
        <v>305819</v>
      </c>
      <c r="F19" s="16">
        <v>45031</v>
      </c>
      <c r="G19" s="17">
        <f t="shared" si="0"/>
        <v>10357.130000000001</v>
      </c>
      <c r="H19" s="21">
        <f aca="true" t="shared" si="4" ref="H19:H24">SUM(E19:G19)</f>
        <v>361207.13</v>
      </c>
      <c r="I19" s="19">
        <f aca="true" t="shared" si="5" ref="I19:I24">+SUM(F19,G19)*0.15</f>
        <v>8308.219500000001</v>
      </c>
      <c r="J19" s="19">
        <f aca="true" t="shared" si="6" ref="J19:J24">SUM(F19:G19)*0.01</f>
        <v>553.8813</v>
      </c>
      <c r="K19" s="18" t="s">
        <v>44</v>
      </c>
      <c r="L19" s="5" t="s">
        <v>4</v>
      </c>
      <c r="M19" s="10"/>
      <c r="N19" s="10"/>
    </row>
    <row r="20" spans="1:14" s="1" customFormat="1" ht="190.5" customHeight="1">
      <c r="A20" s="2" t="s">
        <v>40</v>
      </c>
      <c r="B20" s="3" t="s">
        <v>45</v>
      </c>
      <c r="C20" s="4" t="s">
        <v>5</v>
      </c>
      <c r="D20" s="4" t="s">
        <v>46</v>
      </c>
      <c r="E20" s="16">
        <v>204074</v>
      </c>
      <c r="F20" s="16">
        <v>27626</v>
      </c>
      <c r="G20" s="17">
        <f t="shared" si="0"/>
        <v>6353.9800000000005</v>
      </c>
      <c r="H20" s="21">
        <f t="shared" si="4"/>
        <v>238053.98</v>
      </c>
      <c r="I20" s="19">
        <f t="shared" si="5"/>
        <v>5096.997</v>
      </c>
      <c r="J20" s="19">
        <f t="shared" si="6"/>
        <v>339.79980000000006</v>
      </c>
      <c r="K20" s="18" t="s">
        <v>47</v>
      </c>
      <c r="L20" s="5" t="s">
        <v>4</v>
      </c>
      <c r="M20" s="10"/>
      <c r="N20" s="10"/>
    </row>
    <row r="21" spans="1:14" s="1" customFormat="1" ht="135" customHeight="1">
      <c r="A21" s="2" t="s">
        <v>41</v>
      </c>
      <c r="B21" s="3" t="s">
        <v>49</v>
      </c>
      <c r="C21" s="4" t="s">
        <v>5</v>
      </c>
      <c r="D21" s="4" t="s">
        <v>46</v>
      </c>
      <c r="E21" s="28">
        <v>164530</v>
      </c>
      <c r="F21" s="16">
        <v>17021</v>
      </c>
      <c r="G21" s="17">
        <f t="shared" si="0"/>
        <v>3914.8300000000004</v>
      </c>
      <c r="H21" s="21">
        <f t="shared" si="4"/>
        <v>185465.83</v>
      </c>
      <c r="I21" s="19">
        <f t="shared" si="5"/>
        <v>3140.3745000000004</v>
      </c>
      <c r="J21" s="19">
        <f t="shared" si="6"/>
        <v>209.3583</v>
      </c>
      <c r="K21" s="18" t="s">
        <v>50</v>
      </c>
      <c r="L21" s="5" t="s">
        <v>4</v>
      </c>
      <c r="M21" s="10"/>
      <c r="N21" s="10"/>
    </row>
    <row r="22" spans="1:14" s="1" customFormat="1" ht="135" customHeight="1">
      <c r="A22" s="2" t="s">
        <v>48</v>
      </c>
      <c r="B22" s="3" t="s">
        <v>52</v>
      </c>
      <c r="C22" s="4" t="s">
        <v>5</v>
      </c>
      <c r="D22" s="4" t="s">
        <v>46</v>
      </c>
      <c r="E22" s="28">
        <v>114336</v>
      </c>
      <c r="F22" s="16">
        <v>7614</v>
      </c>
      <c r="G22" s="17">
        <f t="shared" si="0"/>
        <v>1751.22</v>
      </c>
      <c r="H22" s="21">
        <f t="shared" si="4"/>
        <v>123701.22</v>
      </c>
      <c r="I22" s="19">
        <f t="shared" si="5"/>
        <v>1404.783</v>
      </c>
      <c r="J22" s="19">
        <f t="shared" si="6"/>
        <v>93.6522</v>
      </c>
      <c r="K22" s="18" t="s">
        <v>53</v>
      </c>
      <c r="L22" s="5" t="s">
        <v>4</v>
      </c>
      <c r="M22" s="10"/>
      <c r="N22" s="10"/>
    </row>
    <row r="23" spans="1:14" s="1" customFormat="1" ht="135" customHeight="1">
      <c r="A23" s="2" t="s">
        <v>51</v>
      </c>
      <c r="B23" s="3" t="s">
        <v>56</v>
      </c>
      <c r="C23" s="4" t="s">
        <v>5</v>
      </c>
      <c r="D23" s="4" t="s">
        <v>46</v>
      </c>
      <c r="E23" s="28">
        <v>260994</v>
      </c>
      <c r="F23" s="16">
        <v>152663</v>
      </c>
      <c r="G23" s="17">
        <f t="shared" si="0"/>
        <v>35112.49</v>
      </c>
      <c r="H23" s="21">
        <f t="shared" si="4"/>
        <v>448769.49</v>
      </c>
      <c r="I23" s="19">
        <f t="shared" si="5"/>
        <v>28166.3235</v>
      </c>
      <c r="J23" s="19">
        <f t="shared" si="6"/>
        <v>1877.7549</v>
      </c>
      <c r="K23" s="18" t="s">
        <v>55</v>
      </c>
      <c r="L23" s="5" t="s">
        <v>4</v>
      </c>
      <c r="M23" s="10"/>
      <c r="N23" s="10"/>
    </row>
    <row r="24" spans="1:14" s="1" customFormat="1" ht="163.5" customHeight="1">
      <c r="A24" s="2" t="s">
        <v>54</v>
      </c>
      <c r="B24" s="3" t="s">
        <v>58</v>
      </c>
      <c r="C24" s="4" t="s">
        <v>5</v>
      </c>
      <c r="D24" s="4" t="s">
        <v>46</v>
      </c>
      <c r="E24" s="28">
        <v>276222</v>
      </c>
      <c r="F24" s="16">
        <v>29702</v>
      </c>
      <c r="G24" s="17">
        <f t="shared" si="0"/>
        <v>6831.46</v>
      </c>
      <c r="H24" s="21">
        <f t="shared" si="4"/>
        <v>312755.46</v>
      </c>
      <c r="I24" s="19">
        <f t="shared" si="5"/>
        <v>5480.018999999999</v>
      </c>
      <c r="J24" s="19">
        <f t="shared" si="6"/>
        <v>365.3346</v>
      </c>
      <c r="K24" s="18" t="s">
        <v>59</v>
      </c>
      <c r="L24" s="5" t="s">
        <v>4</v>
      </c>
      <c r="M24" s="10"/>
      <c r="N24" s="10"/>
    </row>
    <row r="25" spans="1:14" s="1" customFormat="1" ht="135" customHeight="1">
      <c r="A25" s="2" t="s">
        <v>57</v>
      </c>
      <c r="B25" s="3" t="s">
        <v>61</v>
      </c>
      <c r="C25" s="4" t="s">
        <v>5</v>
      </c>
      <c r="D25" s="4" t="s">
        <v>46</v>
      </c>
      <c r="E25" s="28">
        <v>110868</v>
      </c>
      <c r="F25" s="16">
        <v>8974</v>
      </c>
      <c r="G25" s="17">
        <f t="shared" si="0"/>
        <v>2064.02</v>
      </c>
      <c r="H25" s="21">
        <f>SUM(E25:G25)</f>
        <v>121906.02</v>
      </c>
      <c r="I25" s="19">
        <f>+SUM(F25,G25)*0.15</f>
        <v>1655.703</v>
      </c>
      <c r="J25" s="19">
        <f>SUM(F25:G25)*0.01</f>
        <v>110.3802</v>
      </c>
      <c r="K25" s="18" t="s">
        <v>62</v>
      </c>
      <c r="L25" s="5" t="s">
        <v>4</v>
      </c>
      <c r="M25" s="10"/>
      <c r="N25" s="10"/>
    </row>
    <row r="26" spans="1:12" ht="147.75" customHeight="1">
      <c r="A26" s="2" t="s">
        <v>60</v>
      </c>
      <c r="B26" s="3" t="s">
        <v>64</v>
      </c>
      <c r="C26" s="4" t="s">
        <v>5</v>
      </c>
      <c r="D26" s="4" t="s">
        <v>39</v>
      </c>
      <c r="E26" s="28">
        <v>263749</v>
      </c>
      <c r="F26" s="16">
        <v>47263</v>
      </c>
      <c r="G26" s="17">
        <f t="shared" si="0"/>
        <v>10870.49</v>
      </c>
      <c r="H26" s="21">
        <f>SUM(E26:G26)</f>
        <v>321882.49</v>
      </c>
      <c r="I26" s="19">
        <f>+SUM(F26,G26)*0.15</f>
        <v>8720.0235</v>
      </c>
      <c r="J26" s="19">
        <f>SUM(F26:G26)*0.01</f>
        <v>581.3349</v>
      </c>
      <c r="K26" s="18" t="s">
        <v>65</v>
      </c>
      <c r="L26" s="5" t="s">
        <v>4</v>
      </c>
    </row>
    <row r="27" spans="1:12" ht="135.75" customHeight="1">
      <c r="A27" s="2" t="s">
        <v>63</v>
      </c>
      <c r="B27" s="3" t="s">
        <v>67</v>
      </c>
      <c r="C27" s="4" t="s">
        <v>5</v>
      </c>
      <c r="D27" s="4" t="s">
        <v>30</v>
      </c>
      <c r="E27" s="28">
        <v>222590</v>
      </c>
      <c r="F27" s="16">
        <v>20446</v>
      </c>
      <c r="G27" s="17">
        <f t="shared" si="0"/>
        <v>4702.58</v>
      </c>
      <c r="H27" s="21">
        <f>SUM(E27:G27)</f>
        <v>247738.58</v>
      </c>
      <c r="I27" s="19">
        <f>+SUM(F27,G27)*0.15</f>
        <v>3772.2870000000003</v>
      </c>
      <c r="J27" s="19">
        <f>SUM(F27:G27)*0.01</f>
        <v>251.4858</v>
      </c>
      <c r="K27" s="18" t="s">
        <v>68</v>
      </c>
      <c r="L27" s="5" t="s">
        <v>4</v>
      </c>
    </row>
    <row r="28" spans="1:12" ht="135">
      <c r="A28" s="2" t="s">
        <v>66</v>
      </c>
      <c r="B28" s="3" t="s">
        <v>69</v>
      </c>
      <c r="C28" s="4" t="s">
        <v>5</v>
      </c>
      <c r="D28" s="4" t="s">
        <v>46</v>
      </c>
      <c r="E28" s="28">
        <v>134187</v>
      </c>
      <c r="F28" s="16">
        <v>10374</v>
      </c>
      <c r="G28" s="17">
        <f t="shared" si="0"/>
        <v>2386.02</v>
      </c>
      <c r="H28" s="21">
        <f>SUM(E28:G28)</f>
        <v>146947.02</v>
      </c>
      <c r="I28" s="19">
        <f>+SUM(F28,G28)*0.15</f>
        <v>1914.003</v>
      </c>
      <c r="J28" s="19">
        <f>SUM(F28:G28)*0.01</f>
        <v>127.6002</v>
      </c>
      <c r="K28" s="18" t="s">
        <v>70</v>
      </c>
      <c r="L28" s="5" t="s">
        <v>4</v>
      </c>
    </row>
    <row r="29" spans="2:3" ht="18">
      <c r="B29" s="29"/>
      <c r="C29" s="29"/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2015-01-19T11:16:01Z</cp:lastPrinted>
  <dcterms:created xsi:type="dcterms:W3CDTF">2005-07-07T17:20:47Z</dcterms:created>
  <dcterms:modified xsi:type="dcterms:W3CDTF">2015-02-06T11:15:41Z</dcterms:modified>
  <cp:category/>
  <cp:version/>
  <cp:contentType/>
  <cp:contentStatus/>
</cp:coreProperties>
</file>