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337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<sst xmlns="http://schemas.openxmlformats.org/spreadsheetml/2006/main" count="103" uniqueCount="67">
  <si>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</si>
  <si>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</si>
  <si>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</si>
  <si>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</si>
  <si>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</si>
  <si>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</si>
  <si>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</si>
  <si>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</si>
  <si>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</si>
  <si>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</si>
  <si>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</si>
  <si>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</si>
  <si>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</si>
  <si>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</si>
  <si>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</si>
  <si>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</si>
  <si>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</si>
  <si>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</si>
  <si>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</si>
  <si>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</si>
  <si>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</si>
  <si>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</si>
  <si>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23% od wart. Udziału</t>
  </si>
  <si>
    <t>6.</t>
  </si>
  <si>
    <t>7.</t>
  </si>
  <si>
    <t>178/10000</t>
  </si>
  <si>
    <t>8.</t>
  </si>
  <si>
    <t>9.</t>
  </si>
  <si>
    <t xml:space="preserve">inst. wod - kan
inst. elektr.
inst. gazowa
inst. c.o. </t>
  </si>
  <si>
    <t>10.</t>
  </si>
  <si>
    <t>11.</t>
  </si>
  <si>
    <t>12.</t>
  </si>
  <si>
    <t>13.</t>
  </si>
  <si>
    <t>W Y K A Z nr CDXXXVIII</t>
  </si>
  <si>
    <t>62/10000</t>
  </si>
  <si>
    <r>
      <t xml:space="preserve">lokal nr 13
o pow. 45,1 m²
ul. Junacka 15
obr. Górczyn
ark. 01
dz. </t>
    </r>
    <r>
      <rPr>
        <sz val="9"/>
        <rFont val="Arial CE"/>
        <family val="0"/>
      </rPr>
      <t>92, 93, 94, 95, 96, 97, 98, 99, 100, 101, 102, 103</t>
    </r>
    <r>
      <rPr>
        <sz val="12"/>
        <rFont val="Arial CE"/>
        <family val="2"/>
      </rPr>
      <t xml:space="preserve">
o pow. 4.024 m²
KW PO1P/00034562/8</t>
    </r>
  </si>
  <si>
    <t>lokal nr 4
o pow. 45,0 m²
ul. Grochowska 96
obr. Łazarz
ark. 04
dz. 4/28
o pow. 393 m²
KW PO1P/00075554/8</t>
  </si>
  <si>
    <t>303/10000</t>
  </si>
  <si>
    <t>lokal nr 4
o pow. 50,0 m² 
ul. Chociszewskiego 54A
obr. Łazarz
ark. 29B
dz. 20/1
o pow. 596 m²
KW PO1P/00060311/5</t>
  </si>
  <si>
    <t>312/10000</t>
  </si>
  <si>
    <t>lokal nr 4
o pow. 56,8 m²
ul. Bukowa 3
obr. Dębiec
ark. 19
dz. 10/18
o pow. 1042 m²
KW PO2P/00089953/3</t>
  </si>
  <si>
    <t>193/10000</t>
  </si>
  <si>
    <t>lokal nr 5
o pow. 32,0 m²
ul. Bukowa 4C
obr. Dębiec
ark. 19
dz. 3/32, 4/2, 10/29
o pow. 701 m²
KW PO2P/00069255/4</t>
  </si>
  <si>
    <t>166/10000</t>
  </si>
  <si>
    <t>lokal nr 7
o pow. 43,3 m²
ul. Dębowa 37
obr. Dębiec
ark. 17
dz. 14/7
o pow. 687 m²
KW PO2P/00089943/0</t>
  </si>
  <si>
    <t>lokal nr 3
o pow. 43,4 m²
ul. Kosińskiego 2
obr. Wilda
ark. 14
dz. 142/1
o pow. 492 m²
KW PO2P/00077649/2</t>
  </si>
  <si>
    <t>276/10000</t>
  </si>
  <si>
    <t>lokal nr 4
o pow. 39,1 m²
ul. Limbowa 11
obr. Dębiec
ark. 19
dz. 3/26
o pow. 1218 m²
KW PO2P/00065454/1</t>
  </si>
  <si>
    <t>113/10000</t>
  </si>
  <si>
    <t>lokal nr 7
o pow. 85,0 m² 
ul. Kochanowskiego 11A
obr. Jeżyce
ark. 13
dz. 24/1
o pow. 322 m²
KW PO1P/00065100/8</t>
  </si>
  <si>
    <t>inst. wod - kan
inst. elektr.
inst. gazowa
kotłownia lokalna</t>
  </si>
  <si>
    <t>883/10000</t>
  </si>
  <si>
    <t>lokal nr 17
o pow. 31,4 m²
pl. Waryńskiego 6
obr. Jeżyce
ark. 18
dz. 9/3
o pow. 802 m²
KW PO1P/00070845/0</t>
  </si>
  <si>
    <t>3140/436190</t>
  </si>
  <si>
    <t>4190/152060</t>
  </si>
  <si>
    <t>lokal nr 2
o pow. 41,9 m²
ul. Polna 56A
obr. Jeżyce
ark. 16
dz. 84/4, 85/2, 86/4
o pow. 461 m²
KW PO1P/00072268/5</t>
  </si>
  <si>
    <t>lokal nr 3
o pow. 47,4 m²
ul. Polna 56A
obr. Jeżyce
ark. 16
dz. 84/4, 85/2, 86/4
o pow. 461 m²
KW PO1P/00072268/5</t>
  </si>
  <si>
    <t>4740/152060</t>
  </si>
  <si>
    <t>lokal nr 12
o pow. 45,0 m² 
ul. Polna 56A
obr. Jeżyce
ark. 16
dz. 84/4, 85/2, 86/4
o pow. 461 m²
KW PO1P/00072268/5</t>
  </si>
  <si>
    <t>4500/152060</t>
  </si>
  <si>
    <t>14.</t>
  </si>
  <si>
    <t>lokal nr 3
o pow. 41,0 m² 
ul. Łąkowa 18
obr. Poznań
ark. 38
dz. 34/1, 34/2
o pow. 1507 m²
KW PO1P/00086129/0</t>
  </si>
  <si>
    <t>14/1000</t>
  </si>
  <si>
    <t>inst. wod - kan
inst. elektr.
inst. gazowa
piece akumulacyjne</t>
  </si>
  <si>
    <r>
      <t>od poz.</t>
    </r>
    <r>
      <rPr>
        <b/>
        <sz val="14"/>
        <color indexed="8"/>
        <rFont val="Arial CE"/>
        <family val="2"/>
      </rPr>
      <t xml:space="preserve"> 1 do poz. 14</t>
    </r>
  </si>
  <si>
    <t>załącznik do zarządzenia Nr 524/2015/P</t>
  </si>
  <si>
    <t>z dnia 06.08.2015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</si>
</sst>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2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  <font>
      <sz val="9"/>
      <name val="Arial CE"/>
      <family val="0"/>
    </font>
    <font>
      <sz val="12"/>
      <color indexed="10"/>
      <name val="Arial CE"/>
      <family val="2"/>
    </font>
    <font>
      <sz val="14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2" fillId="2" borderId="2" xfId="0" applyNumberFormat="1" applyFont="1" applyFill="1" applyBorder="1" applyAlignment="1">
      <alignment horizontal="right" vertical="top"/>
    </xf>
    <xf numFmtId="0" fontId="11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workbookViewId="0" topLeftCell="A1">
      <selection activeCell="K7" sqref="K7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65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7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66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33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64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8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9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14</v>
      </c>
      <c r="E11" s="24" t="s">
        <v>3</v>
      </c>
      <c r="F11" s="24" t="s">
        <v>4</v>
      </c>
      <c r="G11" s="25" t="s">
        <v>22</v>
      </c>
      <c r="H11" s="23" t="s">
        <v>15</v>
      </c>
      <c r="I11" s="23" t="s">
        <v>16</v>
      </c>
      <c r="J11" s="23" t="s">
        <v>10</v>
      </c>
      <c r="K11" s="23" t="s">
        <v>11</v>
      </c>
      <c r="L11" s="23" t="s">
        <v>12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42.5" customHeight="1">
      <c r="A13" s="2" t="s">
        <v>17</v>
      </c>
      <c r="B13" s="3" t="s">
        <v>35</v>
      </c>
      <c r="C13" s="4" t="s">
        <v>6</v>
      </c>
      <c r="D13" s="4" t="s">
        <v>13</v>
      </c>
      <c r="E13" s="16">
        <v>176771</v>
      </c>
      <c r="F13" s="16">
        <v>22857</v>
      </c>
      <c r="G13" s="17">
        <f aca="true" t="shared" si="0" ref="G13:G26">0.23*F13</f>
        <v>5257.110000000001</v>
      </c>
      <c r="H13" s="21">
        <f aca="true" t="shared" si="1" ref="H13:H19">SUM(E13:G13)</f>
        <v>204885.11</v>
      </c>
      <c r="I13" s="19">
        <f aca="true" t="shared" si="2" ref="I13:I19">+SUM(F13,G13)*0.15</f>
        <v>4217.1165</v>
      </c>
      <c r="J13" s="19">
        <f aca="true" t="shared" si="3" ref="J13:J19">SUM(F13:G13)*0.01</f>
        <v>281.1411</v>
      </c>
      <c r="K13" s="18" t="s">
        <v>34</v>
      </c>
      <c r="L13" s="5" t="s">
        <v>5</v>
      </c>
      <c r="M13" s="10"/>
      <c r="N13" s="10"/>
    </row>
    <row r="14" spans="1:14" s="30" customFormat="1" ht="135" customHeight="1">
      <c r="A14" s="2" t="s">
        <v>18</v>
      </c>
      <c r="B14" s="3" t="s">
        <v>36</v>
      </c>
      <c r="C14" s="4" t="s">
        <v>6</v>
      </c>
      <c r="D14" s="4" t="s">
        <v>13</v>
      </c>
      <c r="E14" s="16">
        <v>202141</v>
      </c>
      <c r="F14" s="16">
        <v>12862</v>
      </c>
      <c r="G14" s="17">
        <f t="shared" si="0"/>
        <v>2958.26</v>
      </c>
      <c r="H14" s="21">
        <f t="shared" si="1"/>
        <v>217961.26</v>
      </c>
      <c r="I14" s="19">
        <f t="shared" si="2"/>
        <v>2373.0389999999998</v>
      </c>
      <c r="J14" s="19">
        <f t="shared" si="3"/>
        <v>158.20260000000002</v>
      </c>
      <c r="K14" s="18" t="s">
        <v>37</v>
      </c>
      <c r="L14" s="5" t="s">
        <v>5</v>
      </c>
      <c r="M14" s="29"/>
      <c r="N14" s="29"/>
    </row>
    <row r="15" spans="1:14" s="1" customFormat="1" ht="140.25" customHeight="1">
      <c r="A15" s="2" t="s">
        <v>19</v>
      </c>
      <c r="B15" s="3" t="s">
        <v>38</v>
      </c>
      <c r="C15" s="4" t="s">
        <v>6</v>
      </c>
      <c r="D15" s="4" t="s">
        <v>13</v>
      </c>
      <c r="E15" s="16">
        <v>205303</v>
      </c>
      <c r="F15" s="16">
        <v>21102</v>
      </c>
      <c r="G15" s="17">
        <f t="shared" si="0"/>
        <v>4853.46</v>
      </c>
      <c r="H15" s="21">
        <f t="shared" si="1"/>
        <v>231258.46</v>
      </c>
      <c r="I15" s="19">
        <f t="shared" si="2"/>
        <v>3893.3189999999995</v>
      </c>
      <c r="J15" s="19">
        <f t="shared" si="3"/>
        <v>259.5546</v>
      </c>
      <c r="K15" s="18" t="s">
        <v>39</v>
      </c>
      <c r="L15" s="5" t="s">
        <v>5</v>
      </c>
      <c r="M15" s="10"/>
      <c r="N15" s="10"/>
    </row>
    <row r="16" spans="1:14" s="1" customFormat="1" ht="134.25" customHeight="1">
      <c r="A16" s="2" t="s">
        <v>20</v>
      </c>
      <c r="B16" s="3" t="s">
        <v>40</v>
      </c>
      <c r="C16" s="4" t="s">
        <v>6</v>
      </c>
      <c r="D16" s="4" t="s">
        <v>13</v>
      </c>
      <c r="E16" s="16">
        <v>232706</v>
      </c>
      <c r="F16" s="16">
        <v>20468</v>
      </c>
      <c r="G16" s="17">
        <f t="shared" si="0"/>
        <v>4707.64</v>
      </c>
      <c r="H16" s="21">
        <f t="shared" si="1"/>
        <v>257881.64</v>
      </c>
      <c r="I16" s="19">
        <f t="shared" si="2"/>
        <v>3776.3459999999995</v>
      </c>
      <c r="J16" s="19">
        <f t="shared" si="3"/>
        <v>251.7564</v>
      </c>
      <c r="K16" s="18" t="s">
        <v>41</v>
      </c>
      <c r="L16" s="5" t="s">
        <v>5</v>
      </c>
      <c r="M16" s="10"/>
      <c r="N16" s="10"/>
    </row>
    <row r="17" spans="1:14" s="1" customFormat="1" ht="136.5" customHeight="1">
      <c r="A17" s="2" t="s">
        <v>21</v>
      </c>
      <c r="B17" s="3" t="s">
        <v>42</v>
      </c>
      <c r="C17" s="4" t="s">
        <v>6</v>
      </c>
      <c r="D17" s="4" t="s">
        <v>28</v>
      </c>
      <c r="E17" s="16">
        <v>140586</v>
      </c>
      <c r="F17" s="16">
        <v>11844</v>
      </c>
      <c r="G17" s="17">
        <f t="shared" si="0"/>
        <v>2724.12</v>
      </c>
      <c r="H17" s="21">
        <f t="shared" si="1"/>
        <v>155154.12</v>
      </c>
      <c r="I17" s="19">
        <f t="shared" si="2"/>
        <v>2185.218</v>
      </c>
      <c r="J17" s="19">
        <f t="shared" si="3"/>
        <v>145.6812</v>
      </c>
      <c r="K17" s="18" t="s">
        <v>43</v>
      </c>
      <c r="L17" s="5" t="s">
        <v>5</v>
      </c>
      <c r="M17" s="10"/>
      <c r="N17" s="10"/>
    </row>
    <row r="18" spans="1:14" s="1" customFormat="1" ht="138" customHeight="1">
      <c r="A18" s="2" t="s">
        <v>23</v>
      </c>
      <c r="B18" s="3" t="s">
        <v>44</v>
      </c>
      <c r="C18" s="4" t="s">
        <v>6</v>
      </c>
      <c r="D18" s="4" t="s">
        <v>13</v>
      </c>
      <c r="E18" s="16">
        <v>191140</v>
      </c>
      <c r="F18" s="16">
        <v>13557</v>
      </c>
      <c r="G18" s="17">
        <f t="shared" si="0"/>
        <v>3118.11</v>
      </c>
      <c r="H18" s="21">
        <f t="shared" si="1"/>
        <v>207815.11</v>
      </c>
      <c r="I18" s="19">
        <f t="shared" si="2"/>
        <v>2501.2665</v>
      </c>
      <c r="J18" s="19">
        <f t="shared" si="3"/>
        <v>166.7511</v>
      </c>
      <c r="K18" s="18" t="s">
        <v>25</v>
      </c>
      <c r="L18" s="5" t="s">
        <v>5</v>
      </c>
      <c r="M18" s="10"/>
      <c r="N18" s="10"/>
    </row>
    <row r="19" spans="1:14" s="1" customFormat="1" ht="130.5" customHeight="1">
      <c r="A19" s="2" t="s">
        <v>24</v>
      </c>
      <c r="B19" s="3" t="s">
        <v>45</v>
      </c>
      <c r="C19" s="4" t="s">
        <v>6</v>
      </c>
      <c r="D19" s="4" t="s">
        <v>28</v>
      </c>
      <c r="E19" s="16">
        <v>184554</v>
      </c>
      <c r="F19" s="16">
        <v>21847</v>
      </c>
      <c r="G19" s="17">
        <f t="shared" si="0"/>
        <v>5024.81</v>
      </c>
      <c r="H19" s="21">
        <f t="shared" si="1"/>
        <v>211425.81</v>
      </c>
      <c r="I19" s="19">
        <f t="shared" si="2"/>
        <v>4030.7715</v>
      </c>
      <c r="J19" s="19">
        <f t="shared" si="3"/>
        <v>268.7181</v>
      </c>
      <c r="K19" s="18" t="s">
        <v>46</v>
      </c>
      <c r="L19" s="5" t="s">
        <v>5</v>
      </c>
      <c r="M19" s="10"/>
      <c r="N19" s="10"/>
    </row>
    <row r="20" spans="1:14" s="1" customFormat="1" ht="133.5" customHeight="1">
      <c r="A20" s="2" t="s">
        <v>26</v>
      </c>
      <c r="B20" s="3" t="s">
        <v>47</v>
      </c>
      <c r="C20" s="4" t="s">
        <v>6</v>
      </c>
      <c r="D20" s="4" t="s">
        <v>13</v>
      </c>
      <c r="E20" s="28">
        <v>174531</v>
      </c>
      <c r="F20" s="16">
        <v>14008</v>
      </c>
      <c r="G20" s="17">
        <f t="shared" si="0"/>
        <v>3221.84</v>
      </c>
      <c r="H20" s="21">
        <f aca="true" t="shared" si="4" ref="H20:H25">SUM(E20:G20)</f>
        <v>191760.84</v>
      </c>
      <c r="I20" s="19">
        <f aca="true" t="shared" si="5" ref="I20:I25">+SUM(F20,G20)*0.15</f>
        <v>2584.476</v>
      </c>
      <c r="J20" s="19">
        <f aca="true" t="shared" si="6" ref="J20:J25">SUM(F20:G20)*0.01</f>
        <v>172.29840000000002</v>
      </c>
      <c r="K20" s="18" t="s">
        <v>48</v>
      </c>
      <c r="L20" s="5" t="s">
        <v>5</v>
      </c>
      <c r="M20" s="10"/>
      <c r="N20" s="10"/>
    </row>
    <row r="21" spans="1:14" s="1" customFormat="1" ht="151.5" customHeight="1">
      <c r="A21" s="2" t="s">
        <v>27</v>
      </c>
      <c r="B21" s="3" t="s">
        <v>49</v>
      </c>
      <c r="C21" s="4" t="s">
        <v>6</v>
      </c>
      <c r="D21" s="4" t="s">
        <v>50</v>
      </c>
      <c r="E21" s="16">
        <v>308196</v>
      </c>
      <c r="F21" s="16">
        <v>32266</v>
      </c>
      <c r="G21" s="17">
        <f t="shared" si="0"/>
        <v>7421.18</v>
      </c>
      <c r="H21" s="21">
        <f t="shared" si="4"/>
        <v>347883.18</v>
      </c>
      <c r="I21" s="19">
        <f t="shared" si="5"/>
        <v>5953.077</v>
      </c>
      <c r="J21" s="19">
        <f t="shared" si="6"/>
        <v>396.8718</v>
      </c>
      <c r="K21" s="18" t="s">
        <v>51</v>
      </c>
      <c r="L21" s="5" t="s">
        <v>5</v>
      </c>
      <c r="M21" s="10"/>
      <c r="N21" s="10"/>
    </row>
    <row r="22" spans="1:14" s="1" customFormat="1" ht="135" customHeight="1">
      <c r="A22" s="2" t="s">
        <v>29</v>
      </c>
      <c r="B22" s="3" t="s">
        <v>52</v>
      </c>
      <c r="C22" s="4" t="s">
        <v>6</v>
      </c>
      <c r="D22" s="4" t="s">
        <v>28</v>
      </c>
      <c r="E22" s="28">
        <v>133925</v>
      </c>
      <c r="F22" s="16">
        <v>6659</v>
      </c>
      <c r="G22" s="17">
        <f t="shared" si="0"/>
        <v>1531.5700000000002</v>
      </c>
      <c r="H22" s="21">
        <f t="shared" si="4"/>
        <v>142115.57</v>
      </c>
      <c r="I22" s="19">
        <f t="shared" si="5"/>
        <v>1228.5855</v>
      </c>
      <c r="J22" s="19">
        <f t="shared" si="6"/>
        <v>81.9057</v>
      </c>
      <c r="K22" s="18" t="s">
        <v>53</v>
      </c>
      <c r="L22" s="5" t="s">
        <v>5</v>
      </c>
      <c r="M22" s="10"/>
      <c r="N22" s="10"/>
    </row>
    <row r="23" spans="1:14" s="1" customFormat="1" ht="135" customHeight="1">
      <c r="A23" s="2" t="s">
        <v>30</v>
      </c>
      <c r="B23" s="3" t="s">
        <v>55</v>
      </c>
      <c r="C23" s="4" t="s">
        <v>6</v>
      </c>
      <c r="D23" s="4" t="s">
        <v>50</v>
      </c>
      <c r="E23" s="28">
        <v>182685</v>
      </c>
      <c r="F23" s="16">
        <v>15569</v>
      </c>
      <c r="G23" s="17">
        <f t="shared" si="0"/>
        <v>3580.8700000000003</v>
      </c>
      <c r="H23" s="21">
        <f t="shared" si="4"/>
        <v>201834.87</v>
      </c>
      <c r="I23" s="19">
        <f t="shared" si="5"/>
        <v>2872.4804999999997</v>
      </c>
      <c r="J23" s="19">
        <f t="shared" si="6"/>
        <v>191.49869999999999</v>
      </c>
      <c r="K23" s="18" t="s">
        <v>54</v>
      </c>
      <c r="L23" s="5" t="s">
        <v>5</v>
      </c>
      <c r="M23" s="10"/>
      <c r="N23" s="10"/>
    </row>
    <row r="24" spans="1:14" s="1" customFormat="1" ht="135" customHeight="1">
      <c r="A24" s="2" t="s">
        <v>31</v>
      </c>
      <c r="B24" s="3" t="s">
        <v>56</v>
      </c>
      <c r="C24" s="4" t="s">
        <v>6</v>
      </c>
      <c r="D24" s="4" t="s">
        <v>50</v>
      </c>
      <c r="E24" s="28">
        <v>196142</v>
      </c>
      <c r="F24" s="16">
        <v>17613</v>
      </c>
      <c r="G24" s="17">
        <f t="shared" si="0"/>
        <v>4050.9900000000002</v>
      </c>
      <c r="H24" s="21">
        <f t="shared" si="4"/>
        <v>217805.99</v>
      </c>
      <c r="I24" s="19">
        <f t="shared" si="5"/>
        <v>3249.5985</v>
      </c>
      <c r="J24" s="19">
        <f t="shared" si="6"/>
        <v>216.6399</v>
      </c>
      <c r="K24" s="18" t="s">
        <v>57</v>
      </c>
      <c r="L24" s="5" t="s">
        <v>5</v>
      </c>
      <c r="M24" s="10"/>
      <c r="N24" s="10"/>
    </row>
    <row r="25" spans="1:14" s="1" customFormat="1" ht="132.75" customHeight="1">
      <c r="A25" s="2" t="s">
        <v>32</v>
      </c>
      <c r="B25" s="3" t="s">
        <v>58</v>
      </c>
      <c r="C25" s="4" t="s">
        <v>6</v>
      </c>
      <c r="D25" s="4" t="s">
        <v>50</v>
      </c>
      <c r="E25" s="28">
        <v>198907</v>
      </c>
      <c r="F25" s="16">
        <v>16721</v>
      </c>
      <c r="G25" s="17">
        <f t="shared" si="0"/>
        <v>3845.8300000000004</v>
      </c>
      <c r="H25" s="21">
        <f t="shared" si="4"/>
        <v>219473.83</v>
      </c>
      <c r="I25" s="19">
        <f t="shared" si="5"/>
        <v>3085.0245</v>
      </c>
      <c r="J25" s="19">
        <f t="shared" si="6"/>
        <v>205.66830000000002</v>
      </c>
      <c r="K25" s="18" t="s">
        <v>59</v>
      </c>
      <c r="L25" s="5" t="s">
        <v>5</v>
      </c>
      <c r="M25" s="10"/>
      <c r="N25" s="10"/>
    </row>
    <row r="26" spans="1:12" ht="135">
      <c r="A26" s="2" t="s">
        <v>60</v>
      </c>
      <c r="B26" s="3" t="s">
        <v>61</v>
      </c>
      <c r="C26" s="4" t="s">
        <v>6</v>
      </c>
      <c r="D26" s="4" t="s">
        <v>63</v>
      </c>
      <c r="E26" s="28">
        <v>150031</v>
      </c>
      <c r="F26" s="16">
        <v>54866</v>
      </c>
      <c r="G26" s="17">
        <f t="shared" si="0"/>
        <v>12619.18</v>
      </c>
      <c r="H26" s="21">
        <f>SUM(E26:G26)</f>
        <v>217516.18</v>
      </c>
      <c r="I26" s="19">
        <f>+SUM(F26,G26)*0.15</f>
        <v>10122.776999999998</v>
      </c>
      <c r="J26" s="19">
        <f>SUM(F26:G26)*0.01</f>
        <v>674.8517999999999</v>
      </c>
      <c r="K26" s="18" t="s">
        <v>62</v>
      </c>
      <c r="L26" s="5" t="s">
        <v>5</v>
      </c>
    </row>
  </sheetData>
  <printOptions/>
  <pageMargins left="0.58" right="0.19" top="0.51" bottom="0.71" header="0.32" footer="0.46"/>
  <pageSetup horizontalDpi="600" verticalDpi="6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2015-07-30T09:45:49Z</cp:lastPrinted>
  <dcterms:created xsi:type="dcterms:W3CDTF">2005-07-07T17:20:47Z</dcterms:created>
  <dcterms:modified xsi:type="dcterms:W3CDTF">2015-08-07T08:49:55Z</dcterms:modified>
  <cp:category/>
  <cp:version/>
  <cp:contentType/>
  <cp:contentStatus/>
</cp:coreProperties>
</file>