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<sst xmlns="http://schemas.openxmlformats.org/spreadsheetml/2006/main" count="121" uniqueCount="75">
  <si>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</si>
  <si>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</si>
  <si>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</si>
  <si>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</si>
  <si>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</si>
  <si>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</si>
  <si>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</si>
  <si>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</si>
  <si>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</si>
  <si>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</si>
  <si>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</si>
  <si>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</si>
  <si>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</si>
  <si>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</si>
  <si>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</si>
  <si>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</si>
  <si>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</si>
  <si>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</si>
  <si>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</si>
  <si>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</si>
  <si>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</si>
  <si>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</si>
  <si>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</si>
  <si>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</si>
  <si>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</si>
  <si>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</si>
  <si>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10.</t>
  </si>
  <si>
    <t>11.</t>
  </si>
  <si>
    <t>W Y K A Z  nr CDXLII</t>
  </si>
  <si>
    <t>lokal nr 3
o pow. 92,2
ul. Kossaka 8
obr. Łazarz
ark. 30
dz. 82/3
o pow. 271 m²
KW PO1P/00090008/7</t>
  </si>
  <si>
    <t>inst. wod - kan
inst. elektr.
inst. gazowa
c.o. etażowe</t>
  </si>
  <si>
    <t>922/8542</t>
  </si>
  <si>
    <t>lokal nr 4
o pow. 105,0
ul. Kossaka 8
obr. Łazarz
ark. 30
dz. 82/3
o pow. 271 m²
KW PO1P/00090008/7</t>
  </si>
  <si>
    <t>inst. wod - kan
inst. elektr.
inst. gazowa c.o. etażowe</t>
  </si>
  <si>
    <t>1050/8542</t>
  </si>
  <si>
    <t>lokal nr 7
o pow. 93,5
ul. Kossaka 8
obr. Łazarz
ark. 30
dz. 82/3
o pow. 271 m²
KW PO1P/00090008/7</t>
  </si>
  <si>
    <t>935/8542</t>
  </si>
  <si>
    <t>lokal nr 2
o pow. 48,6 m²
ul. Woźna 19/20
obr. Poznań
ark. 16
dz. 50, 51
o pow. 543 m²
KW PO1P/00000036/5</t>
  </si>
  <si>
    <t>46/1000</t>
  </si>
  <si>
    <t>lokal nr 1
o pow. 53,5 m²
ul. Woźna 19/20
obr. Poznań
ark. 16
dz. 50, 51
o pow. 543 m²
KW PO1P/00000036/5</t>
  </si>
  <si>
    <t>50/1000</t>
  </si>
  <si>
    <t>61/1000</t>
  </si>
  <si>
    <t>lokal nr 1
o pow. 49,1 m²
ul. Ślusarska 6
obr. Poznań
ark. 16
dz. 50, 51
o pow. 543 m²
KW PO1P/00000036/5</t>
  </si>
  <si>
    <t>lokal nr 4
o pow. 49,7 m²
ul. Ślusarska 6
obr. Poznań
ark. 16
dz. 50, 51
o pow. 543 m²
KW PO1P/00000036/5</t>
  </si>
  <si>
    <t>47/1000</t>
  </si>
  <si>
    <t>lokal nr 13
o pow. 30,8 m²
ul. Ratajczaka 11
obr. Poznań
ark. 43
dz. 12/1, 13/1, 14/1, 15/1
o pow. 840 m²
KW PO1P/00061099/9</t>
  </si>
  <si>
    <t>10/1000</t>
  </si>
  <si>
    <t>lokal nr 3
o pow. 53,2 m²
ul. Cześnikowska 4
obr. Łazarz
ark. 16
dz. 45/1
o pow. 443 m²
KW PO1P/00070790/9</t>
  </si>
  <si>
    <t>321/10000</t>
  </si>
  <si>
    <t>lokal nr 1
o pow. 56,5 m² 
ul. Tomickiego 17
obr. Śródka
ark. 13
dz. 17/1, 18/2, 19/1
o pow. 393 m²
KW PO2P/00060041/8</t>
  </si>
  <si>
    <t>643/10000</t>
  </si>
  <si>
    <t>12.</t>
  </si>
  <si>
    <t>lokal nr 7
o pow. 76,9 m² 
ul.Łukaszewicza 4
obr. Łazarz
ark. 32
dz. 60/2
o pow. 374 m²
KW PO1P/00077135/9</t>
  </si>
  <si>
    <t>616/10000</t>
  </si>
  <si>
    <t>13.</t>
  </si>
  <si>
    <t>lokal nr 17
o pow. 47,8 m² 
ul. Prusa 16
obr. Jeżyce
ark. 14
dz. 28
o pow. 1020 m²
KW PO1P/00113182/8</t>
  </si>
  <si>
    <t>38/1000</t>
  </si>
  <si>
    <t>14.</t>
  </si>
  <si>
    <t>lokal nr 1
o pow. 70,5 m² 
ul. Przybyszewskiego 29
obr. Jeżyce
ark. 16
dz. 4/7, 5/7, 6/5
o pow. 1025 m²
KW PO1P/00067401/2</t>
  </si>
  <si>
    <t>inst. wod - kan
inst. elektr.
inst. gazowa
ogrzewanie etażowe</t>
  </si>
  <si>
    <t>251/10000</t>
  </si>
  <si>
    <t>15.</t>
  </si>
  <si>
    <t>lokal nr 18
o pow. 53,3 m² 
pl. Waryńskiego 6
obr. Jeżyce
ark. 18
dz. 9/3
o pow. 802 m²
KW PO1P/00070845/0</t>
  </si>
  <si>
    <t>5330/436190</t>
  </si>
  <si>
    <t>16.</t>
  </si>
  <si>
    <t>lokal nr 3
o pow. 44,7 m² 
ul. Kosińskiego 31
obr. Wilda
ark. 14
dz. 140/3
o pow. 2314 m²
KW PO2P/00070061/7</t>
  </si>
  <si>
    <t>6/1000</t>
  </si>
  <si>
    <t>17.</t>
  </si>
  <si>
    <t>lokal nr 28
o pow. 114,7 m² 
ul. Grobla 6
obr. Poznań
ark. 32
dz. 39
o pow. 1853 m²
KW PO1P/00077898/5</t>
  </si>
  <si>
    <t>319/10000</t>
  </si>
  <si>
    <r>
      <t>od poz.</t>
    </r>
    <r>
      <rPr>
        <b/>
        <sz val="14"/>
        <color indexed="8"/>
        <rFont val="Arial CE"/>
        <family val="2"/>
      </rPr>
      <t xml:space="preserve"> 1 do poz. 17</t>
    </r>
  </si>
  <si>
    <t>lokal nr 4
o pow. 65,2 m²
ul. Woźna 19/20
obr. Poznań
ark. 16
dz. 50, 51
o pow. 543 m²
KW PO1P/00000036/5</t>
  </si>
  <si>
    <t>Lp.</t>
  </si>
  <si>
    <t>Załącznik do zarządzenia Nr 669/2015/P</t>
  </si>
  <si>
    <t>z dnia 12.10.2015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</si>
</sst>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vertical="top"/>
    </xf>
    <xf numFmtId="4" fontId="12" fillId="0" borderId="2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25" zoomScaleNormal="125" workbookViewId="0" topLeftCell="H1">
      <selection activeCell="L7" sqref="L7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28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70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72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8.25" customHeight="1">
      <c r="A13" s="2" t="s">
        <v>16</v>
      </c>
      <c r="B13" s="3" t="s">
        <v>29</v>
      </c>
      <c r="C13" s="4" t="s">
        <v>5</v>
      </c>
      <c r="D13" s="4" t="s">
        <v>30</v>
      </c>
      <c r="E13" s="16">
        <v>364155</v>
      </c>
      <c r="F13" s="16">
        <v>35851</v>
      </c>
      <c r="G13" s="17">
        <f aca="true" t="shared" si="0" ref="G13:G29">0.23*F13</f>
        <v>8245.73</v>
      </c>
      <c r="H13" s="21">
        <f aca="true" t="shared" si="1" ref="H13:H19">SUM(E13:G13)</f>
        <v>408251.73</v>
      </c>
      <c r="I13" s="19">
        <f aca="true" t="shared" si="2" ref="I13:I19">+SUM(F13,G13)*0.15</f>
        <v>6614.509499999999</v>
      </c>
      <c r="J13" s="19">
        <f aca="true" t="shared" si="3" ref="J13:J19">SUM(F13:G13)*0.01</f>
        <v>440.96729999999997</v>
      </c>
      <c r="K13" s="18" t="s">
        <v>31</v>
      </c>
      <c r="L13" s="5" t="s">
        <v>4</v>
      </c>
      <c r="M13" s="10"/>
      <c r="N13" s="10"/>
    </row>
    <row r="14" spans="1:14" s="1" customFormat="1" ht="125.25" customHeight="1">
      <c r="A14" s="2" t="s">
        <v>17</v>
      </c>
      <c r="B14" s="3" t="s">
        <v>32</v>
      </c>
      <c r="C14" s="4" t="s">
        <v>5</v>
      </c>
      <c r="D14" s="4" t="s">
        <v>33</v>
      </c>
      <c r="E14" s="16">
        <v>411376</v>
      </c>
      <c r="F14" s="16">
        <v>40828</v>
      </c>
      <c r="G14" s="17">
        <f t="shared" si="0"/>
        <v>9390.44</v>
      </c>
      <c r="H14" s="21">
        <f t="shared" si="1"/>
        <v>461594.44</v>
      </c>
      <c r="I14" s="19">
        <f t="shared" si="2"/>
        <v>7532.766</v>
      </c>
      <c r="J14" s="19">
        <f t="shared" si="3"/>
        <v>502.18440000000004</v>
      </c>
      <c r="K14" s="18" t="s">
        <v>34</v>
      </c>
      <c r="L14" s="5" t="s">
        <v>4</v>
      </c>
      <c r="M14" s="10"/>
      <c r="N14" s="10"/>
    </row>
    <row r="15" spans="1:14" s="1" customFormat="1" ht="125.25" customHeight="1">
      <c r="A15" s="2" t="s">
        <v>18</v>
      </c>
      <c r="B15" s="3" t="s">
        <v>35</v>
      </c>
      <c r="C15" s="4" t="s">
        <v>5</v>
      </c>
      <c r="D15" s="4" t="s">
        <v>30</v>
      </c>
      <c r="E15" s="16">
        <v>352424</v>
      </c>
      <c r="F15" s="16">
        <v>36356</v>
      </c>
      <c r="G15" s="17">
        <f t="shared" si="0"/>
        <v>8361.880000000001</v>
      </c>
      <c r="H15" s="21">
        <f t="shared" si="1"/>
        <v>397141.88</v>
      </c>
      <c r="I15" s="19">
        <f t="shared" si="2"/>
        <v>6707.682000000001</v>
      </c>
      <c r="J15" s="19">
        <f t="shared" si="3"/>
        <v>447.1788000000001</v>
      </c>
      <c r="K15" s="18" t="s">
        <v>36</v>
      </c>
      <c r="L15" s="5" t="s">
        <v>4</v>
      </c>
      <c r="M15" s="10"/>
      <c r="N15" s="10"/>
    </row>
    <row r="16" spans="1:14" s="29" customFormat="1" ht="123" customHeight="1">
      <c r="A16" s="2" t="s">
        <v>19</v>
      </c>
      <c r="B16" s="3" t="s">
        <v>37</v>
      </c>
      <c r="C16" s="4" t="s">
        <v>5</v>
      </c>
      <c r="D16" s="4" t="s">
        <v>12</v>
      </c>
      <c r="E16" s="16">
        <v>187881</v>
      </c>
      <c r="F16" s="16">
        <v>73482</v>
      </c>
      <c r="G16" s="17">
        <f t="shared" si="0"/>
        <v>16900.86</v>
      </c>
      <c r="H16" s="21">
        <f t="shared" si="1"/>
        <v>278263.86</v>
      </c>
      <c r="I16" s="19">
        <f t="shared" si="2"/>
        <v>13557.429</v>
      </c>
      <c r="J16" s="19">
        <f t="shared" si="3"/>
        <v>903.8286</v>
      </c>
      <c r="K16" s="18" t="s">
        <v>38</v>
      </c>
      <c r="L16" s="5" t="s">
        <v>4</v>
      </c>
      <c r="M16" s="28"/>
      <c r="N16" s="28"/>
    </row>
    <row r="17" spans="1:14" s="29" customFormat="1" ht="125.25" customHeight="1">
      <c r="A17" s="30" t="s">
        <v>20</v>
      </c>
      <c r="B17" s="3" t="s">
        <v>39</v>
      </c>
      <c r="C17" s="31" t="s">
        <v>5</v>
      </c>
      <c r="D17" s="31" t="s">
        <v>12</v>
      </c>
      <c r="E17" s="32">
        <v>215977</v>
      </c>
      <c r="F17" s="32">
        <v>79872</v>
      </c>
      <c r="G17" s="33">
        <f t="shared" si="0"/>
        <v>18370.56</v>
      </c>
      <c r="H17" s="34">
        <f t="shared" si="1"/>
        <v>314219.56</v>
      </c>
      <c r="I17" s="35">
        <f t="shared" si="2"/>
        <v>14736.383999999998</v>
      </c>
      <c r="J17" s="35">
        <f t="shared" si="3"/>
        <v>982.4256</v>
      </c>
      <c r="K17" s="36" t="s">
        <v>40</v>
      </c>
      <c r="L17" s="37" t="s">
        <v>4</v>
      </c>
      <c r="M17" s="28"/>
      <c r="N17" s="28"/>
    </row>
    <row r="18" spans="1:14" s="1" customFormat="1" ht="126" customHeight="1">
      <c r="A18" s="2" t="s">
        <v>22</v>
      </c>
      <c r="B18" s="3" t="s">
        <v>71</v>
      </c>
      <c r="C18" s="4" t="s">
        <v>5</v>
      </c>
      <c r="D18" s="4" t="s">
        <v>12</v>
      </c>
      <c r="E18" s="16">
        <v>253851</v>
      </c>
      <c r="F18" s="16">
        <v>97444</v>
      </c>
      <c r="G18" s="17">
        <f t="shared" si="0"/>
        <v>22412.120000000003</v>
      </c>
      <c r="H18" s="21">
        <f t="shared" si="1"/>
        <v>373707.12</v>
      </c>
      <c r="I18" s="19">
        <f t="shared" si="2"/>
        <v>17978.417999999998</v>
      </c>
      <c r="J18" s="19">
        <f t="shared" si="3"/>
        <v>1198.5611999999999</v>
      </c>
      <c r="K18" s="18" t="s">
        <v>41</v>
      </c>
      <c r="L18" s="5" t="s">
        <v>4</v>
      </c>
      <c r="M18" s="10"/>
      <c r="N18" s="10"/>
    </row>
    <row r="19" spans="1:14" s="1" customFormat="1" ht="121.5" customHeight="1">
      <c r="A19" s="2" t="s">
        <v>23</v>
      </c>
      <c r="B19" s="3" t="s">
        <v>42</v>
      </c>
      <c r="C19" s="4" t="s">
        <v>5</v>
      </c>
      <c r="D19" s="4" t="s">
        <v>12</v>
      </c>
      <c r="E19" s="16">
        <v>200773</v>
      </c>
      <c r="F19" s="16">
        <v>73482</v>
      </c>
      <c r="G19" s="17">
        <f t="shared" si="0"/>
        <v>16900.86</v>
      </c>
      <c r="H19" s="21">
        <f t="shared" si="1"/>
        <v>291155.86</v>
      </c>
      <c r="I19" s="19">
        <f t="shared" si="2"/>
        <v>13557.429</v>
      </c>
      <c r="J19" s="19">
        <f t="shared" si="3"/>
        <v>903.8286</v>
      </c>
      <c r="K19" s="18" t="s">
        <v>38</v>
      </c>
      <c r="L19" s="5" t="s">
        <v>4</v>
      </c>
      <c r="M19" s="10"/>
      <c r="N19" s="10"/>
    </row>
    <row r="20" spans="1:14" s="1" customFormat="1" ht="125.25" customHeight="1">
      <c r="A20" s="2" t="s">
        <v>24</v>
      </c>
      <c r="B20" s="3" t="s">
        <v>43</v>
      </c>
      <c r="C20" s="4" t="s">
        <v>5</v>
      </c>
      <c r="D20" s="4" t="s">
        <v>12</v>
      </c>
      <c r="E20" s="16">
        <v>196480</v>
      </c>
      <c r="F20" s="16">
        <v>75080</v>
      </c>
      <c r="G20" s="17">
        <f t="shared" si="0"/>
        <v>17268.4</v>
      </c>
      <c r="H20" s="21">
        <f aca="true" t="shared" si="4" ref="H20:H28">SUM(E20:G20)</f>
        <v>288828.4</v>
      </c>
      <c r="I20" s="19">
        <f aca="true" t="shared" si="5" ref="I20:I28">+SUM(F20,G20)*0.15</f>
        <v>13852.259999999998</v>
      </c>
      <c r="J20" s="19">
        <f aca="true" t="shared" si="6" ref="J20:J28">SUM(F20:G20)*0.01</f>
        <v>923.4839999999999</v>
      </c>
      <c r="K20" s="18" t="s">
        <v>44</v>
      </c>
      <c r="L20" s="5" t="s">
        <v>4</v>
      </c>
      <c r="M20" s="10"/>
      <c r="N20" s="10"/>
    </row>
    <row r="21" spans="1:12" s="38" customFormat="1" ht="136.5" customHeight="1">
      <c r="A21" s="2" t="s">
        <v>25</v>
      </c>
      <c r="B21" s="3" t="s">
        <v>45</v>
      </c>
      <c r="C21" s="4" t="s">
        <v>5</v>
      </c>
      <c r="D21" s="4" t="s">
        <v>12</v>
      </c>
      <c r="E21" s="16">
        <v>125839</v>
      </c>
      <c r="F21" s="16">
        <v>24499</v>
      </c>
      <c r="G21" s="17">
        <f t="shared" si="0"/>
        <v>5634.77</v>
      </c>
      <c r="H21" s="21">
        <f t="shared" si="4"/>
        <v>155972.77</v>
      </c>
      <c r="I21" s="19">
        <f t="shared" si="5"/>
        <v>4520.0655</v>
      </c>
      <c r="J21" s="19">
        <f t="shared" si="6"/>
        <v>301.3377</v>
      </c>
      <c r="K21" s="18" t="s">
        <v>46</v>
      </c>
      <c r="L21" s="5" t="s">
        <v>4</v>
      </c>
    </row>
    <row r="22" spans="1:12" s="38" customFormat="1" ht="123" customHeight="1">
      <c r="A22" s="2" t="s">
        <v>26</v>
      </c>
      <c r="B22" s="3" t="s">
        <v>47</v>
      </c>
      <c r="C22" s="4" t="s">
        <v>5</v>
      </c>
      <c r="D22" s="4" t="s">
        <v>12</v>
      </c>
      <c r="E22" s="16">
        <v>234736</v>
      </c>
      <c r="F22" s="16">
        <v>16666</v>
      </c>
      <c r="G22" s="17">
        <f t="shared" si="0"/>
        <v>3833.1800000000003</v>
      </c>
      <c r="H22" s="21">
        <f t="shared" si="4"/>
        <v>255235.18</v>
      </c>
      <c r="I22" s="19">
        <f t="shared" si="5"/>
        <v>3074.877</v>
      </c>
      <c r="J22" s="19">
        <f t="shared" si="6"/>
        <v>204.9918</v>
      </c>
      <c r="K22" s="18" t="s">
        <v>48</v>
      </c>
      <c r="L22" s="5" t="s">
        <v>4</v>
      </c>
    </row>
    <row r="23" spans="1:12" s="38" customFormat="1" ht="123" customHeight="1">
      <c r="A23" s="40" t="s">
        <v>27</v>
      </c>
      <c r="B23" s="41" t="s">
        <v>49</v>
      </c>
      <c r="C23" s="39" t="s">
        <v>5</v>
      </c>
      <c r="D23" s="39" t="s">
        <v>12</v>
      </c>
      <c r="E23" s="42">
        <v>209185</v>
      </c>
      <c r="F23" s="42">
        <v>28943</v>
      </c>
      <c r="G23" s="43">
        <f t="shared" si="0"/>
        <v>6656.89</v>
      </c>
      <c r="H23" s="44">
        <f t="shared" si="4"/>
        <v>244784.89</v>
      </c>
      <c r="I23" s="45">
        <f t="shared" si="5"/>
        <v>5339.983499999999</v>
      </c>
      <c r="J23" s="45">
        <f t="shared" si="6"/>
        <v>355.9989</v>
      </c>
      <c r="K23" s="46" t="s">
        <v>50</v>
      </c>
      <c r="L23" s="47" t="s">
        <v>4</v>
      </c>
    </row>
    <row r="24" spans="1:12" ht="123.75" customHeight="1">
      <c r="A24" s="40" t="s">
        <v>51</v>
      </c>
      <c r="B24" s="41" t="s">
        <v>52</v>
      </c>
      <c r="C24" s="39" t="s">
        <v>5</v>
      </c>
      <c r="D24" s="39" t="s">
        <v>12</v>
      </c>
      <c r="E24" s="42">
        <v>285047</v>
      </c>
      <c r="F24" s="42">
        <v>26387</v>
      </c>
      <c r="G24" s="43">
        <f t="shared" si="0"/>
        <v>6069.01</v>
      </c>
      <c r="H24" s="44">
        <f t="shared" si="4"/>
        <v>317503.01</v>
      </c>
      <c r="I24" s="45">
        <f t="shared" si="5"/>
        <v>4868.4015</v>
      </c>
      <c r="J24" s="45">
        <f t="shared" si="6"/>
        <v>324.56010000000003</v>
      </c>
      <c r="K24" s="46" t="s">
        <v>53</v>
      </c>
      <c r="L24" s="47" t="s">
        <v>4</v>
      </c>
    </row>
    <row r="25" spans="1:12" ht="123.75" customHeight="1">
      <c r="A25" s="40" t="s">
        <v>54</v>
      </c>
      <c r="B25" s="41" t="s">
        <v>55</v>
      </c>
      <c r="C25" s="39" t="s">
        <v>5</v>
      </c>
      <c r="D25" s="39" t="s">
        <v>12</v>
      </c>
      <c r="E25" s="42">
        <v>174408</v>
      </c>
      <c r="F25" s="42">
        <v>50370</v>
      </c>
      <c r="G25" s="43">
        <f t="shared" si="0"/>
        <v>11585.1</v>
      </c>
      <c r="H25" s="44">
        <f t="shared" si="4"/>
        <v>236363.1</v>
      </c>
      <c r="I25" s="45">
        <f t="shared" si="5"/>
        <v>9293.265</v>
      </c>
      <c r="J25" s="45">
        <f t="shared" si="6"/>
        <v>619.551</v>
      </c>
      <c r="K25" s="46" t="s">
        <v>56</v>
      </c>
      <c r="L25" s="47" t="s">
        <v>4</v>
      </c>
    </row>
    <row r="26" spans="1:12" ht="137.25" customHeight="1">
      <c r="A26" s="40" t="s">
        <v>57</v>
      </c>
      <c r="B26" s="41" t="s">
        <v>58</v>
      </c>
      <c r="C26" s="39" t="s">
        <v>5</v>
      </c>
      <c r="D26" s="39" t="s">
        <v>59</v>
      </c>
      <c r="E26" s="42">
        <v>269209</v>
      </c>
      <c r="F26" s="42">
        <v>26421</v>
      </c>
      <c r="G26" s="43">
        <f t="shared" si="0"/>
        <v>6076.83</v>
      </c>
      <c r="H26" s="44">
        <f t="shared" si="4"/>
        <v>301706.83</v>
      </c>
      <c r="I26" s="45">
        <f t="shared" si="5"/>
        <v>4874.6745</v>
      </c>
      <c r="J26" s="45">
        <f t="shared" si="6"/>
        <v>324.97830000000005</v>
      </c>
      <c r="K26" s="46" t="s">
        <v>60</v>
      </c>
      <c r="L26" s="47" t="s">
        <v>4</v>
      </c>
    </row>
    <row r="27" spans="1:12" ht="122.25" customHeight="1">
      <c r="A27" s="40" t="s">
        <v>61</v>
      </c>
      <c r="B27" s="41" t="s">
        <v>62</v>
      </c>
      <c r="C27" s="39" t="s">
        <v>5</v>
      </c>
      <c r="D27" s="39" t="s">
        <v>12</v>
      </c>
      <c r="E27" s="42">
        <v>217447</v>
      </c>
      <c r="F27" s="42">
        <v>11485</v>
      </c>
      <c r="G27" s="43">
        <f t="shared" si="0"/>
        <v>2641.55</v>
      </c>
      <c r="H27" s="44">
        <f t="shared" si="4"/>
        <v>231573.55</v>
      </c>
      <c r="I27" s="45">
        <f t="shared" si="5"/>
        <v>2118.9824999999996</v>
      </c>
      <c r="J27" s="45">
        <f t="shared" si="6"/>
        <v>141.2655</v>
      </c>
      <c r="K27" s="46" t="s">
        <v>63</v>
      </c>
      <c r="L27" s="47" t="s">
        <v>4</v>
      </c>
    </row>
    <row r="28" spans="1:12" ht="125.25" customHeight="1">
      <c r="A28" s="40" t="s">
        <v>64</v>
      </c>
      <c r="B28" s="41" t="s">
        <v>65</v>
      </c>
      <c r="C28" s="39" t="s">
        <v>5</v>
      </c>
      <c r="D28" s="39" t="s">
        <v>12</v>
      </c>
      <c r="E28" s="42">
        <v>197577</v>
      </c>
      <c r="F28" s="42">
        <v>22337</v>
      </c>
      <c r="G28" s="43">
        <f t="shared" si="0"/>
        <v>5137.51</v>
      </c>
      <c r="H28" s="44">
        <f t="shared" si="4"/>
        <v>225051.51</v>
      </c>
      <c r="I28" s="45">
        <f t="shared" si="5"/>
        <v>4121.1765000000005</v>
      </c>
      <c r="J28" s="45">
        <f t="shared" si="6"/>
        <v>274.74510000000004</v>
      </c>
      <c r="K28" s="46" t="s">
        <v>66</v>
      </c>
      <c r="L28" s="47" t="s">
        <v>4</v>
      </c>
    </row>
    <row r="29" spans="1:12" ht="124.5" customHeight="1">
      <c r="A29" s="40" t="s">
        <v>67</v>
      </c>
      <c r="B29" s="41" t="s">
        <v>68</v>
      </c>
      <c r="C29" s="39" t="s">
        <v>5</v>
      </c>
      <c r="D29" s="39" t="s">
        <v>12</v>
      </c>
      <c r="E29" s="42">
        <v>328019</v>
      </c>
      <c r="F29" s="42">
        <v>169277</v>
      </c>
      <c r="G29" s="43">
        <f t="shared" si="0"/>
        <v>38933.71</v>
      </c>
      <c r="H29" s="44">
        <f>SUM(E29:G29)</f>
        <v>536229.71</v>
      </c>
      <c r="I29" s="45">
        <f>+SUM(F29,G29)*0.15</f>
        <v>31231.606499999998</v>
      </c>
      <c r="J29" s="45">
        <f>SUM(F29:G29)*0.01</f>
        <v>2082.1071</v>
      </c>
      <c r="K29" s="46" t="s">
        <v>69</v>
      </c>
      <c r="L29" s="47" t="s">
        <v>4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2015-09-28T09:51:31Z</cp:lastPrinted>
  <dcterms:created xsi:type="dcterms:W3CDTF">2005-07-07T17:20:47Z</dcterms:created>
  <dcterms:modified xsi:type="dcterms:W3CDTF">2015-10-19T08:15:20Z</dcterms:modified>
  <cp:category/>
  <cp:version/>
  <cp:contentType/>
  <cp:contentStatus/>
</cp:coreProperties>
</file>