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<sst xmlns="http://schemas.openxmlformats.org/spreadsheetml/2006/main" count="97" uniqueCount="64">
  <si>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</si>
  <si>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</si>
  <si>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</si>
  <si>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</si>
  <si>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</si>
  <si>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</si>
  <si>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</si>
  <si>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</si>
  <si>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</si>
  <si>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</si>
  <si>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</si>
  <si>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</si>
  <si>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</si>
  <si>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</si>
  <si>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</si>
  <si>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</si>
  <si>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</si>
  <si>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</si>
  <si>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</si>
  <si>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</si>
  <si>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</si>
  <si>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</si>
  <si>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</si>
  <si>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</si>
  <si>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</si>
  <si>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inst. wod - kan
inst. elektr.
inst. gazowa
inst. c.o. etażowe</t>
  </si>
  <si>
    <t>inst. wod - kan
inst. elektr.
inst. gazowa
ogrzewanie piecowe</t>
  </si>
  <si>
    <t>8.</t>
  </si>
  <si>
    <t>9.</t>
  </si>
  <si>
    <t>W Y K A Z    nr CDXLVII</t>
  </si>
  <si>
    <r>
      <t>od poz.</t>
    </r>
    <r>
      <rPr>
        <b/>
        <sz val="14"/>
        <color indexed="8"/>
        <rFont val="Arial CE"/>
        <family val="2"/>
      </rPr>
      <t xml:space="preserve"> 1 do poz. </t>
    </r>
  </si>
  <si>
    <t>lokal nr 10
o pow. 30,90 m²
ul. Franciszka Ratajczaka 13
obr. Poznań
ark. 43
dz. 12/1, 13/1, 14/1, 15/1
o pow. 840 m²
KW PO1P/00061099/9</t>
  </si>
  <si>
    <t>10/1000</t>
  </si>
  <si>
    <t>lokal nr 8
o pow. 46,30 m²
ul. Franciszka Ratajczaka 15
obr. Poznań
ark. 43
dz. 12/1, 13/1, 14/1, 15/1
o pow. 840 m²
KW PO1P/00061099/9</t>
  </si>
  <si>
    <t>14/1000</t>
  </si>
  <si>
    <t>lokal nr 8
o pow. 35,10 m²
ul. Franciszka Ratajczaka 17
obr. Poznań
ark. 43
dz. 12/1, 13/1, 14/1, 15/1
o pow. 840 m²
KW PO1P/00061099/9</t>
  </si>
  <si>
    <t>11/1000</t>
  </si>
  <si>
    <t>lokal nr 5
o pow. 46,40 m²
ul. Franciszka Ratajczaka 15
obr. Poznań
ark. 43
dz. 12/1, 13/1, 14/1, 15/1
o pow. 840 m²
KW PO1P/00061099/9</t>
  </si>
  <si>
    <t>lokal nr 17
o pow. 47,30 m²
ul. Franciszka Ratajczaka 15
obr. Poznań
ark. 43
dz. 12/1, 13/1, 14/1, 15/1
o pow. 840 m²
KW PO1P/00061099/9</t>
  </si>
  <si>
    <t>15/1000</t>
  </si>
  <si>
    <t>lokal nr 9
o pow. 50,10 m²
ul. Chociszewskiego 43
obr. Łazarz
ark. 28
dz. 30/1, 28/1, 26/1
o pow. 617 m²
KW PO1P/00060826/8</t>
  </si>
  <si>
    <t>23/1000</t>
  </si>
  <si>
    <t>lokal nr 5
o pow. 77,10 m²
ul. 28 Czerwca 1956 r. nr 115
obr.Wilda
ark. 13
dz. 135/1
o pow. 326 m²
KW PO2P/00065364/3</t>
  </si>
  <si>
    <t>771/11077</t>
  </si>
  <si>
    <t>lokal nr 12
o pow. 66,40 m²
ul. 28 Czerwca 1956 r. nr 115
obr.Wilda
ark. 13
dz. 135/1
o pow. 326 m²
KW PO2P/00065364/3</t>
  </si>
  <si>
    <t>inst. wod - kan
inst. elektr.
inst. gazowa
ogrzewanie etażowe</t>
  </si>
  <si>
    <t>664/11077</t>
  </si>
  <si>
    <t>6/100</t>
  </si>
  <si>
    <t>10.</t>
  </si>
  <si>
    <t>lokal nr 1
o pow. 70,60 m²
ul. Sienkiewicza 6
obr. Jeżyce
ark. 13
dz. 19/1
o pow. 347 m²
KW PO1P/00077026/2</t>
  </si>
  <si>
    <t>417/10000</t>
  </si>
  <si>
    <t>11.</t>
  </si>
  <si>
    <t>lokal nr 12
o pow. 115,70 m²
ul. Sienkiewicza 10
obr. Jeżyce
ark. 13
dz. 12/2
o pow. 437 m²
KW PO1P/00064982/7</t>
  </si>
  <si>
    <t>696/10000</t>
  </si>
  <si>
    <t>12.</t>
  </si>
  <si>
    <t>lokal nr 3
o pow. 101,60 m²
ul. Sienkiewicza 7
obr. Jeżyce
ark. 13
dz. 15/2
o pow. 672 m²
KW PO1P/00064341/2</t>
  </si>
  <si>
    <t xml:space="preserve">inst. wod - kan
inst. elektr.
inst. gazowa
</t>
  </si>
  <si>
    <t>67/10000</t>
  </si>
  <si>
    <t>13.</t>
  </si>
  <si>
    <t>326/10000</t>
  </si>
  <si>
    <t>lokal nr 4
o pow. 34,70 m²
ul. Chlebowa 5
obr. Śródka
ark. 5
dz. 32/1
o pow. 1528 m²
KW PO2P/00059626/3</t>
  </si>
  <si>
    <t>lokal nr 10
o pow. 48,40 m²
ul. Grochowska 92
obr. Łazarz
ark. 04
dz. 4/24
o pow. 392 m²
KW PO1P/00072210/4</t>
  </si>
  <si>
    <t>załącznik do zarządzenia Nr 38/2016/P</t>
  </si>
  <si>
    <t>z dnia 14.01.2016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</si>
</sst>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5" zoomScaleNormal="75" workbookViewId="0" topLeftCell="A1">
      <selection activeCell="I8" sqref="I8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62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7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63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29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30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8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9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14</v>
      </c>
      <c r="E11" s="24" t="s">
        <v>3</v>
      </c>
      <c r="F11" s="24" t="s">
        <v>4</v>
      </c>
      <c r="G11" s="25" t="s">
        <v>22</v>
      </c>
      <c r="H11" s="23" t="s">
        <v>15</v>
      </c>
      <c r="I11" s="23" t="s">
        <v>16</v>
      </c>
      <c r="J11" s="23" t="s">
        <v>10</v>
      </c>
      <c r="K11" s="23" t="s">
        <v>11</v>
      </c>
      <c r="L11" s="23" t="s">
        <v>12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62.75" customHeight="1">
      <c r="A13" s="2" t="s">
        <v>17</v>
      </c>
      <c r="B13" s="3" t="s">
        <v>31</v>
      </c>
      <c r="C13" s="4" t="s">
        <v>6</v>
      </c>
      <c r="D13" s="4" t="s">
        <v>26</v>
      </c>
      <c r="E13" s="16">
        <v>129828</v>
      </c>
      <c r="F13" s="16">
        <v>24499</v>
      </c>
      <c r="G13" s="17">
        <f aca="true" t="shared" si="0" ref="G13:G25">0.23*F13</f>
        <v>5634.77</v>
      </c>
      <c r="H13" s="21">
        <f aca="true" t="shared" si="1" ref="H13:H19">SUM(E13:G13)</f>
        <v>159961.77</v>
      </c>
      <c r="I13" s="19">
        <f aca="true" t="shared" si="2" ref="I13:I19">+SUM(F13,G13)*0.15</f>
        <v>4520.0655</v>
      </c>
      <c r="J13" s="19">
        <f aca="true" t="shared" si="3" ref="J13:J19">SUM(F13:G13)*0.01</f>
        <v>301.3377</v>
      </c>
      <c r="K13" s="18" t="s">
        <v>32</v>
      </c>
      <c r="L13" s="5" t="s">
        <v>5</v>
      </c>
      <c r="M13" s="10"/>
      <c r="N13" s="10"/>
    </row>
    <row r="14" spans="1:14" s="1" customFormat="1" ht="159.75" customHeight="1">
      <c r="A14" s="2" t="s">
        <v>18</v>
      </c>
      <c r="B14" s="3" t="s">
        <v>33</v>
      </c>
      <c r="C14" s="4" t="s">
        <v>6</v>
      </c>
      <c r="D14" s="4" t="s">
        <v>13</v>
      </c>
      <c r="E14" s="16">
        <v>203039</v>
      </c>
      <c r="F14" s="16">
        <v>34299</v>
      </c>
      <c r="G14" s="17">
        <f t="shared" si="0"/>
        <v>7888.77</v>
      </c>
      <c r="H14" s="21">
        <f t="shared" si="1"/>
        <v>245226.77</v>
      </c>
      <c r="I14" s="19">
        <f t="shared" si="2"/>
        <v>6328.1655</v>
      </c>
      <c r="J14" s="19">
        <f t="shared" si="3"/>
        <v>421.87770000000006</v>
      </c>
      <c r="K14" s="18" t="s">
        <v>34</v>
      </c>
      <c r="L14" s="5" t="s">
        <v>5</v>
      </c>
      <c r="M14" s="10"/>
      <c r="N14" s="10"/>
    </row>
    <row r="15" spans="1:14" s="1" customFormat="1" ht="156" customHeight="1">
      <c r="A15" s="2" t="s">
        <v>19</v>
      </c>
      <c r="B15" s="3" t="s">
        <v>35</v>
      </c>
      <c r="C15" s="4" t="s">
        <v>6</v>
      </c>
      <c r="D15" s="4" t="s">
        <v>25</v>
      </c>
      <c r="E15" s="16">
        <v>150665</v>
      </c>
      <c r="F15" s="16">
        <v>26949</v>
      </c>
      <c r="G15" s="17">
        <f t="shared" si="0"/>
        <v>6198.27</v>
      </c>
      <c r="H15" s="21">
        <f t="shared" si="1"/>
        <v>183812.27</v>
      </c>
      <c r="I15" s="19">
        <f t="shared" si="2"/>
        <v>4972.0905</v>
      </c>
      <c r="J15" s="19">
        <f t="shared" si="3"/>
        <v>331.47270000000003</v>
      </c>
      <c r="K15" s="18" t="s">
        <v>36</v>
      </c>
      <c r="L15" s="5" t="s">
        <v>5</v>
      </c>
      <c r="M15" s="10"/>
      <c r="N15" s="10"/>
    </row>
    <row r="16" spans="1:14" s="1" customFormat="1" ht="158.25" customHeight="1">
      <c r="A16" s="2" t="s">
        <v>20</v>
      </c>
      <c r="B16" s="3" t="s">
        <v>37</v>
      </c>
      <c r="C16" s="4" t="s">
        <v>6</v>
      </c>
      <c r="D16" s="4" t="s">
        <v>13</v>
      </c>
      <c r="E16" s="16">
        <v>199086</v>
      </c>
      <c r="F16" s="16">
        <v>34299</v>
      </c>
      <c r="G16" s="17">
        <f t="shared" si="0"/>
        <v>7888.77</v>
      </c>
      <c r="H16" s="21">
        <f t="shared" si="1"/>
        <v>241273.77</v>
      </c>
      <c r="I16" s="19">
        <f t="shared" si="2"/>
        <v>6328.1655</v>
      </c>
      <c r="J16" s="19">
        <f t="shared" si="3"/>
        <v>421.87770000000006</v>
      </c>
      <c r="K16" s="18" t="s">
        <v>34</v>
      </c>
      <c r="L16" s="5" t="s">
        <v>5</v>
      </c>
      <c r="M16" s="10"/>
      <c r="N16" s="10"/>
    </row>
    <row r="17" spans="1:14" s="1" customFormat="1" ht="158.25" customHeight="1">
      <c r="A17" s="2" t="s">
        <v>21</v>
      </c>
      <c r="B17" s="3" t="s">
        <v>38</v>
      </c>
      <c r="C17" s="4" t="s">
        <v>6</v>
      </c>
      <c r="D17" s="4" t="s">
        <v>13</v>
      </c>
      <c r="E17" s="16">
        <v>194454</v>
      </c>
      <c r="F17" s="16">
        <v>36749</v>
      </c>
      <c r="G17" s="17">
        <f t="shared" si="0"/>
        <v>8452.27</v>
      </c>
      <c r="H17" s="21">
        <f t="shared" si="1"/>
        <v>239655.27</v>
      </c>
      <c r="I17" s="19">
        <f t="shared" si="2"/>
        <v>6780.190500000001</v>
      </c>
      <c r="J17" s="19">
        <f t="shared" si="3"/>
        <v>452.01270000000005</v>
      </c>
      <c r="K17" s="18" t="s">
        <v>39</v>
      </c>
      <c r="L17" s="5" t="s">
        <v>5</v>
      </c>
      <c r="M17" s="10"/>
      <c r="N17" s="10"/>
    </row>
    <row r="18" spans="1:14" s="1" customFormat="1" ht="138" customHeight="1">
      <c r="A18" s="2" t="s">
        <v>23</v>
      </c>
      <c r="B18" s="3" t="s">
        <v>40</v>
      </c>
      <c r="C18" s="4" t="s">
        <v>6</v>
      </c>
      <c r="D18" s="4" t="s">
        <v>13</v>
      </c>
      <c r="E18" s="16">
        <v>219849</v>
      </c>
      <c r="F18" s="16">
        <v>17543</v>
      </c>
      <c r="G18" s="17">
        <f t="shared" si="0"/>
        <v>4034.8900000000003</v>
      </c>
      <c r="H18" s="21">
        <f t="shared" si="1"/>
        <v>241426.89</v>
      </c>
      <c r="I18" s="19">
        <f t="shared" si="2"/>
        <v>3236.6834999999996</v>
      </c>
      <c r="J18" s="19">
        <f t="shared" si="3"/>
        <v>215.7789</v>
      </c>
      <c r="K18" s="18" t="s">
        <v>41</v>
      </c>
      <c r="L18" s="5" t="s">
        <v>5</v>
      </c>
      <c r="M18" s="10"/>
      <c r="N18" s="10"/>
    </row>
    <row r="19" spans="1:14" s="1" customFormat="1" ht="143.25" customHeight="1">
      <c r="A19" s="2" t="s">
        <v>24</v>
      </c>
      <c r="B19" s="3" t="s">
        <v>42</v>
      </c>
      <c r="C19" s="4" t="s">
        <v>6</v>
      </c>
      <c r="D19" s="4" t="s">
        <v>26</v>
      </c>
      <c r="E19" s="16">
        <v>285979</v>
      </c>
      <c r="F19" s="16">
        <v>32223</v>
      </c>
      <c r="G19" s="17">
        <f t="shared" si="0"/>
        <v>7411.29</v>
      </c>
      <c r="H19" s="21">
        <f t="shared" si="1"/>
        <v>325613.29</v>
      </c>
      <c r="I19" s="19">
        <f t="shared" si="2"/>
        <v>5945.1435</v>
      </c>
      <c r="J19" s="19">
        <f t="shared" si="3"/>
        <v>396.34290000000004</v>
      </c>
      <c r="K19" s="18" t="s">
        <v>43</v>
      </c>
      <c r="L19" s="5" t="s">
        <v>5</v>
      </c>
      <c r="M19" s="10"/>
      <c r="N19" s="10"/>
    </row>
    <row r="20" spans="1:14" s="1" customFormat="1" ht="143.25" customHeight="1">
      <c r="A20" s="2" t="s">
        <v>27</v>
      </c>
      <c r="B20" s="3" t="s">
        <v>44</v>
      </c>
      <c r="C20" s="4" t="s">
        <v>6</v>
      </c>
      <c r="D20" s="4" t="s">
        <v>45</v>
      </c>
      <c r="E20" s="16">
        <v>254156</v>
      </c>
      <c r="F20" s="16">
        <v>27751</v>
      </c>
      <c r="G20" s="17">
        <f t="shared" si="0"/>
        <v>6382.7300000000005</v>
      </c>
      <c r="H20" s="21">
        <f aca="true" t="shared" si="4" ref="H20:H25">SUM(E20:G20)</f>
        <v>288289.73</v>
      </c>
      <c r="I20" s="19">
        <f aca="true" t="shared" si="5" ref="I20:I25">+SUM(F20,G20)*0.15</f>
        <v>5120.0595</v>
      </c>
      <c r="J20" s="19">
        <f aca="true" t="shared" si="6" ref="J20:J25">SUM(F20:G20)*0.01</f>
        <v>341.3373</v>
      </c>
      <c r="K20" s="18" t="s">
        <v>46</v>
      </c>
      <c r="L20" s="5" t="s">
        <v>5</v>
      </c>
      <c r="M20" s="10"/>
      <c r="N20" s="10"/>
    </row>
    <row r="21" spans="1:12" ht="135">
      <c r="A21" s="2" t="s">
        <v>28</v>
      </c>
      <c r="B21" s="3" t="s">
        <v>49</v>
      </c>
      <c r="C21" s="4" t="s">
        <v>6</v>
      </c>
      <c r="D21" s="4" t="s">
        <v>45</v>
      </c>
      <c r="E21" s="16">
        <v>263234</v>
      </c>
      <c r="F21" s="16">
        <v>25929</v>
      </c>
      <c r="G21" s="17">
        <f t="shared" si="0"/>
        <v>5963.67</v>
      </c>
      <c r="H21" s="21">
        <f t="shared" si="4"/>
        <v>295126.67</v>
      </c>
      <c r="I21" s="19">
        <f t="shared" si="5"/>
        <v>4783.9005</v>
      </c>
      <c r="J21" s="19">
        <f t="shared" si="6"/>
        <v>318.9267</v>
      </c>
      <c r="K21" s="18" t="s">
        <v>47</v>
      </c>
      <c r="L21" s="5" t="s">
        <v>5</v>
      </c>
    </row>
    <row r="22" spans="1:12" ht="135">
      <c r="A22" s="2" t="s">
        <v>48</v>
      </c>
      <c r="B22" s="3" t="s">
        <v>55</v>
      </c>
      <c r="C22" s="4" t="s">
        <v>6</v>
      </c>
      <c r="D22" s="4" t="s">
        <v>45</v>
      </c>
      <c r="E22" s="16">
        <v>354752</v>
      </c>
      <c r="F22" s="16">
        <v>34899</v>
      </c>
      <c r="G22" s="17">
        <f t="shared" si="0"/>
        <v>8026.77</v>
      </c>
      <c r="H22" s="21">
        <f t="shared" si="4"/>
        <v>397677.77</v>
      </c>
      <c r="I22" s="19">
        <f t="shared" si="5"/>
        <v>6438.865500000001</v>
      </c>
      <c r="J22" s="19">
        <f t="shared" si="6"/>
        <v>429.25770000000006</v>
      </c>
      <c r="K22" s="18" t="s">
        <v>50</v>
      </c>
      <c r="L22" s="5" t="s">
        <v>5</v>
      </c>
    </row>
    <row r="23" spans="1:12" ht="135">
      <c r="A23" s="2" t="s">
        <v>51</v>
      </c>
      <c r="B23" s="3" t="s">
        <v>52</v>
      </c>
      <c r="C23" s="4" t="s">
        <v>6</v>
      </c>
      <c r="D23" s="4" t="s">
        <v>26</v>
      </c>
      <c r="E23" s="16">
        <v>390359</v>
      </c>
      <c r="F23" s="16">
        <v>37879</v>
      </c>
      <c r="G23" s="17">
        <f t="shared" si="0"/>
        <v>8712.17</v>
      </c>
      <c r="H23" s="21">
        <f t="shared" si="4"/>
        <v>436950.17</v>
      </c>
      <c r="I23" s="19">
        <f t="shared" si="5"/>
        <v>6988.675499999999</v>
      </c>
      <c r="J23" s="19">
        <f t="shared" si="6"/>
        <v>465.9117</v>
      </c>
      <c r="K23" s="18" t="s">
        <v>53</v>
      </c>
      <c r="L23" s="5" t="s">
        <v>5</v>
      </c>
    </row>
    <row r="24" spans="1:12" ht="135">
      <c r="A24" s="2" t="s">
        <v>54</v>
      </c>
      <c r="B24" s="3" t="s">
        <v>60</v>
      </c>
      <c r="C24" s="4" t="s">
        <v>6</v>
      </c>
      <c r="D24" s="4" t="s">
        <v>56</v>
      </c>
      <c r="E24" s="16">
        <v>133227</v>
      </c>
      <c r="F24" s="16">
        <v>10795</v>
      </c>
      <c r="G24" s="17">
        <f t="shared" si="0"/>
        <v>2482.85</v>
      </c>
      <c r="H24" s="21">
        <f t="shared" si="4"/>
        <v>146504.85</v>
      </c>
      <c r="I24" s="19">
        <f t="shared" si="5"/>
        <v>1991.6775</v>
      </c>
      <c r="J24" s="19">
        <f t="shared" si="6"/>
        <v>132.7785</v>
      </c>
      <c r="K24" s="18" t="s">
        <v>57</v>
      </c>
      <c r="L24" s="5" t="s">
        <v>5</v>
      </c>
    </row>
    <row r="25" spans="1:12" ht="135">
      <c r="A25" s="2" t="s">
        <v>58</v>
      </c>
      <c r="B25" s="3" t="s">
        <v>61</v>
      </c>
      <c r="C25" s="4" t="s">
        <v>6</v>
      </c>
      <c r="D25" s="4" t="s">
        <v>13</v>
      </c>
      <c r="E25" s="16">
        <v>211248</v>
      </c>
      <c r="F25" s="16">
        <v>14285</v>
      </c>
      <c r="G25" s="17">
        <f t="shared" si="0"/>
        <v>3285.55</v>
      </c>
      <c r="H25" s="21">
        <f t="shared" si="4"/>
        <v>228818.55</v>
      </c>
      <c r="I25" s="19">
        <f t="shared" si="5"/>
        <v>2635.5825</v>
      </c>
      <c r="J25" s="19">
        <f t="shared" si="6"/>
        <v>175.7055</v>
      </c>
      <c r="K25" s="18" t="s">
        <v>59</v>
      </c>
      <c r="L25" s="5" t="s">
        <v>5</v>
      </c>
    </row>
  </sheetData>
  <printOptions/>
  <pageMargins left="0.58" right="0.19" top="0.51" bottom="0.71" header="0.32" footer="0.46"/>
  <pageSetup horizontalDpi="600" verticalDpi="6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marant</cp:lastModifiedBy>
  <cp:lastPrinted>2015-12-24T09:32:30Z</cp:lastPrinted>
  <dcterms:created xsi:type="dcterms:W3CDTF">2005-07-07T17:20:47Z</dcterms:created>
  <dcterms:modified xsi:type="dcterms:W3CDTF">2016-01-15T09:31:33Z</dcterms:modified>
  <cp:category/>
  <cp:version/>
  <cp:contentType/>
  <cp:contentStatus/>
</cp:coreProperties>
</file>