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az wniosków" sheetId="1" r:id="rId1"/>
  </sheets>
  <definedNames>
    <definedName name="_xlnm.Print_Titles" localSheetId="0">'Wykaz wniosków'!$9:$13</definedName>
  </definedNames>
  <calcPr fullCalcOnLoad="1"/>
</workbook>
</file>

<file path=xl/sharedStrings.xml><?xml version="1.0" encoding="utf-8"?>
<sst xmlns="http://schemas.openxmlformats.org/spreadsheetml/2006/main" count="262" uniqueCount="206">
  <si>
    <t>Lp.</t>
  </si>
  <si>
    <t>Zakres rzeczowy</t>
  </si>
  <si>
    <t>Wartość</t>
  </si>
  <si>
    <t>Środki</t>
  </si>
  <si>
    <t>budżetowe</t>
  </si>
  <si>
    <t>%</t>
  </si>
  <si>
    <t>finansow.</t>
  </si>
  <si>
    <t>Dział</t>
  </si>
  <si>
    <t>Rozdział</t>
  </si>
  <si>
    <t xml:space="preserve"> - nawierzchnia</t>
  </si>
  <si>
    <t>Stowarzyszenie na rzecz budowy infrastruktury</t>
  </si>
  <si>
    <t>Stowarzyszenie na rzecz budowy wodociągu</t>
  </si>
  <si>
    <t xml:space="preserve"> - wodociąg 120 mb</t>
  </si>
  <si>
    <t>600/60016</t>
  </si>
  <si>
    <t>900/90015</t>
  </si>
  <si>
    <t>900/90001</t>
  </si>
  <si>
    <t>Stowarzyszenie na rzecz budowy sieci wodociągowej</t>
  </si>
  <si>
    <t>Propozycja Komisji dot. podziału środków</t>
  </si>
  <si>
    <t>ul. Browarna</t>
  </si>
  <si>
    <t>ul. Adamanisa</t>
  </si>
  <si>
    <t>w ul. Szaflarskiej w Poznaniu</t>
  </si>
  <si>
    <t>ul. Szaflarska 7, 60-473 Poznań</t>
  </si>
  <si>
    <t>wniosku</t>
  </si>
  <si>
    <t xml:space="preserve"> </t>
  </si>
  <si>
    <t>i przyległej drodze wewnętrznej w Poznaniu</t>
  </si>
  <si>
    <t>ul. Obrońców Tobruku 19, 61-695 Poznań</t>
  </si>
  <si>
    <t xml:space="preserve"> - wodociąg 60 mb</t>
  </si>
  <si>
    <t>ul. Tucholska 4A, 60-446 Poznań</t>
  </si>
  <si>
    <t>ul. Tucholska</t>
  </si>
  <si>
    <t>ul. Sielska 16, 60-129 Poznań</t>
  </si>
  <si>
    <t>ul. Wilczak 16A, 61-623 Poznań</t>
  </si>
  <si>
    <t xml:space="preserve">Stowarzyszenie na rzecz budowy kanalizacji, </t>
  </si>
  <si>
    <t>drogi i oświetlenia ul. Bogusza w Poznaniu</t>
  </si>
  <si>
    <t>ul. Bogusza 14, 61-608 Poznań</t>
  </si>
  <si>
    <t>ul. Bogusza</t>
  </si>
  <si>
    <t>Stowarzyszenie na rzecz budowy sieci wodociągowej,</t>
  </si>
  <si>
    <t xml:space="preserve">drogi dojazdowej w działkach 168 i 171/2 </t>
  </si>
  <si>
    <t>przy ul. Huby Moraskie 8 i 10a w Poznaniu</t>
  </si>
  <si>
    <t xml:space="preserve">ul. Huby Moraskie 6b, 61-680 Poznań </t>
  </si>
  <si>
    <t>ul.  Huby Moraskie</t>
  </si>
  <si>
    <t>i kanalizacji sanitarnej w ulicach Kopcowej, Radłowej</t>
  </si>
  <si>
    <t>ul. Rubież 14/2, 61-612 Poznań</t>
  </si>
  <si>
    <t>ul. Cytrynowa, Ananasowa</t>
  </si>
  <si>
    <t xml:space="preserve"> - wodociąg 124 mb</t>
  </si>
  <si>
    <t xml:space="preserve"> - kanalizacja sanitarna 37 mb</t>
  </si>
  <si>
    <r>
      <t xml:space="preserve">wodno-kanalizacyjnej </t>
    </r>
    <r>
      <rPr>
        <sz val="9"/>
        <rFont val="Arial"/>
        <family val="2"/>
      </rPr>
      <t>„Gospodarska</t>
    </r>
    <r>
      <rPr>
        <sz val="9"/>
        <rFont val="Arial CE"/>
        <family val="2"/>
      </rPr>
      <t>" w Poznaniu</t>
    </r>
  </si>
  <si>
    <t xml:space="preserve"> - wodociąg 225 mb</t>
  </si>
  <si>
    <t xml:space="preserve"> - wodociąg 205 mb</t>
  </si>
  <si>
    <t xml:space="preserve"> - kanalizacja sanitarna 192 mb</t>
  </si>
  <si>
    <t>ul. Gospodarska 16, 61-313 Poznań</t>
  </si>
  <si>
    <t xml:space="preserve">ulica boczna od Gospodarskiej </t>
  </si>
  <si>
    <t>Stowarzyszenie na rzecz budowy nawierzchni</t>
  </si>
  <si>
    <t>ul. Adamanisa w Poznaniu</t>
  </si>
  <si>
    <t>ul. Franciszka Adamanisa 6, 60-177 Poznań</t>
  </si>
  <si>
    <t>Stowarzyszenie na rzecz budowy ulicy Gertrudy</t>
  </si>
  <si>
    <t>Konatkowskiej w Poznaniu</t>
  </si>
  <si>
    <t>ul. Konatkowskiej 26, 60-465 Poznań</t>
  </si>
  <si>
    <t>ul. Konatkowskiej</t>
  </si>
  <si>
    <r>
      <t xml:space="preserve"> - nawierzchnia 820 m</t>
    </r>
    <r>
      <rPr>
        <sz val="9"/>
        <rFont val="Arial"/>
        <family val="0"/>
      </rPr>
      <t>²</t>
    </r>
  </si>
  <si>
    <r>
      <t xml:space="preserve"> - nawierzchnia 1 600 m</t>
    </r>
    <r>
      <rPr>
        <sz val="9"/>
        <rFont val="Arial"/>
        <family val="0"/>
      </rPr>
      <t>²</t>
    </r>
  </si>
  <si>
    <t xml:space="preserve"> - kanalizacja deszczowa 124 mb</t>
  </si>
  <si>
    <t xml:space="preserve">ul. Strzyżowska </t>
  </si>
  <si>
    <t xml:space="preserve"> - wodociąg 112,28 mb</t>
  </si>
  <si>
    <t>ul. Boya-Żeleńskiego 22, 60-461 Poznań</t>
  </si>
  <si>
    <t>Stowarzyszenie na rzecz budowy ulicy Fiedlera</t>
  </si>
  <si>
    <t>ul. Boya-Żeleńskiego, Fiedlera</t>
  </si>
  <si>
    <t xml:space="preserve"> - kanalizacja deszczowa 50 mb</t>
  </si>
  <si>
    <r>
      <t xml:space="preserve"> - nawierzchnia 2 800 m</t>
    </r>
    <r>
      <rPr>
        <sz val="9"/>
        <rFont val="Arial"/>
        <family val="0"/>
      </rPr>
      <t>²</t>
    </r>
  </si>
  <si>
    <t xml:space="preserve"> - oświetlenie 390 mb </t>
  </si>
  <si>
    <t>w Poznaniu</t>
  </si>
  <si>
    <t xml:space="preserve">w Poznaniu </t>
  </si>
  <si>
    <t>Stowarzyszenie na rzecz budowy ulicy Józefa Burszty</t>
  </si>
  <si>
    <t>ul. Józefa Burszty 33, 61-422 Poznań</t>
  </si>
  <si>
    <r>
      <t xml:space="preserve"> - nawierzchnia 1529 m</t>
    </r>
    <r>
      <rPr>
        <sz val="9"/>
        <rFont val="Arial"/>
        <family val="0"/>
      </rPr>
      <t>²</t>
    </r>
  </si>
  <si>
    <t>ul. Burszty</t>
  </si>
  <si>
    <t xml:space="preserve">Stowarzyszenie Zwykłe Mieszkańców ul. Tucholskiej </t>
  </si>
  <si>
    <t>na działce 8/8 obręb Krzesiny ark. 36 w Poznaniu</t>
  </si>
  <si>
    <t>ul. Uprawna 37, 61-312 Poznań</t>
  </si>
  <si>
    <t xml:space="preserve">ul. Janowska </t>
  </si>
  <si>
    <t>Stowarzyszenie na rzecz budowy drogi, wodociągu</t>
  </si>
  <si>
    <t>i oświetlenia na ul. Budzisława</t>
  </si>
  <si>
    <t>ul. Budzisława 26, 61-608 Poznań</t>
  </si>
  <si>
    <t>ul. Budzisława</t>
  </si>
  <si>
    <r>
      <t xml:space="preserve"> </t>
    </r>
    <r>
      <rPr>
        <sz val="9"/>
        <rFont val="Arial CE"/>
        <family val="0"/>
      </rPr>
      <t>- kanalizacja deszczowa 105 mb</t>
    </r>
  </si>
  <si>
    <t xml:space="preserve"> - nawierzchnia 105 mb</t>
  </si>
  <si>
    <t xml:space="preserve">Stowarzyszenie na rzecz budowy oświetlenia </t>
  </si>
  <si>
    <t xml:space="preserve">ul. Szaflarska </t>
  </si>
  <si>
    <r>
      <t xml:space="preserve"> - nawierzchnia  160 m</t>
    </r>
    <r>
      <rPr>
        <sz val="9"/>
        <rFont val="Arial"/>
        <family val="0"/>
      </rPr>
      <t>²</t>
    </r>
  </si>
  <si>
    <t>ul. Szczepankowo</t>
  </si>
  <si>
    <t>Stowarzyszenie na rzecz budowy kanalizacji</t>
  </si>
  <si>
    <t>przy ul. Szczepankowo w Poznaniu</t>
  </si>
  <si>
    <t>ul. Szczepankowo 109, 61-306 Poznań</t>
  </si>
  <si>
    <t xml:space="preserve"> - wodociąg 270 mb</t>
  </si>
  <si>
    <t xml:space="preserve"> - kanalizacja sanitarna 400 mb</t>
  </si>
  <si>
    <r>
      <t xml:space="preserve"> - nawierzchnia 100 m</t>
    </r>
    <r>
      <rPr>
        <sz val="9"/>
        <rFont val="Arial"/>
        <family val="0"/>
      </rPr>
      <t>²</t>
    </r>
  </si>
  <si>
    <t>PRZEBIŚNIEGOWA</t>
  </si>
  <si>
    <t xml:space="preserve">ul. Przebiśniegowa 41, 60-175 Poznań </t>
  </si>
  <si>
    <t>ul. Przebiśniegowa</t>
  </si>
  <si>
    <t xml:space="preserve"> - wodociąg 450 mb</t>
  </si>
  <si>
    <t>Stowarzyszenie na rzecz budowy sieci wodociągowej od ulicy Złocienieckiej w Poznaniu</t>
  </si>
  <si>
    <t>od ulicy Złocienieckiej w Poznaniu</t>
  </si>
  <si>
    <t xml:space="preserve"> - wodociąg 20 mb</t>
  </si>
  <si>
    <t>ul. Sczanieckiej 6/6a, 60-216 Poznań</t>
  </si>
  <si>
    <t>ul. Gubińska</t>
  </si>
  <si>
    <r>
      <t xml:space="preserve"> - nawierzchnia 464 m</t>
    </r>
    <r>
      <rPr>
        <sz val="9"/>
        <rFont val="Arial"/>
        <family val="0"/>
      </rPr>
      <t>²</t>
    </r>
  </si>
  <si>
    <t>saniternej i sieci wodociągowej</t>
  </si>
  <si>
    <t>Stowarzyszenie na rzecz budowy ulicy Wańkowicza</t>
  </si>
  <si>
    <t xml:space="preserve">ul. Wańkowicza 2a, 60-461 Poznań </t>
  </si>
  <si>
    <t xml:space="preserve">ul. Wańkowicza </t>
  </si>
  <si>
    <t xml:space="preserve"> - kanalizacja deszczowa 170 mb</t>
  </si>
  <si>
    <r>
      <t xml:space="preserve"> - nawierzchnia 2800 m</t>
    </r>
    <r>
      <rPr>
        <sz val="9"/>
        <rFont val="Arial"/>
        <family val="0"/>
      </rPr>
      <t>²</t>
    </r>
  </si>
  <si>
    <t xml:space="preserve"> - oświetlenie uliczne 180 mb</t>
  </si>
  <si>
    <t xml:space="preserve">Stowarzyszenie na rzecz budowy drogi ulicy bocznej </t>
  </si>
  <si>
    <t xml:space="preserve">od ulicy Dolnej w Poznaniu </t>
  </si>
  <si>
    <t>ul. Dolna 37E, 61-680 Poznań</t>
  </si>
  <si>
    <t>ul. Dolna</t>
  </si>
  <si>
    <t xml:space="preserve"> - oświetlenie 185 mb</t>
  </si>
  <si>
    <t xml:space="preserve">Stowarzyszenie na rzecz budowy odcinka kanalizacji </t>
  </si>
  <si>
    <t>w ulicy Kobylepole po stronie numerów nieparzystych na obcinku ulicy Wilczej w kierunku ulicy Piwnej w Poznaniu</t>
  </si>
  <si>
    <t>ul. Kobylepole</t>
  </si>
  <si>
    <t>ul. Kobylepole 23, 61-304 Poznań</t>
  </si>
  <si>
    <t xml:space="preserve"> - kanalizacja sanitarna 146 mb</t>
  </si>
  <si>
    <t>sanitarnej w ulicy Minikowo 4a</t>
  </si>
  <si>
    <t xml:space="preserve">Stowarzyszenie na rzecz budowy kanalizacji </t>
  </si>
  <si>
    <t xml:space="preserve">ul. Minikowo </t>
  </si>
  <si>
    <t xml:space="preserve">Stowarzyszenie na rzecz budowy wodociągu </t>
  </si>
  <si>
    <t>ul. Podjaryszki w Poznaniu</t>
  </si>
  <si>
    <t>ul. Ostrowska 572A, 61-324 Poznań</t>
  </si>
  <si>
    <t xml:space="preserve">ul. Podjaryszki </t>
  </si>
  <si>
    <t xml:space="preserve"> - wodociąg </t>
  </si>
  <si>
    <t xml:space="preserve">w ulicy Okolewo w Poznaniu </t>
  </si>
  <si>
    <t xml:space="preserve">ul. Okolewo </t>
  </si>
  <si>
    <t xml:space="preserve"> - wodociąg 216 mb</t>
  </si>
  <si>
    <t xml:space="preserve">Stowarzyszenie właścicieli nieruchomości </t>
  </si>
  <si>
    <t>przy ulicy Beskidzkiej i Biskupińskiej</t>
  </si>
  <si>
    <t>ul. Beskidzka 164D, 60-416 Poznań</t>
  </si>
  <si>
    <t xml:space="preserve">ul. Beskidzka, Biskupińska </t>
  </si>
  <si>
    <r>
      <t xml:space="preserve"> - nawierzchnia 3 100 m</t>
    </r>
    <r>
      <rPr>
        <sz val="9"/>
        <rFont val="Arial"/>
        <family val="0"/>
      </rPr>
      <t>²</t>
    </r>
  </si>
  <si>
    <r>
      <t xml:space="preserve">Stowarzyszenie zwykłe </t>
    </r>
    <r>
      <rPr>
        <sz val="9"/>
        <rFont val="Arial"/>
        <family val="2"/>
      </rPr>
      <t xml:space="preserve">„Radosna” </t>
    </r>
  </si>
  <si>
    <t xml:space="preserve">budowa infrastruktury </t>
  </si>
  <si>
    <t>os. Orła Białego 98/19, 61-251 Poznań</t>
  </si>
  <si>
    <t xml:space="preserve">ul. Gościnna i Popularna </t>
  </si>
  <si>
    <t xml:space="preserve"> - kanalizacja sanitarna 350 mb</t>
  </si>
  <si>
    <t>Stowarzyszenie na rzecz budowy ul. Kotarbińskiego</t>
  </si>
  <si>
    <t>ul. Kotarbińskiego 2, 61-415 Poznań</t>
  </si>
  <si>
    <t xml:space="preserve">ul. Kotarbińskiego </t>
  </si>
  <si>
    <r>
      <t xml:space="preserve"> - nawierzchnia 1090 m</t>
    </r>
    <r>
      <rPr>
        <sz val="9"/>
        <rFont val="Arial"/>
        <family val="0"/>
      </rPr>
      <t>²</t>
    </r>
  </si>
  <si>
    <t>dla budynków mieszkalnych położonych</t>
  </si>
  <si>
    <t>przy ulicy Browarnej w Poznaniu</t>
  </si>
  <si>
    <t xml:space="preserve"> - kanalizacja sanitarna 50 mb </t>
  </si>
  <si>
    <t xml:space="preserve"> - naw. 185mb+chodnik 185mb</t>
  </si>
  <si>
    <t>Stowarzyszenie na rzecz budowy sieci kanalizacyjnej</t>
  </si>
  <si>
    <t>na odc. ul. Wilczej w kier. ul. Piwnej w Poznaniu</t>
  </si>
  <si>
    <t xml:space="preserve"> - kanalizacja sanitarna 245 mb</t>
  </si>
  <si>
    <r>
      <t xml:space="preserve">   z odwodnieniem  1.513 m</t>
    </r>
    <r>
      <rPr>
        <sz val="9"/>
        <rFont val="Arial"/>
        <family val="0"/>
      </rPr>
      <t>²</t>
    </r>
  </si>
  <si>
    <t>oświetlenia i nawierzchni na ul.Gubińskiej w P-niu</t>
  </si>
  <si>
    <t xml:space="preserve"> - wodociąg 113 mb </t>
  </si>
  <si>
    <t>ul. Staszica 26/2, 60-524 Poznań</t>
  </si>
  <si>
    <t xml:space="preserve">Stowarzyszenie </t>
  </si>
  <si>
    <t>Stowarzyszenie na rzecz budowy wodociągu w ulicy</t>
  </si>
  <si>
    <t>bocznej od ul. Strzyżowskiej</t>
  </si>
  <si>
    <t>os. Oświecenia 15/8, 61-205 Poznań</t>
  </si>
  <si>
    <t>ul. Bobrownicka 11a,  61-306 Poznań</t>
  </si>
  <si>
    <t>ul. boczna od Strzyżowskiej</t>
  </si>
  <si>
    <t xml:space="preserve"> - wodociąg 156 mb</t>
  </si>
  <si>
    <t>sieci energetycznej niskiego napięcia, utwardzenia</t>
  </si>
  <si>
    <r>
      <t xml:space="preserve"> - nawierzchnia 400 m </t>
    </r>
    <r>
      <rPr>
        <sz val="9"/>
        <rFont val="Arial"/>
        <family val="0"/>
      </rPr>
      <t>²</t>
    </r>
  </si>
  <si>
    <t>przy ulicy Strzyżowskiej w Pozaniu</t>
  </si>
  <si>
    <t>4</t>
  </si>
  <si>
    <t>5</t>
  </si>
  <si>
    <t xml:space="preserve">Środki </t>
  </si>
  <si>
    <t>odebrane</t>
  </si>
  <si>
    <t>dodane</t>
  </si>
  <si>
    <t>Plan</t>
  </si>
  <si>
    <t>po korekcie</t>
  </si>
  <si>
    <t>(z rozliczenia)</t>
  </si>
  <si>
    <t>ul. Beskidzka w Poznaniu</t>
  </si>
  <si>
    <t>ul. Notecka 25A, 60-412 Poznań</t>
  </si>
  <si>
    <t>ul. Beskidzka</t>
  </si>
  <si>
    <t xml:space="preserve"> - wodociąg</t>
  </si>
  <si>
    <t>Stowarzyszenie ma rzecz budowy sieci wodociągowej</t>
  </si>
  <si>
    <t>przy ulicy Żywokostowej w Poznaniu</t>
  </si>
  <si>
    <t>ul. Naramowicka 319, 61-601 Poznań</t>
  </si>
  <si>
    <t>ul. Żywokostowa</t>
  </si>
  <si>
    <t>kanalizacyjnej i wodociągowej przy ul. Jagodowej 34</t>
  </si>
  <si>
    <t>ul. boczna od Jagodowej</t>
  </si>
  <si>
    <t xml:space="preserve"> - wodociąg 104 mb</t>
  </si>
  <si>
    <t xml:space="preserve"> - kanalizacja saitarna 105 mb</t>
  </si>
  <si>
    <t>6</t>
  </si>
  <si>
    <t>7</t>
  </si>
  <si>
    <t>8</t>
  </si>
  <si>
    <t>Stowarzyszenie na rzecz budowy przedłużenia</t>
  </si>
  <si>
    <t>wodociągu przy ul. Lewandowskiego w Poznaniu</t>
  </si>
  <si>
    <t>ul. Morasko 36, 61-680 Poznań</t>
  </si>
  <si>
    <t>ul. Lewandowskiego</t>
  </si>
  <si>
    <t xml:space="preserve"> - wodociąg 306 mb</t>
  </si>
  <si>
    <t>ul. Jagodowa 34, 61-307 Poznań</t>
  </si>
  <si>
    <t>ul. boczna od Gospodarskiej</t>
  </si>
  <si>
    <t>os. St. Batorego 31D/65, 60-687 Poznań</t>
  </si>
  <si>
    <t xml:space="preserve">ul. boczna od Złocienieckiej </t>
  </si>
  <si>
    <t>Prezydenta Miasta Poznania</t>
  </si>
  <si>
    <t>Rok 2016</t>
  </si>
  <si>
    <t>w PLN</t>
  </si>
  <si>
    <t>Wykaz wniosków inwestycyjnych z udziałem ludności przeznaczonych do realizacji w 2016 r.</t>
  </si>
  <si>
    <t>Załącznik do zarządzenia Nr 718/2016/P</t>
  </si>
  <si>
    <t>z dnia 10.10.2016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</si>
</sst>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  <numFmt numFmtId="174" formatCode="#,##0\ &quot;zł&quot;"/>
  </numFmts>
  <fonts count="1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9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9" fontId="0" fillId="0" borderId="12" xfId="0" applyNumberFormat="1" applyBorder="1" applyAlignment="1">
      <alignment/>
    </xf>
    <xf numFmtId="169" fontId="1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9" fontId="3" fillId="0" borderId="0" xfId="15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173" fontId="4" fillId="0" borderId="13" xfId="15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/>
    </xf>
    <xf numFmtId="173" fontId="5" fillId="0" borderId="17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0" fillId="0" borderId="0" xfId="0" applyNumberFormat="1" applyAlignment="1">
      <alignment/>
    </xf>
    <xf numFmtId="173" fontId="4" fillId="0" borderId="17" xfId="15" applyNumberFormat="1" applyFon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169" fontId="4" fillId="0" borderId="13" xfId="15" applyNumberFormat="1" applyFont="1" applyBorder="1" applyAlignment="1">
      <alignment horizontal="right"/>
    </xf>
    <xf numFmtId="169" fontId="5" fillId="0" borderId="18" xfId="15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169" fontId="0" fillId="0" borderId="20" xfId="0" applyNumberFormat="1" applyBorder="1" applyAlignment="1">
      <alignment/>
    </xf>
    <xf numFmtId="16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9" fontId="5" fillId="0" borderId="21" xfId="15" applyNumberFormat="1" applyFont="1" applyBorder="1" applyAlignment="1">
      <alignment horizontal="right"/>
    </xf>
    <xf numFmtId="169" fontId="4" fillId="0" borderId="21" xfId="15" applyNumberFormat="1" applyFont="1" applyBorder="1" applyAlignment="1">
      <alignment horizontal="right"/>
    </xf>
    <xf numFmtId="169" fontId="5" fillId="0" borderId="23" xfId="15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9" fontId="4" fillId="0" borderId="28" xfId="15" applyNumberFormat="1" applyFont="1" applyBorder="1" applyAlignment="1">
      <alignment horizontal="right"/>
    </xf>
    <xf numFmtId="169" fontId="4" fillId="0" borderId="29" xfId="15" applyNumberFormat="1" applyFont="1" applyBorder="1" applyAlignment="1">
      <alignment horizontal="right"/>
    </xf>
    <xf numFmtId="169" fontId="0" fillId="0" borderId="24" xfId="0" applyNumberFormat="1" applyBorder="1" applyAlignment="1">
      <alignment/>
    </xf>
    <xf numFmtId="169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3" fontId="4" fillId="0" borderId="25" xfId="15" applyNumberFormat="1" applyFont="1" applyBorder="1" applyAlignment="1">
      <alignment horizontal="right"/>
    </xf>
    <xf numFmtId="169" fontId="4" fillId="0" borderId="25" xfId="15" applyNumberFormat="1" applyFont="1" applyBorder="1" applyAlignment="1">
      <alignment horizontal="right"/>
    </xf>
    <xf numFmtId="169" fontId="4" fillId="0" borderId="19" xfId="15" applyNumberFormat="1" applyFont="1" applyBorder="1" applyAlignment="1">
      <alignment horizontal="right"/>
    </xf>
    <xf numFmtId="169" fontId="4" fillId="0" borderId="27" xfId="15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169" fontId="4" fillId="0" borderId="17" xfId="15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15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1.12109375" style="0" customWidth="1"/>
    <col min="2" max="2" width="3.00390625" style="0" customWidth="1"/>
    <col min="3" max="3" width="41.875" style="0" customWidth="1"/>
    <col min="4" max="4" width="26.25390625" style="0" customWidth="1"/>
    <col min="5" max="5" width="13.625" style="0" customWidth="1"/>
    <col min="6" max="6" width="13.00390625" style="0" customWidth="1"/>
    <col min="7" max="8" width="12.375" style="0" customWidth="1"/>
    <col min="9" max="9" width="13.375" style="0" customWidth="1"/>
    <col min="10" max="11" width="9.375" style="0" customWidth="1"/>
    <col min="12" max="12" width="1.25" style="0" customWidth="1"/>
  </cols>
  <sheetData>
    <row r="1" ht="15.75">
      <c r="E1" s="80"/>
    </row>
    <row r="2" spans="4:8" ht="12.75">
      <c r="D2" s="91"/>
      <c r="E2" s="91"/>
      <c r="F2" s="91"/>
      <c r="G2" s="39"/>
      <c r="H2" t="s">
        <v>204</v>
      </c>
    </row>
    <row r="3" spans="4:8" ht="12.75">
      <c r="D3" s="89"/>
      <c r="E3" s="89"/>
      <c r="F3" s="89"/>
      <c r="G3" s="39"/>
      <c r="H3" t="s">
        <v>200</v>
      </c>
    </row>
    <row r="4" spans="4:8" ht="12.75">
      <c r="D4" s="89"/>
      <c r="E4" s="89"/>
      <c r="F4" s="89"/>
      <c r="G4" s="39"/>
      <c r="H4" t="s">
        <v>205</v>
      </c>
    </row>
    <row r="5" spans="4:7" ht="15.75">
      <c r="D5" s="89"/>
      <c r="E5" s="80" t="s">
        <v>201</v>
      </c>
      <c r="F5" s="89"/>
      <c r="G5" s="39"/>
    </row>
    <row r="8" spans="3:10" ht="13.5" thickBot="1">
      <c r="C8" s="97" t="s">
        <v>203</v>
      </c>
      <c r="D8" s="97"/>
      <c r="E8" s="97"/>
      <c r="F8" s="97"/>
      <c r="J8" t="s">
        <v>202</v>
      </c>
    </row>
    <row r="9" spans="2:11" ht="13.5" thickBot="1">
      <c r="B9" s="1"/>
      <c r="C9" s="92"/>
      <c r="D9" s="93"/>
      <c r="E9" s="94" t="s">
        <v>17</v>
      </c>
      <c r="F9" s="95"/>
      <c r="G9" s="95"/>
      <c r="H9" s="95"/>
      <c r="I9" s="95"/>
      <c r="J9" s="96"/>
      <c r="K9" s="83"/>
    </row>
    <row r="10" spans="2:11" ht="12.75">
      <c r="B10" s="2"/>
      <c r="C10" s="4"/>
      <c r="D10" s="7"/>
      <c r="E10" s="60"/>
      <c r="F10" s="21"/>
      <c r="G10" s="73"/>
      <c r="H10" s="73"/>
      <c r="I10" s="73"/>
      <c r="J10" s="66"/>
      <c r="K10" s="84"/>
    </row>
    <row r="11" spans="2:11" ht="12.75">
      <c r="B11" s="5" t="s">
        <v>0</v>
      </c>
      <c r="C11" s="6" t="s">
        <v>158</v>
      </c>
      <c r="D11" s="7" t="s">
        <v>1</v>
      </c>
      <c r="E11" s="61" t="s">
        <v>2</v>
      </c>
      <c r="F11" s="22" t="s">
        <v>3</v>
      </c>
      <c r="G11" s="74" t="s">
        <v>170</v>
      </c>
      <c r="H11" s="74" t="s">
        <v>3</v>
      </c>
      <c r="I11" s="74" t="s">
        <v>173</v>
      </c>
      <c r="J11" s="67" t="s">
        <v>5</v>
      </c>
      <c r="K11" s="85" t="s">
        <v>7</v>
      </c>
    </row>
    <row r="12" spans="2:11" ht="12.75">
      <c r="B12" s="5"/>
      <c r="C12" s="6"/>
      <c r="D12" s="49"/>
      <c r="E12" s="61" t="s">
        <v>22</v>
      </c>
      <c r="F12" s="22" t="s">
        <v>4</v>
      </c>
      <c r="G12" s="74" t="s">
        <v>171</v>
      </c>
      <c r="H12" s="74" t="s">
        <v>172</v>
      </c>
      <c r="I12" s="74" t="s">
        <v>174</v>
      </c>
      <c r="J12" s="67" t="s">
        <v>6</v>
      </c>
      <c r="K12" s="85" t="s">
        <v>8</v>
      </c>
    </row>
    <row r="13" spans="2:11" ht="13.5" thickBot="1">
      <c r="B13" s="13">
        <v>1</v>
      </c>
      <c r="C13" s="14">
        <v>2</v>
      </c>
      <c r="D13" s="15">
        <v>3</v>
      </c>
      <c r="E13" s="62" t="s">
        <v>168</v>
      </c>
      <c r="F13" s="23" t="s">
        <v>169</v>
      </c>
      <c r="G13" s="75" t="s">
        <v>188</v>
      </c>
      <c r="H13" s="75" t="s">
        <v>189</v>
      </c>
      <c r="I13" s="75" t="s">
        <v>190</v>
      </c>
      <c r="J13" s="68">
        <v>9</v>
      </c>
      <c r="K13" s="86">
        <v>10</v>
      </c>
    </row>
    <row r="14" spans="2:11" ht="13.5" thickTop="1">
      <c r="B14" s="5">
        <v>1</v>
      </c>
      <c r="C14" s="9" t="s">
        <v>31</v>
      </c>
      <c r="D14" s="27" t="s">
        <v>34</v>
      </c>
      <c r="E14" s="63"/>
      <c r="F14" s="37"/>
      <c r="G14" s="76"/>
      <c r="H14" s="76"/>
      <c r="I14" s="76"/>
      <c r="J14" s="69"/>
      <c r="K14" s="87"/>
    </row>
    <row r="15" spans="2:11" ht="12.75">
      <c r="B15" s="5"/>
      <c r="C15" s="9" t="s">
        <v>32</v>
      </c>
      <c r="D15" s="9" t="s">
        <v>9</v>
      </c>
      <c r="E15" s="63">
        <v>350000</v>
      </c>
      <c r="F15" s="57">
        <f>SUM(E15*J15/100)</f>
        <v>262500</v>
      </c>
      <c r="G15" s="77">
        <v>50000</v>
      </c>
      <c r="H15" s="77">
        <v>0</v>
      </c>
      <c r="I15" s="77">
        <f>SUM(F15-G15+H15)</f>
        <v>212500</v>
      </c>
      <c r="J15" s="69">
        <v>75</v>
      </c>
      <c r="K15" s="87" t="s">
        <v>13</v>
      </c>
    </row>
    <row r="16" spans="2:11" ht="12.75">
      <c r="B16" s="5"/>
      <c r="C16" s="9" t="s">
        <v>33</v>
      </c>
      <c r="D16" s="18" t="s">
        <v>154</v>
      </c>
      <c r="E16" s="63"/>
      <c r="F16" s="57"/>
      <c r="G16" s="77"/>
      <c r="H16" s="77"/>
      <c r="I16" s="77"/>
      <c r="J16" s="69"/>
      <c r="K16" s="87"/>
    </row>
    <row r="17" spans="2:11" ht="12.75">
      <c r="B17" s="26"/>
      <c r="C17" s="32"/>
      <c r="D17" s="11"/>
      <c r="E17" s="58"/>
      <c r="F17" s="71"/>
      <c r="G17" s="78"/>
      <c r="H17" s="78"/>
      <c r="I17" s="78"/>
      <c r="J17" s="59"/>
      <c r="K17" s="81"/>
    </row>
    <row r="18" spans="2:11" ht="12.75">
      <c r="B18" s="5">
        <v>2</v>
      </c>
      <c r="C18" s="42" t="s">
        <v>35</v>
      </c>
      <c r="D18" s="43" t="s">
        <v>39</v>
      </c>
      <c r="E18" s="64"/>
      <c r="F18" s="57"/>
      <c r="G18" s="77"/>
      <c r="H18" s="77"/>
      <c r="I18" s="77"/>
      <c r="J18" s="69"/>
      <c r="K18" s="87"/>
    </row>
    <row r="19" spans="2:11" ht="12.75">
      <c r="B19" s="5"/>
      <c r="C19" s="42" t="s">
        <v>165</v>
      </c>
      <c r="D19" s="50" t="s">
        <v>46</v>
      </c>
      <c r="E19" s="63">
        <v>140000</v>
      </c>
      <c r="F19" s="57">
        <f>SUM(E19*J19/100)</f>
        <v>105000</v>
      </c>
      <c r="G19" s="77">
        <v>0</v>
      </c>
      <c r="H19" s="77">
        <v>0</v>
      </c>
      <c r="I19" s="77">
        <f>SUM(F19-G19+H19)</f>
        <v>105000</v>
      </c>
      <c r="J19" s="69">
        <v>75</v>
      </c>
      <c r="K19" s="87" t="s">
        <v>15</v>
      </c>
    </row>
    <row r="20" spans="2:11" ht="12.75">
      <c r="B20" s="5"/>
      <c r="C20" s="42" t="s">
        <v>36</v>
      </c>
      <c r="D20" s="40"/>
      <c r="E20" s="63"/>
      <c r="F20" s="57"/>
      <c r="G20" s="77"/>
      <c r="H20" s="77"/>
      <c r="I20" s="77"/>
      <c r="J20" s="69"/>
      <c r="K20" s="87"/>
    </row>
    <row r="21" spans="2:11" ht="12.75">
      <c r="B21" s="5"/>
      <c r="C21" s="42" t="s">
        <v>37</v>
      </c>
      <c r="D21" s="40"/>
      <c r="E21" s="63"/>
      <c r="F21" s="57"/>
      <c r="G21" s="77"/>
      <c r="H21" s="77"/>
      <c r="I21" s="77"/>
      <c r="J21" s="69"/>
      <c r="K21" s="87"/>
    </row>
    <row r="22" spans="2:11" ht="12.75">
      <c r="B22" s="5"/>
      <c r="C22" s="42" t="s">
        <v>38</v>
      </c>
      <c r="D22" s="40"/>
      <c r="E22" s="63"/>
      <c r="F22" s="57"/>
      <c r="G22" s="77"/>
      <c r="H22" s="77"/>
      <c r="I22" s="77"/>
      <c r="J22" s="69"/>
      <c r="K22" s="87"/>
    </row>
    <row r="23" spans="2:11" ht="12.75">
      <c r="B23" s="25"/>
      <c r="C23" s="10"/>
      <c r="D23" s="20"/>
      <c r="E23" s="58"/>
      <c r="F23" s="71"/>
      <c r="G23" s="78"/>
      <c r="H23" s="78"/>
      <c r="I23" s="78"/>
      <c r="J23" s="59"/>
      <c r="K23" s="81"/>
    </row>
    <row r="24" spans="2:11" ht="12.75">
      <c r="B24" s="5">
        <v>3</v>
      </c>
      <c r="C24" s="9" t="s">
        <v>16</v>
      </c>
      <c r="D24" s="31" t="s">
        <v>42</v>
      </c>
      <c r="E24" s="63"/>
      <c r="F24" s="57"/>
      <c r="G24" s="77"/>
      <c r="H24" s="77"/>
      <c r="I24" s="77"/>
      <c r="J24" s="69"/>
      <c r="K24" s="87"/>
    </row>
    <row r="25" spans="2:11" ht="12.75">
      <c r="B25" s="5"/>
      <c r="C25" s="9" t="s">
        <v>40</v>
      </c>
      <c r="D25" s="8" t="s">
        <v>43</v>
      </c>
      <c r="E25" s="63">
        <v>55000</v>
      </c>
      <c r="F25" s="57">
        <f>SUM(E25*J25/100)</f>
        <v>41250</v>
      </c>
      <c r="G25" s="77">
        <v>0</v>
      </c>
      <c r="H25" s="77">
        <v>0</v>
      </c>
      <c r="I25" s="77">
        <f>SUM(F25-G25+H25)</f>
        <v>41250</v>
      </c>
      <c r="J25" s="69">
        <v>75</v>
      </c>
      <c r="K25" s="87" t="s">
        <v>15</v>
      </c>
    </row>
    <row r="26" spans="2:11" ht="12.75">
      <c r="B26" s="5"/>
      <c r="C26" s="9" t="s">
        <v>24</v>
      </c>
      <c r="D26" s="8" t="s">
        <v>44</v>
      </c>
      <c r="E26" s="63">
        <v>36600</v>
      </c>
      <c r="F26" s="57">
        <f>SUM(E26*J26/100)</f>
        <v>27450</v>
      </c>
      <c r="G26" s="77">
        <v>0</v>
      </c>
      <c r="H26" s="77">
        <v>0</v>
      </c>
      <c r="I26" s="77">
        <f>SUM(F26-G26+H26)</f>
        <v>27450</v>
      </c>
      <c r="J26" s="69">
        <v>75</v>
      </c>
      <c r="K26" s="87" t="s">
        <v>15</v>
      </c>
    </row>
    <row r="27" spans="2:11" ht="12.75">
      <c r="B27" s="5"/>
      <c r="C27" s="9" t="s">
        <v>41</v>
      </c>
      <c r="D27" s="8"/>
      <c r="E27" s="63"/>
      <c r="F27" s="57"/>
      <c r="G27" s="77"/>
      <c r="H27" s="77"/>
      <c r="I27" s="77"/>
      <c r="J27" s="69"/>
      <c r="K27" s="88"/>
    </row>
    <row r="28" spans="2:11" ht="12.75">
      <c r="B28" s="26"/>
      <c r="C28" s="10"/>
      <c r="D28" s="33"/>
      <c r="E28" s="58"/>
      <c r="F28" s="71"/>
      <c r="G28" s="78"/>
      <c r="H28" s="78"/>
      <c r="I28" s="78"/>
      <c r="J28" s="59"/>
      <c r="K28" s="81"/>
    </row>
    <row r="29" spans="2:20" ht="12.75">
      <c r="B29" s="5">
        <v>4</v>
      </c>
      <c r="C29" s="9" t="s">
        <v>10</v>
      </c>
      <c r="D29" s="31" t="s">
        <v>50</v>
      </c>
      <c r="E29" s="63"/>
      <c r="F29" s="57"/>
      <c r="G29" s="77"/>
      <c r="H29" s="77"/>
      <c r="I29" s="77"/>
      <c r="J29" s="69"/>
      <c r="K29" s="87"/>
      <c r="N29" s="8"/>
      <c r="O29" s="8"/>
      <c r="P29" s="24"/>
      <c r="Q29" s="29"/>
      <c r="R29" s="28"/>
      <c r="S29" s="30"/>
      <c r="T29" s="19"/>
    </row>
    <row r="30" spans="2:20" ht="12.75">
      <c r="B30" s="5"/>
      <c r="C30" s="9" t="s">
        <v>45</v>
      </c>
      <c r="D30" s="18" t="s">
        <v>47</v>
      </c>
      <c r="E30" s="63">
        <v>92000</v>
      </c>
      <c r="F30" s="57">
        <f>SUM(E30*J30/100)</f>
        <v>69000</v>
      </c>
      <c r="G30" s="77">
        <v>0</v>
      </c>
      <c r="H30" s="77">
        <v>0</v>
      </c>
      <c r="I30" s="77">
        <f>SUM(F30-G30+H30)</f>
        <v>69000</v>
      </c>
      <c r="J30" s="69">
        <v>75</v>
      </c>
      <c r="K30" s="87" t="s">
        <v>15</v>
      </c>
      <c r="N30" s="8"/>
      <c r="O30" s="8"/>
      <c r="P30" s="24"/>
      <c r="Q30" s="29"/>
      <c r="R30" s="28"/>
      <c r="S30" s="30"/>
      <c r="T30" s="19"/>
    </row>
    <row r="31" spans="2:20" ht="12.75">
      <c r="B31" s="5"/>
      <c r="C31" s="9" t="s">
        <v>49</v>
      </c>
      <c r="D31" s="18" t="s">
        <v>48</v>
      </c>
      <c r="E31" s="63">
        <v>195000</v>
      </c>
      <c r="F31" s="57">
        <f>SUM(E31*J31/100)</f>
        <v>146250</v>
      </c>
      <c r="G31" s="77">
        <v>0</v>
      </c>
      <c r="H31" s="77">
        <v>0</v>
      </c>
      <c r="I31" s="77">
        <f>SUM(F31-G31+H31)</f>
        <v>146250</v>
      </c>
      <c r="J31" s="69">
        <v>75</v>
      </c>
      <c r="K31" s="87" t="s">
        <v>15</v>
      </c>
      <c r="L31" s="3"/>
      <c r="N31" s="8"/>
      <c r="O31" s="8"/>
      <c r="P31" s="24"/>
      <c r="Q31" s="29"/>
      <c r="R31" s="28"/>
      <c r="S31" s="30"/>
      <c r="T31" s="19"/>
    </row>
    <row r="32" spans="2:20" ht="12.75">
      <c r="B32" s="25"/>
      <c r="C32" s="10"/>
      <c r="D32" s="11"/>
      <c r="E32" s="58"/>
      <c r="F32" s="71"/>
      <c r="G32" s="78"/>
      <c r="H32" s="78"/>
      <c r="I32" s="78"/>
      <c r="J32" s="59"/>
      <c r="K32" s="81"/>
      <c r="N32" s="8"/>
      <c r="O32" s="8"/>
      <c r="P32" s="24"/>
      <c r="Q32" s="29"/>
      <c r="R32" s="28"/>
      <c r="S32" s="30"/>
      <c r="T32" s="19"/>
    </row>
    <row r="33" spans="2:20" ht="12.75">
      <c r="B33" s="5">
        <v>5</v>
      </c>
      <c r="C33" s="9" t="s">
        <v>51</v>
      </c>
      <c r="D33" s="31" t="s">
        <v>19</v>
      </c>
      <c r="E33" s="63"/>
      <c r="F33" s="57"/>
      <c r="G33" s="77"/>
      <c r="H33" s="77"/>
      <c r="I33" s="77"/>
      <c r="J33" s="69"/>
      <c r="K33" s="87"/>
      <c r="N33" s="8"/>
      <c r="O33" s="8"/>
      <c r="P33" s="24"/>
      <c r="Q33" s="29"/>
      <c r="R33" s="28"/>
      <c r="S33" s="30"/>
      <c r="T33" s="19"/>
    </row>
    <row r="34" spans="2:20" ht="12.75">
      <c r="B34" s="5"/>
      <c r="C34" s="9" t="s">
        <v>52</v>
      </c>
      <c r="D34" s="18" t="s">
        <v>60</v>
      </c>
      <c r="E34" s="63">
        <v>120000</v>
      </c>
      <c r="F34" s="57">
        <f>SUM(E34*J34/100)</f>
        <v>90000</v>
      </c>
      <c r="G34" s="77">
        <v>0</v>
      </c>
      <c r="H34" s="77">
        <v>0</v>
      </c>
      <c r="I34" s="77">
        <f>SUM(F34-G34+H34)</f>
        <v>90000</v>
      </c>
      <c r="J34" s="69">
        <v>75</v>
      </c>
      <c r="K34" s="87" t="s">
        <v>13</v>
      </c>
      <c r="N34" s="8"/>
      <c r="O34" s="8"/>
      <c r="P34" s="24"/>
      <c r="Q34" s="29"/>
      <c r="R34" s="28"/>
      <c r="S34" s="30"/>
      <c r="T34" s="19"/>
    </row>
    <row r="35" spans="2:20" ht="12.75">
      <c r="B35" s="5"/>
      <c r="C35" s="9" t="s">
        <v>53</v>
      </c>
      <c r="D35" s="18" t="s">
        <v>59</v>
      </c>
      <c r="E35" s="63">
        <v>305000</v>
      </c>
      <c r="F35" s="57">
        <f>SUM(E35*J35/100)</f>
        <v>228750</v>
      </c>
      <c r="G35" s="77">
        <v>20000</v>
      </c>
      <c r="H35" s="77">
        <v>0</v>
      </c>
      <c r="I35" s="77">
        <f>SUM(F35-G35+H35)</f>
        <v>208750</v>
      </c>
      <c r="J35" s="69">
        <v>75</v>
      </c>
      <c r="K35" s="87" t="s">
        <v>13</v>
      </c>
      <c r="N35" s="8"/>
      <c r="O35" s="8"/>
      <c r="P35" s="24"/>
      <c r="Q35" s="29"/>
      <c r="R35" s="28"/>
      <c r="S35" s="30"/>
      <c r="T35" s="19"/>
    </row>
    <row r="36" spans="2:20" ht="12.75">
      <c r="B36" s="25"/>
      <c r="C36" s="10"/>
      <c r="D36" s="33"/>
      <c r="E36" s="58"/>
      <c r="F36" s="71"/>
      <c r="G36" s="78"/>
      <c r="H36" s="78"/>
      <c r="I36" s="78"/>
      <c r="J36" s="59"/>
      <c r="K36" s="81"/>
      <c r="N36" s="8"/>
      <c r="O36" s="8"/>
      <c r="P36" s="24"/>
      <c r="Q36" s="29"/>
      <c r="R36" s="28"/>
      <c r="S36" s="30"/>
      <c r="T36" s="19"/>
    </row>
    <row r="37" spans="2:11" ht="12.75">
      <c r="B37" s="5">
        <v>6</v>
      </c>
      <c r="C37" s="9" t="s">
        <v>54</v>
      </c>
      <c r="D37" s="31" t="s">
        <v>57</v>
      </c>
      <c r="E37" s="63"/>
      <c r="F37" s="57"/>
      <c r="G37" s="77"/>
      <c r="H37" s="77"/>
      <c r="I37" s="77"/>
      <c r="J37" s="69"/>
      <c r="K37" s="87"/>
    </row>
    <row r="38" spans="2:11" ht="12.75">
      <c r="B38" s="5"/>
      <c r="C38" s="9" t="s">
        <v>55</v>
      </c>
      <c r="D38" s="18" t="s">
        <v>58</v>
      </c>
      <c r="E38" s="63">
        <v>164000</v>
      </c>
      <c r="F38" s="57">
        <f>SUM(E38*J38/100)</f>
        <v>123000</v>
      </c>
      <c r="G38" s="77">
        <v>0</v>
      </c>
      <c r="H38" s="77">
        <v>0</v>
      </c>
      <c r="I38" s="77">
        <f>SUM(F38-G38+H38)</f>
        <v>123000</v>
      </c>
      <c r="J38" s="69">
        <v>75</v>
      </c>
      <c r="K38" s="87" t="s">
        <v>13</v>
      </c>
    </row>
    <row r="39" spans="2:11" ht="12.75">
      <c r="B39" s="5"/>
      <c r="C39" s="9" t="s">
        <v>56</v>
      </c>
      <c r="D39" s="18"/>
      <c r="E39" s="63"/>
      <c r="F39" s="57"/>
      <c r="G39" s="77"/>
      <c r="H39" s="77"/>
      <c r="I39" s="77"/>
      <c r="J39" s="69"/>
      <c r="K39" s="87"/>
    </row>
    <row r="40" spans="2:11" ht="12.75">
      <c r="B40" s="25"/>
      <c r="C40" s="32"/>
      <c r="D40" s="20"/>
      <c r="E40" s="58"/>
      <c r="F40" s="71"/>
      <c r="G40" s="78"/>
      <c r="H40" s="78"/>
      <c r="I40" s="78"/>
      <c r="J40" s="59"/>
      <c r="K40" s="81"/>
    </row>
    <row r="41" spans="2:11" ht="12.75">
      <c r="B41" s="41">
        <v>7</v>
      </c>
      <c r="C41" s="42" t="s">
        <v>16</v>
      </c>
      <c r="D41" s="43" t="s">
        <v>61</v>
      </c>
      <c r="E41" s="64"/>
      <c r="F41" s="57"/>
      <c r="G41" s="77"/>
      <c r="H41" s="77"/>
      <c r="I41" s="77"/>
      <c r="J41" s="69"/>
      <c r="K41" s="87"/>
    </row>
    <row r="42" spans="2:11" ht="12.75">
      <c r="B42" s="41"/>
      <c r="C42" s="42" t="s">
        <v>167</v>
      </c>
      <c r="D42" s="47" t="s">
        <v>62</v>
      </c>
      <c r="E42" s="63">
        <v>40000</v>
      </c>
      <c r="F42" s="57">
        <f>SUM(E42*J42/100)</f>
        <v>30000</v>
      </c>
      <c r="G42" s="77">
        <v>0</v>
      </c>
      <c r="H42" s="77">
        <v>0</v>
      </c>
      <c r="I42" s="77">
        <f>SUM(F42-G42+H42)</f>
        <v>30000</v>
      </c>
      <c r="J42" s="69">
        <v>75</v>
      </c>
      <c r="K42" s="87" t="s">
        <v>15</v>
      </c>
    </row>
    <row r="43" spans="1:11" ht="12.75">
      <c r="A43" t="s">
        <v>23</v>
      </c>
      <c r="B43" s="41"/>
      <c r="C43" s="42" t="s">
        <v>157</v>
      </c>
      <c r="D43" s="44"/>
      <c r="E43" s="64"/>
      <c r="F43" s="57"/>
      <c r="G43" s="77"/>
      <c r="H43" s="77"/>
      <c r="I43" s="77"/>
      <c r="J43" s="69"/>
      <c r="K43" s="87"/>
    </row>
    <row r="44" spans="2:11" ht="12.75">
      <c r="B44" s="25"/>
      <c r="C44" s="10"/>
      <c r="D44" s="45"/>
      <c r="E44" s="58"/>
      <c r="F44" s="71"/>
      <c r="G44" s="78"/>
      <c r="H44" s="78"/>
      <c r="I44" s="78"/>
      <c r="J44" s="59"/>
      <c r="K44" s="81"/>
    </row>
    <row r="45" spans="2:11" ht="12.75">
      <c r="B45" s="5">
        <v>8</v>
      </c>
      <c r="C45" s="9" t="s">
        <v>64</v>
      </c>
      <c r="D45" s="27" t="s">
        <v>65</v>
      </c>
      <c r="E45" s="63"/>
      <c r="F45" s="57"/>
      <c r="G45" s="77"/>
      <c r="H45" s="77"/>
      <c r="I45" s="77"/>
      <c r="J45" s="69"/>
      <c r="K45" s="87"/>
    </row>
    <row r="46" spans="2:11" ht="12.75">
      <c r="B46" s="5"/>
      <c r="C46" s="9" t="s">
        <v>69</v>
      </c>
      <c r="D46" s="18" t="s">
        <v>66</v>
      </c>
      <c r="E46" s="63">
        <v>50000</v>
      </c>
      <c r="F46" s="57">
        <f>SUM(E46*J46/100)</f>
        <v>37500</v>
      </c>
      <c r="G46" s="77">
        <v>0</v>
      </c>
      <c r="H46" s="77">
        <v>0</v>
      </c>
      <c r="I46" s="77">
        <f>SUM(F46-G46+H46)</f>
        <v>37500</v>
      </c>
      <c r="J46" s="69">
        <v>75</v>
      </c>
      <c r="K46" s="87" t="s">
        <v>13</v>
      </c>
    </row>
    <row r="47" spans="2:11" ht="12.75">
      <c r="B47" s="5"/>
      <c r="C47" s="9" t="s">
        <v>63</v>
      </c>
      <c r="D47" s="8" t="s">
        <v>67</v>
      </c>
      <c r="E47" s="63">
        <v>600000</v>
      </c>
      <c r="F47" s="57">
        <f>SUM(E47*J47/100)</f>
        <v>450000</v>
      </c>
      <c r="G47" s="77">
        <v>0</v>
      </c>
      <c r="H47" s="77">
        <v>120000</v>
      </c>
      <c r="I47" s="77">
        <f>SUM(F47-G47+H47)</f>
        <v>570000</v>
      </c>
      <c r="J47" s="69">
        <v>75</v>
      </c>
      <c r="K47" s="87" t="s">
        <v>13</v>
      </c>
    </row>
    <row r="48" spans="2:11" ht="12.75">
      <c r="B48" s="5"/>
      <c r="C48" s="9"/>
      <c r="D48" s="8" t="s">
        <v>68</v>
      </c>
      <c r="E48" s="63">
        <v>61633</v>
      </c>
      <c r="F48" s="57">
        <f>SUM(E48*J48/100)</f>
        <v>46224.75</v>
      </c>
      <c r="G48" s="77">
        <v>0</v>
      </c>
      <c r="H48" s="77">
        <v>0</v>
      </c>
      <c r="I48" s="77">
        <f>SUM(F48-G48+H48)</f>
        <v>46224.75</v>
      </c>
      <c r="J48" s="69">
        <v>75</v>
      </c>
      <c r="K48" s="87" t="s">
        <v>14</v>
      </c>
    </row>
    <row r="49" spans="2:11" ht="12.75">
      <c r="B49" s="25"/>
      <c r="C49" s="10"/>
      <c r="D49" s="11"/>
      <c r="E49" s="58"/>
      <c r="F49" s="71"/>
      <c r="G49" s="78"/>
      <c r="H49" s="78"/>
      <c r="I49" s="78"/>
      <c r="J49" s="59"/>
      <c r="K49" s="81"/>
    </row>
    <row r="50" spans="2:11" ht="12.75">
      <c r="B50" s="5">
        <v>9</v>
      </c>
      <c r="C50" s="9" t="s">
        <v>71</v>
      </c>
      <c r="D50" s="27" t="s">
        <v>74</v>
      </c>
      <c r="E50" s="63"/>
      <c r="F50" s="57"/>
      <c r="G50" s="77"/>
      <c r="H50" s="77"/>
      <c r="I50" s="77"/>
      <c r="J50" s="69"/>
      <c r="K50" s="87"/>
    </row>
    <row r="51" spans="2:11" ht="12.75">
      <c r="B51" s="5"/>
      <c r="C51" s="9" t="s">
        <v>70</v>
      </c>
      <c r="D51" s="8" t="s">
        <v>73</v>
      </c>
      <c r="E51" s="63">
        <v>370000</v>
      </c>
      <c r="F51" s="57">
        <f>SUM(E51*J51/100)</f>
        <v>277500</v>
      </c>
      <c r="G51" s="77">
        <v>35000</v>
      </c>
      <c r="H51" s="77">
        <v>0</v>
      </c>
      <c r="I51" s="77">
        <f>SUM(F51-G51+H51)</f>
        <v>242500</v>
      </c>
      <c r="J51" s="69">
        <v>75</v>
      </c>
      <c r="K51" s="87" t="s">
        <v>13</v>
      </c>
    </row>
    <row r="52" spans="2:11" ht="12.75">
      <c r="B52" s="5"/>
      <c r="C52" s="9" t="s">
        <v>72</v>
      </c>
      <c r="D52" s="9"/>
      <c r="E52" s="63"/>
      <c r="F52" s="57"/>
      <c r="G52" s="77"/>
      <c r="H52" s="77"/>
      <c r="I52" s="77"/>
      <c r="J52" s="69"/>
      <c r="K52" s="87"/>
    </row>
    <row r="53" spans="2:11" ht="12.75">
      <c r="B53" s="26"/>
      <c r="C53" s="11"/>
      <c r="D53" s="10"/>
      <c r="E53" s="58"/>
      <c r="F53" s="71"/>
      <c r="G53" s="78"/>
      <c r="H53" s="78"/>
      <c r="I53" s="78"/>
      <c r="J53" s="59"/>
      <c r="K53" s="81"/>
    </row>
    <row r="54" spans="2:11" ht="12.75">
      <c r="B54" s="5">
        <v>10</v>
      </c>
      <c r="C54" s="9" t="s">
        <v>75</v>
      </c>
      <c r="D54" s="27" t="s">
        <v>28</v>
      </c>
      <c r="E54" s="63"/>
      <c r="F54" s="57"/>
      <c r="G54" s="77"/>
      <c r="H54" s="77"/>
      <c r="I54" s="77"/>
      <c r="J54" s="69"/>
      <c r="K54" s="87"/>
    </row>
    <row r="55" spans="2:11" ht="12.75">
      <c r="B55" s="5"/>
      <c r="C55" s="9" t="s">
        <v>70</v>
      </c>
      <c r="D55" s="8" t="s">
        <v>166</v>
      </c>
      <c r="E55" s="63">
        <v>57850</v>
      </c>
      <c r="F55" s="57">
        <f>SUM(E55*J55/100)</f>
        <v>43387.5</v>
      </c>
      <c r="G55" s="77">
        <v>0</v>
      </c>
      <c r="H55" s="77">
        <v>0</v>
      </c>
      <c r="I55" s="77">
        <f>SUM(F55-G55+H55)</f>
        <v>43387.5</v>
      </c>
      <c r="J55" s="69">
        <v>75</v>
      </c>
      <c r="K55" s="87" t="s">
        <v>13</v>
      </c>
    </row>
    <row r="56" spans="2:11" ht="12.75">
      <c r="B56" s="5"/>
      <c r="C56" s="9" t="s">
        <v>27</v>
      </c>
      <c r="D56" s="8"/>
      <c r="E56" s="63"/>
      <c r="F56" s="57"/>
      <c r="G56" s="77"/>
      <c r="H56" s="77"/>
      <c r="I56" s="77"/>
      <c r="J56" s="69"/>
      <c r="K56" s="87"/>
    </row>
    <row r="57" spans="2:11" ht="12.75">
      <c r="B57" s="25"/>
      <c r="C57" s="10"/>
      <c r="D57" s="11"/>
      <c r="E57" s="58"/>
      <c r="F57" s="71"/>
      <c r="G57" s="78"/>
      <c r="H57" s="78"/>
      <c r="I57" s="78"/>
      <c r="J57" s="59"/>
      <c r="K57" s="81"/>
    </row>
    <row r="58" spans="2:11" ht="12.75">
      <c r="B58" s="5">
        <v>11</v>
      </c>
      <c r="C58" s="9" t="s">
        <v>16</v>
      </c>
      <c r="D58" s="31" t="s">
        <v>78</v>
      </c>
      <c r="E58" s="63"/>
      <c r="F58" s="57"/>
      <c r="G58" s="77"/>
      <c r="H58" s="77"/>
      <c r="I58" s="77"/>
      <c r="J58" s="69"/>
      <c r="K58" s="87"/>
    </row>
    <row r="59" spans="2:11" ht="12.75">
      <c r="B59" s="5"/>
      <c r="C59" s="9" t="s">
        <v>76</v>
      </c>
      <c r="D59" s="18" t="s">
        <v>26</v>
      </c>
      <c r="E59" s="63">
        <v>0</v>
      </c>
      <c r="F59" s="57">
        <f>SUM(E59*J59/100)</f>
        <v>0</v>
      </c>
      <c r="G59" s="77">
        <v>0</v>
      </c>
      <c r="H59" s="77">
        <v>22500</v>
      </c>
      <c r="I59" s="77">
        <f>SUM(F59-G59+H59)</f>
        <v>22500</v>
      </c>
      <c r="J59" s="69">
        <v>75</v>
      </c>
      <c r="K59" s="87" t="s">
        <v>15</v>
      </c>
    </row>
    <row r="60" spans="2:11" ht="12.75">
      <c r="B60" s="5"/>
      <c r="C60" s="9" t="s">
        <v>77</v>
      </c>
      <c r="D60" s="18"/>
      <c r="E60" s="63"/>
      <c r="F60" s="57"/>
      <c r="G60" s="77"/>
      <c r="H60" s="77"/>
      <c r="I60" s="77"/>
      <c r="J60" s="69"/>
      <c r="K60" s="87"/>
    </row>
    <row r="61" spans="2:11" ht="12.75">
      <c r="B61" s="25"/>
      <c r="C61" s="10"/>
      <c r="D61" s="20"/>
      <c r="E61" s="58"/>
      <c r="F61" s="71"/>
      <c r="G61" s="78"/>
      <c r="H61" s="78"/>
      <c r="I61" s="78"/>
      <c r="J61" s="59"/>
      <c r="K61" s="81"/>
    </row>
    <row r="62" spans="2:11" ht="12.75">
      <c r="B62" s="5">
        <v>12</v>
      </c>
      <c r="C62" s="9" t="s">
        <v>125</v>
      </c>
      <c r="D62" s="31" t="s">
        <v>128</v>
      </c>
      <c r="E62" s="63"/>
      <c r="F62" s="57"/>
      <c r="G62" s="77"/>
      <c r="H62" s="77"/>
      <c r="I62" s="77"/>
      <c r="J62" s="69"/>
      <c r="K62" s="87"/>
    </row>
    <row r="63" spans="2:11" ht="12.75">
      <c r="B63" s="5"/>
      <c r="C63" s="9" t="s">
        <v>126</v>
      </c>
      <c r="D63" s="18" t="s">
        <v>129</v>
      </c>
      <c r="E63" s="63">
        <v>80000</v>
      </c>
      <c r="F63" s="57">
        <f>SUM(E63*J63/100)</f>
        <v>60000</v>
      </c>
      <c r="G63" s="77">
        <v>83.25</v>
      </c>
      <c r="H63" s="77">
        <v>0</v>
      </c>
      <c r="I63" s="77">
        <f>SUM(F63-G63+H63)</f>
        <v>59916.75</v>
      </c>
      <c r="J63" s="69">
        <v>75</v>
      </c>
      <c r="K63" s="87" t="s">
        <v>15</v>
      </c>
    </row>
    <row r="64" spans="2:11" ht="12.75">
      <c r="B64" s="5"/>
      <c r="C64" s="9" t="s">
        <v>127</v>
      </c>
      <c r="D64" s="18"/>
      <c r="E64" s="63"/>
      <c r="F64" s="57"/>
      <c r="G64" s="77" t="s">
        <v>175</v>
      </c>
      <c r="H64" s="77"/>
      <c r="I64" s="77"/>
      <c r="J64" s="69"/>
      <c r="K64" s="87"/>
    </row>
    <row r="65" spans="2:11" ht="12.75">
      <c r="B65" s="25"/>
      <c r="C65" s="10"/>
      <c r="D65" s="20"/>
      <c r="E65" s="58"/>
      <c r="F65" s="71"/>
      <c r="G65" s="78"/>
      <c r="H65" s="78"/>
      <c r="I65" s="78"/>
      <c r="J65" s="59"/>
      <c r="K65" s="81"/>
    </row>
    <row r="66" spans="2:11" ht="12.75">
      <c r="B66" s="5">
        <v>13</v>
      </c>
      <c r="C66" s="9" t="s">
        <v>79</v>
      </c>
      <c r="D66" s="38" t="s">
        <v>82</v>
      </c>
      <c r="E66" s="63"/>
      <c r="F66" s="57"/>
      <c r="G66" s="77"/>
      <c r="H66" s="77"/>
      <c r="I66" s="77"/>
      <c r="J66" s="69"/>
      <c r="K66" s="87"/>
    </row>
    <row r="67" spans="2:11" ht="12.75">
      <c r="B67" s="5"/>
      <c r="C67" s="9" t="s">
        <v>80</v>
      </c>
      <c r="D67" s="31" t="s">
        <v>83</v>
      </c>
      <c r="E67" s="63">
        <v>40000</v>
      </c>
      <c r="F67" s="57">
        <f>SUM(E67*J67/100)</f>
        <v>30000</v>
      </c>
      <c r="G67" s="77">
        <v>30000</v>
      </c>
      <c r="H67" s="77">
        <v>0</v>
      </c>
      <c r="I67" s="77">
        <f>SUM(F67-G67+H67)</f>
        <v>0</v>
      </c>
      <c r="J67" s="69">
        <v>75</v>
      </c>
      <c r="K67" s="87" t="s">
        <v>13</v>
      </c>
    </row>
    <row r="68" spans="2:11" ht="12.75">
      <c r="B68" s="5"/>
      <c r="C68" s="9" t="s">
        <v>81</v>
      </c>
      <c r="D68" s="51" t="s">
        <v>84</v>
      </c>
      <c r="E68" s="63">
        <v>136500</v>
      </c>
      <c r="F68" s="57">
        <f>SUM(E68*J68/100)</f>
        <v>102375</v>
      </c>
      <c r="G68" s="77">
        <v>0</v>
      </c>
      <c r="H68" s="77">
        <v>0</v>
      </c>
      <c r="I68" s="77">
        <f>SUM(F68-G68+H68)</f>
        <v>102375</v>
      </c>
      <c r="J68" s="69">
        <v>75</v>
      </c>
      <c r="K68" s="87" t="s">
        <v>13</v>
      </c>
    </row>
    <row r="69" spans="2:11" ht="12.75">
      <c r="B69" s="5"/>
      <c r="C69" s="9"/>
      <c r="D69" s="18"/>
      <c r="E69" s="63"/>
      <c r="F69" s="57"/>
      <c r="G69" s="77"/>
      <c r="H69" s="77"/>
      <c r="I69" s="77"/>
      <c r="J69" s="69"/>
      <c r="K69" s="87"/>
    </row>
    <row r="70" spans="2:11" ht="12.75">
      <c r="B70" s="25"/>
      <c r="C70" s="10"/>
      <c r="D70" s="20"/>
      <c r="E70" s="58"/>
      <c r="F70" s="71"/>
      <c r="G70" s="78"/>
      <c r="H70" s="78"/>
      <c r="I70" s="78"/>
      <c r="J70" s="59"/>
      <c r="K70" s="81"/>
    </row>
    <row r="71" spans="2:11" ht="12.75">
      <c r="B71" s="5">
        <v>14</v>
      </c>
      <c r="C71" s="9" t="s">
        <v>85</v>
      </c>
      <c r="D71" s="31" t="s">
        <v>86</v>
      </c>
      <c r="E71" s="63"/>
      <c r="F71" s="57"/>
      <c r="G71" s="77"/>
      <c r="H71" s="77"/>
      <c r="I71" s="77"/>
      <c r="J71" s="69"/>
      <c r="K71" s="87"/>
    </row>
    <row r="72" spans="2:11" ht="12.75">
      <c r="B72" s="5"/>
      <c r="C72" s="9" t="s">
        <v>20</v>
      </c>
      <c r="D72" s="18" t="s">
        <v>87</v>
      </c>
      <c r="E72" s="63">
        <v>0</v>
      </c>
      <c r="F72" s="57">
        <f>SUM(E72*J72/100)</f>
        <v>0</v>
      </c>
      <c r="G72" s="77">
        <v>0</v>
      </c>
      <c r="H72" s="77">
        <v>0</v>
      </c>
      <c r="I72" s="77">
        <f>SUM(F72-G72+H72)</f>
        <v>0</v>
      </c>
      <c r="J72" s="69">
        <v>75</v>
      </c>
      <c r="K72" s="87" t="s">
        <v>13</v>
      </c>
    </row>
    <row r="73" spans="2:11" ht="12.75">
      <c r="B73" s="5"/>
      <c r="C73" s="9" t="s">
        <v>21</v>
      </c>
      <c r="D73" s="18"/>
      <c r="E73" s="63"/>
      <c r="F73" s="57"/>
      <c r="G73" s="77"/>
      <c r="H73" s="77"/>
      <c r="I73" s="77"/>
      <c r="J73" s="69"/>
      <c r="K73" s="87"/>
    </row>
    <row r="74" spans="2:11" ht="12.75">
      <c r="B74" s="25"/>
      <c r="C74" s="10"/>
      <c r="D74" s="20"/>
      <c r="E74" s="58"/>
      <c r="F74" s="71"/>
      <c r="G74" s="78"/>
      <c r="H74" s="78"/>
      <c r="I74" s="78"/>
      <c r="J74" s="59"/>
      <c r="K74" s="81"/>
    </row>
    <row r="75" spans="2:11" ht="12.75">
      <c r="B75" s="5">
        <v>15</v>
      </c>
      <c r="C75" s="9" t="s">
        <v>89</v>
      </c>
      <c r="D75" s="31" t="s">
        <v>88</v>
      </c>
      <c r="E75" s="63"/>
      <c r="F75" s="57"/>
      <c r="G75" s="77"/>
      <c r="H75" s="77"/>
      <c r="I75" s="77"/>
      <c r="J75" s="69"/>
      <c r="K75" s="87"/>
    </row>
    <row r="76" spans="2:11" ht="12.75">
      <c r="B76" s="5"/>
      <c r="C76" s="9" t="s">
        <v>105</v>
      </c>
      <c r="D76" s="18" t="s">
        <v>92</v>
      </c>
      <c r="E76" s="63">
        <v>0</v>
      </c>
      <c r="F76" s="57">
        <f>SUM(E76*J76/100)</f>
        <v>0</v>
      </c>
      <c r="G76" s="77">
        <v>0</v>
      </c>
      <c r="H76" s="77">
        <v>0</v>
      </c>
      <c r="I76" s="77">
        <f>SUM(F76-G76+H76)</f>
        <v>0</v>
      </c>
      <c r="J76" s="69">
        <v>75</v>
      </c>
      <c r="K76" s="87" t="s">
        <v>15</v>
      </c>
    </row>
    <row r="77" spans="2:11" ht="12.75">
      <c r="B77" s="5"/>
      <c r="C77" s="9" t="s">
        <v>90</v>
      </c>
      <c r="D77" s="18" t="s">
        <v>93</v>
      </c>
      <c r="E77" s="63">
        <v>0</v>
      </c>
      <c r="F77" s="57">
        <f>SUM(E77*J77/100)</f>
        <v>0</v>
      </c>
      <c r="G77" s="77">
        <v>0</v>
      </c>
      <c r="H77" s="77">
        <v>0</v>
      </c>
      <c r="I77" s="77">
        <f>SUM(F77-G77+H77)</f>
        <v>0</v>
      </c>
      <c r="J77" s="69">
        <v>75</v>
      </c>
      <c r="K77" s="87" t="s">
        <v>15</v>
      </c>
    </row>
    <row r="78" spans="2:11" ht="12.75">
      <c r="B78" s="5"/>
      <c r="C78" s="9" t="s">
        <v>91</v>
      </c>
      <c r="D78" s="18" t="s">
        <v>94</v>
      </c>
      <c r="E78" s="63">
        <v>0</v>
      </c>
      <c r="F78" s="57">
        <f>SUM(E78*J78/100)</f>
        <v>0</v>
      </c>
      <c r="G78" s="77">
        <v>0</v>
      </c>
      <c r="H78" s="77">
        <v>0</v>
      </c>
      <c r="I78" s="77">
        <f>SUM(F78-G78+H78)</f>
        <v>0</v>
      </c>
      <c r="J78" s="69">
        <v>75</v>
      </c>
      <c r="K78" s="87" t="s">
        <v>13</v>
      </c>
    </row>
    <row r="79" spans="2:11" ht="12.75">
      <c r="B79" s="25"/>
      <c r="C79" s="10"/>
      <c r="D79" s="20"/>
      <c r="E79" s="58"/>
      <c r="F79" s="71"/>
      <c r="G79" s="78"/>
      <c r="H79" s="78"/>
      <c r="I79" s="78"/>
      <c r="J79" s="59"/>
      <c r="K79" s="81"/>
    </row>
    <row r="80" spans="2:11" ht="12.75">
      <c r="B80" s="5">
        <v>16</v>
      </c>
      <c r="C80" s="9" t="s">
        <v>16</v>
      </c>
      <c r="D80" s="31" t="s">
        <v>97</v>
      </c>
      <c r="E80" s="63"/>
      <c r="F80" s="57"/>
      <c r="G80" s="77">
        <v>0</v>
      </c>
      <c r="H80" s="77">
        <v>0</v>
      </c>
      <c r="I80" s="77"/>
      <c r="J80" s="69"/>
      <c r="K80" s="87"/>
    </row>
    <row r="81" spans="2:11" ht="12.75">
      <c r="B81" s="5"/>
      <c r="C81" s="9" t="s">
        <v>95</v>
      </c>
      <c r="D81" s="18" t="s">
        <v>98</v>
      </c>
      <c r="E81" s="63">
        <v>0</v>
      </c>
      <c r="F81" s="57">
        <f>SUM(E81*J81/100)</f>
        <v>0</v>
      </c>
      <c r="G81" s="77"/>
      <c r="H81" s="77"/>
      <c r="I81" s="77">
        <f>SUM(F81-G81+H81)</f>
        <v>0</v>
      </c>
      <c r="J81" s="69">
        <v>75</v>
      </c>
      <c r="K81" s="87" t="s">
        <v>15</v>
      </c>
    </row>
    <row r="82" spans="2:11" ht="12.75">
      <c r="B82" s="5"/>
      <c r="C82" s="9" t="s">
        <v>96</v>
      </c>
      <c r="D82" s="18"/>
      <c r="E82" s="63"/>
      <c r="F82" s="57"/>
      <c r="G82" s="77"/>
      <c r="H82" s="77"/>
      <c r="I82" s="77"/>
      <c r="J82" s="69"/>
      <c r="K82" s="87"/>
    </row>
    <row r="83" spans="2:11" ht="12.75">
      <c r="B83" s="25"/>
      <c r="C83" s="10"/>
      <c r="D83" s="20"/>
      <c r="E83" s="58"/>
      <c r="F83" s="71"/>
      <c r="G83" s="78"/>
      <c r="H83" s="78"/>
      <c r="I83" s="78"/>
      <c r="J83" s="59"/>
      <c r="K83" s="81"/>
    </row>
    <row r="84" spans="2:11" ht="12.75">
      <c r="B84" s="5">
        <v>17</v>
      </c>
      <c r="C84" s="9" t="s">
        <v>99</v>
      </c>
      <c r="D84" s="31" t="s">
        <v>199</v>
      </c>
      <c r="E84" s="63"/>
      <c r="F84" s="57"/>
      <c r="G84" s="77"/>
      <c r="H84" s="77"/>
      <c r="I84" s="77"/>
      <c r="J84" s="69"/>
      <c r="K84" s="87"/>
    </row>
    <row r="85" spans="2:11" ht="12.75">
      <c r="B85" s="5"/>
      <c r="C85" s="9" t="s">
        <v>100</v>
      </c>
      <c r="D85" s="51" t="s">
        <v>101</v>
      </c>
      <c r="E85" s="63">
        <v>0</v>
      </c>
      <c r="F85" s="57">
        <f>SUM(E85*J85/100)</f>
        <v>0</v>
      </c>
      <c r="G85" s="77">
        <v>0</v>
      </c>
      <c r="H85" s="77">
        <v>21000</v>
      </c>
      <c r="I85" s="77">
        <f>SUM(F85-G85+H85)</f>
        <v>21000</v>
      </c>
      <c r="J85" s="69">
        <v>75</v>
      </c>
      <c r="K85" s="87" t="s">
        <v>15</v>
      </c>
    </row>
    <row r="86" spans="2:11" ht="12.75">
      <c r="B86" s="5"/>
      <c r="C86" s="9" t="s">
        <v>198</v>
      </c>
      <c r="D86" s="18"/>
      <c r="E86" s="63"/>
      <c r="F86" s="57"/>
      <c r="G86" s="77"/>
      <c r="H86" s="77"/>
      <c r="I86" s="77"/>
      <c r="J86" s="69"/>
      <c r="K86" s="87"/>
    </row>
    <row r="87" spans="2:11" ht="12.75">
      <c r="B87" s="5"/>
      <c r="C87" s="9"/>
      <c r="D87" s="18"/>
      <c r="E87" s="63"/>
      <c r="F87" s="57"/>
      <c r="G87" s="77"/>
      <c r="H87" s="77"/>
      <c r="I87" s="77"/>
      <c r="J87" s="69"/>
      <c r="K87" s="87"/>
    </row>
    <row r="88" spans="2:11" ht="12.75">
      <c r="B88" s="5"/>
      <c r="C88" s="9"/>
      <c r="D88" s="18"/>
      <c r="E88" s="63"/>
      <c r="F88" s="57"/>
      <c r="G88" s="77"/>
      <c r="H88" s="77"/>
      <c r="I88" s="77"/>
      <c r="J88" s="69"/>
      <c r="K88" s="87"/>
    </row>
    <row r="89" spans="2:11" ht="12.75">
      <c r="B89" s="26"/>
      <c r="C89" s="10"/>
      <c r="D89" s="20"/>
      <c r="E89" s="58"/>
      <c r="F89" s="71"/>
      <c r="G89" s="78"/>
      <c r="H89" s="78"/>
      <c r="I89" s="78"/>
      <c r="J89" s="59"/>
      <c r="K89" s="81"/>
    </row>
    <row r="90" spans="2:11" ht="12.75">
      <c r="B90" s="5">
        <v>18</v>
      </c>
      <c r="C90" s="9" t="s">
        <v>133</v>
      </c>
      <c r="D90" s="31" t="s">
        <v>136</v>
      </c>
      <c r="E90" s="63"/>
      <c r="F90" s="57"/>
      <c r="G90" s="77"/>
      <c r="H90" s="77"/>
      <c r="I90" s="77"/>
      <c r="J90" s="69"/>
      <c r="K90" s="87"/>
    </row>
    <row r="91" spans="2:11" ht="12.75">
      <c r="B91" s="5"/>
      <c r="C91" s="9" t="s">
        <v>134</v>
      </c>
      <c r="D91" s="18" t="s">
        <v>137</v>
      </c>
      <c r="E91" s="63">
        <v>0</v>
      </c>
      <c r="F91" s="57">
        <f>SUM(E91*J91/100)</f>
        <v>0</v>
      </c>
      <c r="G91" s="77">
        <v>0</v>
      </c>
      <c r="H91" s="77">
        <v>0</v>
      </c>
      <c r="I91" s="77">
        <f>SUM(F91-G91+H91)</f>
        <v>0</v>
      </c>
      <c r="J91" s="69">
        <v>75</v>
      </c>
      <c r="K91" s="87" t="s">
        <v>13</v>
      </c>
    </row>
    <row r="92" spans="2:11" ht="12.75">
      <c r="B92" s="5"/>
      <c r="C92" s="9" t="s">
        <v>135</v>
      </c>
      <c r="D92" s="18"/>
      <c r="E92" s="63"/>
      <c r="F92" s="57"/>
      <c r="G92" s="77"/>
      <c r="H92" s="77"/>
      <c r="I92" s="77"/>
      <c r="J92" s="69"/>
      <c r="K92" s="87"/>
    </row>
    <row r="93" spans="2:11" ht="12.75">
      <c r="B93" s="5"/>
      <c r="C93" s="9"/>
      <c r="D93" s="18"/>
      <c r="E93" s="63"/>
      <c r="F93" s="57"/>
      <c r="G93" s="77"/>
      <c r="H93" s="77"/>
      <c r="I93" s="77"/>
      <c r="J93" s="69"/>
      <c r="K93" s="87"/>
    </row>
    <row r="94" spans="2:11" ht="12.75">
      <c r="B94" s="25"/>
      <c r="C94" s="10"/>
      <c r="D94" s="20"/>
      <c r="E94" s="58"/>
      <c r="F94" s="71"/>
      <c r="G94" s="78"/>
      <c r="H94" s="78"/>
      <c r="I94" s="78"/>
      <c r="J94" s="59"/>
      <c r="K94" s="81"/>
    </row>
    <row r="95" spans="2:11" ht="12.75">
      <c r="B95" s="5">
        <v>19</v>
      </c>
      <c r="C95" s="9" t="s">
        <v>11</v>
      </c>
      <c r="D95" s="31" t="s">
        <v>131</v>
      </c>
      <c r="E95" s="63"/>
      <c r="F95" s="57"/>
      <c r="G95" s="77"/>
      <c r="H95" s="77"/>
      <c r="I95" s="77"/>
      <c r="J95" s="69"/>
      <c r="K95" s="87"/>
    </row>
    <row r="96" spans="2:11" ht="12.75">
      <c r="B96" s="5"/>
      <c r="C96" s="9" t="s">
        <v>130</v>
      </c>
      <c r="D96" s="18" t="s">
        <v>132</v>
      </c>
      <c r="E96" s="63">
        <v>78000</v>
      </c>
      <c r="F96" s="57">
        <f>SUM(E96*J96/100)</f>
        <v>58500</v>
      </c>
      <c r="G96" s="77">
        <v>0</v>
      </c>
      <c r="H96" s="77">
        <v>0</v>
      </c>
      <c r="I96" s="77">
        <f>SUM(F96-G96+H96)</f>
        <v>58500</v>
      </c>
      <c r="J96" s="69">
        <v>75</v>
      </c>
      <c r="K96" s="87" t="s">
        <v>15</v>
      </c>
    </row>
    <row r="97" spans="2:11" ht="12.75">
      <c r="B97" s="5"/>
      <c r="C97" s="9" t="s">
        <v>25</v>
      </c>
      <c r="D97" s="18"/>
      <c r="E97" s="63"/>
      <c r="F97" s="57"/>
      <c r="G97" s="77"/>
      <c r="H97" s="77"/>
      <c r="I97" s="77"/>
      <c r="J97" s="69"/>
      <c r="K97" s="87"/>
    </row>
    <row r="98" spans="2:11" ht="12.75">
      <c r="B98" s="25"/>
      <c r="C98" s="10"/>
      <c r="D98" s="20"/>
      <c r="E98" s="58"/>
      <c r="F98" s="71"/>
      <c r="G98" s="78"/>
      <c r="H98" s="78"/>
      <c r="I98" s="78"/>
      <c r="J98" s="59"/>
      <c r="K98" s="81"/>
    </row>
    <row r="99" spans="2:11" ht="12.75">
      <c r="B99" s="5">
        <v>20</v>
      </c>
      <c r="C99" s="9" t="s">
        <v>35</v>
      </c>
      <c r="D99" s="31" t="s">
        <v>103</v>
      </c>
      <c r="E99" s="63"/>
      <c r="F99" s="57"/>
      <c r="G99" s="77"/>
      <c r="H99" s="77"/>
      <c r="I99" s="77"/>
      <c r="J99" s="69"/>
      <c r="K99" s="16"/>
    </row>
    <row r="100" spans="2:11" ht="12.75">
      <c r="B100" s="5"/>
      <c r="C100" s="9" t="s">
        <v>155</v>
      </c>
      <c r="D100" s="18" t="s">
        <v>104</v>
      </c>
      <c r="E100" s="63">
        <v>0</v>
      </c>
      <c r="F100" s="57">
        <f>SUM(E100*J100/100)</f>
        <v>0</v>
      </c>
      <c r="G100" s="77">
        <v>0</v>
      </c>
      <c r="H100" s="77">
        <v>0</v>
      </c>
      <c r="I100" s="77">
        <f>SUM(F100-G100+H100)</f>
        <v>0</v>
      </c>
      <c r="J100" s="69">
        <v>75</v>
      </c>
      <c r="K100" s="16" t="s">
        <v>13</v>
      </c>
    </row>
    <row r="101" spans="2:11" ht="12.75">
      <c r="B101" s="5"/>
      <c r="C101" s="9" t="s">
        <v>102</v>
      </c>
      <c r="D101" s="18" t="s">
        <v>156</v>
      </c>
      <c r="E101" s="63">
        <v>56800</v>
      </c>
      <c r="F101" s="57">
        <f>SUM(E101*J101/100)</f>
        <v>42600</v>
      </c>
      <c r="G101" s="77">
        <v>0</v>
      </c>
      <c r="H101" s="77">
        <v>0</v>
      </c>
      <c r="I101" s="77">
        <f>SUM(F101-G101+H101)</f>
        <v>42600</v>
      </c>
      <c r="J101" s="69">
        <v>75</v>
      </c>
      <c r="K101" s="16" t="s">
        <v>15</v>
      </c>
    </row>
    <row r="102" spans="2:11" ht="12.75">
      <c r="B102" s="25"/>
      <c r="C102" s="10"/>
      <c r="D102" s="20"/>
      <c r="E102" s="58"/>
      <c r="F102" s="71"/>
      <c r="G102" s="78"/>
      <c r="H102" s="78"/>
      <c r="I102" s="78"/>
      <c r="J102" s="59"/>
      <c r="K102" s="17"/>
    </row>
    <row r="103" spans="2:11" ht="12.75">
      <c r="B103" s="5">
        <v>21</v>
      </c>
      <c r="C103" s="9" t="s">
        <v>138</v>
      </c>
      <c r="D103" s="31" t="s">
        <v>141</v>
      </c>
      <c r="E103" s="63"/>
      <c r="F103" s="57"/>
      <c r="G103" s="77"/>
      <c r="H103" s="77"/>
      <c r="I103" s="77"/>
      <c r="J103" s="69"/>
      <c r="K103" s="16"/>
    </row>
    <row r="104" spans="2:11" ht="12.75">
      <c r="B104" s="5"/>
      <c r="C104" s="9" t="s">
        <v>139</v>
      </c>
      <c r="D104" s="18" t="s">
        <v>142</v>
      </c>
      <c r="E104" s="63">
        <v>250000</v>
      </c>
      <c r="F104" s="57">
        <f>SUM(E104*J104/100)</f>
        <v>187500</v>
      </c>
      <c r="G104" s="77">
        <v>171948.67</v>
      </c>
      <c r="H104" s="77">
        <v>0</v>
      </c>
      <c r="I104" s="77">
        <f>SUM(F104-G104+H104)</f>
        <v>15551.329999999987</v>
      </c>
      <c r="J104" s="69">
        <v>75</v>
      </c>
      <c r="K104" s="16" t="s">
        <v>15</v>
      </c>
    </row>
    <row r="105" spans="2:11" ht="12.75">
      <c r="B105" s="5"/>
      <c r="C105" s="9" t="s">
        <v>140</v>
      </c>
      <c r="D105" s="18"/>
      <c r="E105" s="63"/>
      <c r="F105" s="57"/>
      <c r="G105" s="77"/>
      <c r="H105" s="77"/>
      <c r="I105" s="77"/>
      <c r="J105" s="69"/>
      <c r="K105" s="16"/>
    </row>
    <row r="106" spans="2:11" ht="12.75">
      <c r="B106" s="25"/>
      <c r="C106" s="10"/>
      <c r="D106" s="20"/>
      <c r="E106" s="58"/>
      <c r="F106" s="71"/>
      <c r="G106" s="78"/>
      <c r="H106" s="78"/>
      <c r="I106" s="78"/>
      <c r="J106" s="59"/>
      <c r="K106" s="17"/>
    </row>
    <row r="107" spans="2:11" ht="12.75">
      <c r="B107" s="5">
        <v>22</v>
      </c>
      <c r="C107" s="9" t="s">
        <v>16</v>
      </c>
      <c r="D107" s="31" t="s">
        <v>18</v>
      </c>
      <c r="E107" s="63"/>
      <c r="F107" s="57"/>
      <c r="G107" s="77"/>
      <c r="H107" s="77"/>
      <c r="I107" s="77"/>
      <c r="J107" s="69"/>
      <c r="K107" s="35"/>
    </row>
    <row r="108" spans="2:11" ht="12.75">
      <c r="B108" s="5"/>
      <c r="C108" s="9" t="s">
        <v>147</v>
      </c>
      <c r="D108" s="18" t="s">
        <v>12</v>
      </c>
      <c r="E108" s="63">
        <v>42000</v>
      </c>
      <c r="F108" s="57">
        <f>SUM(E108*J108/100)</f>
        <v>31500</v>
      </c>
      <c r="G108" s="77">
        <v>0</v>
      </c>
      <c r="H108" s="77">
        <v>0</v>
      </c>
      <c r="I108" s="77">
        <f>SUM(F108-G108+H108)</f>
        <v>31500</v>
      </c>
      <c r="J108" s="69">
        <v>75</v>
      </c>
      <c r="K108" s="16" t="s">
        <v>15</v>
      </c>
    </row>
    <row r="109" spans="2:11" ht="12.75">
      <c r="B109" s="5"/>
      <c r="C109" s="9" t="s">
        <v>148</v>
      </c>
      <c r="D109" s="40"/>
      <c r="E109" s="63"/>
      <c r="F109" s="57"/>
      <c r="G109" s="77"/>
      <c r="H109" s="77"/>
      <c r="I109" s="77"/>
      <c r="J109" s="69"/>
      <c r="K109" s="16"/>
    </row>
    <row r="110" spans="2:11" ht="12.75">
      <c r="B110" s="5"/>
      <c r="C110" s="9" t="s">
        <v>30</v>
      </c>
      <c r="D110" s="18"/>
      <c r="E110" s="63"/>
      <c r="F110" s="57"/>
      <c r="G110" s="77"/>
      <c r="H110" s="77"/>
      <c r="I110" s="77"/>
      <c r="J110" s="69"/>
      <c r="K110" s="16"/>
    </row>
    <row r="111" spans="2:11" ht="12.75">
      <c r="B111" s="25"/>
      <c r="C111" s="10"/>
      <c r="D111" s="20"/>
      <c r="E111" s="58"/>
      <c r="F111" s="71"/>
      <c r="G111" s="78"/>
      <c r="H111" s="78"/>
      <c r="I111" s="78"/>
      <c r="J111" s="59"/>
      <c r="K111" s="17"/>
    </row>
    <row r="112" spans="2:11" ht="12.75">
      <c r="B112" s="5">
        <v>23</v>
      </c>
      <c r="C112" s="9" t="s">
        <v>106</v>
      </c>
      <c r="D112" s="31" t="s">
        <v>108</v>
      </c>
      <c r="E112" s="63"/>
      <c r="F112" s="57"/>
      <c r="G112" s="77"/>
      <c r="H112" s="77"/>
      <c r="I112" s="77"/>
      <c r="J112" s="69"/>
      <c r="K112" s="16"/>
    </row>
    <row r="113" spans="2:11" ht="12.75">
      <c r="B113" s="5"/>
      <c r="C113" s="9" t="s">
        <v>69</v>
      </c>
      <c r="D113" s="18" t="s">
        <v>109</v>
      </c>
      <c r="E113" s="63">
        <v>0</v>
      </c>
      <c r="F113" s="57">
        <f>SUM(E113*J113/100)</f>
        <v>0</v>
      </c>
      <c r="G113" s="77">
        <v>0</v>
      </c>
      <c r="H113" s="77">
        <v>0</v>
      </c>
      <c r="I113" s="77">
        <f>SUM(F113-G113+H113)</f>
        <v>0</v>
      </c>
      <c r="J113" s="69">
        <v>75</v>
      </c>
      <c r="K113" s="16" t="s">
        <v>13</v>
      </c>
    </row>
    <row r="114" spans="2:11" ht="12.75">
      <c r="B114" s="5"/>
      <c r="C114" s="9" t="s">
        <v>107</v>
      </c>
      <c r="D114" s="18" t="s">
        <v>110</v>
      </c>
      <c r="E114" s="63">
        <v>0</v>
      </c>
      <c r="F114" s="57">
        <f>SUM(E114*J114/100)</f>
        <v>0</v>
      </c>
      <c r="G114" s="77">
        <v>0</v>
      </c>
      <c r="H114" s="77">
        <v>0</v>
      </c>
      <c r="I114" s="77">
        <f>SUM(F114-G114+H114)</f>
        <v>0</v>
      </c>
      <c r="J114" s="69">
        <v>75</v>
      </c>
      <c r="K114" s="16" t="s">
        <v>13</v>
      </c>
    </row>
    <row r="115" spans="2:11" ht="12.75">
      <c r="B115" s="5"/>
      <c r="C115" s="9"/>
      <c r="D115" s="18" t="s">
        <v>111</v>
      </c>
      <c r="E115" s="63">
        <v>0</v>
      </c>
      <c r="F115" s="57">
        <f>SUM(E115*J115/100)</f>
        <v>0</v>
      </c>
      <c r="G115" s="77">
        <v>0</v>
      </c>
      <c r="H115" s="77">
        <v>0</v>
      </c>
      <c r="I115" s="77">
        <f>SUM(F115-G115+H115)</f>
        <v>0</v>
      </c>
      <c r="J115" s="69">
        <v>75</v>
      </c>
      <c r="K115" s="16" t="s">
        <v>14</v>
      </c>
    </row>
    <row r="116" spans="2:11" ht="12.75">
      <c r="B116" s="25"/>
      <c r="C116" s="10"/>
      <c r="D116" s="20"/>
      <c r="E116" s="58"/>
      <c r="F116" s="71"/>
      <c r="G116" s="78"/>
      <c r="H116" s="78"/>
      <c r="I116" s="78"/>
      <c r="J116" s="59"/>
      <c r="K116" s="17"/>
    </row>
    <row r="117" spans="2:11" ht="12.75">
      <c r="B117" s="5">
        <v>24</v>
      </c>
      <c r="C117" s="9" t="s">
        <v>143</v>
      </c>
      <c r="D117" s="31" t="s">
        <v>145</v>
      </c>
      <c r="E117" s="63"/>
      <c r="F117" s="57"/>
      <c r="G117" s="77"/>
      <c r="H117" s="77"/>
      <c r="I117" s="77"/>
      <c r="J117" s="69"/>
      <c r="K117" s="16"/>
    </row>
    <row r="118" spans="2:11" ht="12.75">
      <c r="B118" s="5"/>
      <c r="C118" s="9" t="s">
        <v>69</v>
      </c>
      <c r="D118" s="18" t="s">
        <v>146</v>
      </c>
      <c r="E118" s="63">
        <v>149750</v>
      </c>
      <c r="F118" s="57">
        <f>SUM(E118*J118/100)</f>
        <v>112312.5</v>
      </c>
      <c r="G118" s="77">
        <v>0</v>
      </c>
      <c r="H118" s="77">
        <v>0</v>
      </c>
      <c r="I118" s="77">
        <f>SUM(F118-G118+H118)</f>
        <v>112312.5</v>
      </c>
      <c r="J118" s="69">
        <v>75</v>
      </c>
      <c r="K118" s="16" t="s">
        <v>13</v>
      </c>
    </row>
    <row r="119" spans="2:11" ht="12.75">
      <c r="B119" s="5"/>
      <c r="C119" s="9" t="s">
        <v>144</v>
      </c>
      <c r="D119" s="18"/>
      <c r="E119" s="63"/>
      <c r="F119" s="57"/>
      <c r="G119" s="77"/>
      <c r="H119" s="77"/>
      <c r="I119" s="77"/>
      <c r="J119" s="69"/>
      <c r="K119" s="16"/>
    </row>
    <row r="120" spans="2:11" ht="12.75">
      <c r="B120" s="25"/>
      <c r="C120" s="10"/>
      <c r="D120" s="20"/>
      <c r="E120" s="58"/>
      <c r="F120" s="71"/>
      <c r="G120" s="78"/>
      <c r="H120" s="78"/>
      <c r="I120" s="78"/>
      <c r="J120" s="59"/>
      <c r="K120" s="17"/>
    </row>
    <row r="121" spans="2:11" ht="12.75">
      <c r="B121" s="5">
        <v>25</v>
      </c>
      <c r="C121" s="9" t="s">
        <v>112</v>
      </c>
      <c r="D121" s="31" t="s">
        <v>115</v>
      </c>
      <c r="E121" s="63"/>
      <c r="F121" s="57"/>
      <c r="G121" s="77"/>
      <c r="H121" s="77"/>
      <c r="I121" s="77"/>
      <c r="J121" s="69"/>
      <c r="K121" s="16"/>
    </row>
    <row r="122" spans="2:11" ht="12.75">
      <c r="B122" s="5"/>
      <c r="C122" s="9" t="s">
        <v>113</v>
      </c>
      <c r="D122" s="18" t="s">
        <v>150</v>
      </c>
      <c r="E122" s="63">
        <v>0</v>
      </c>
      <c r="F122" s="57">
        <f>SUM(E122*J122/100)</f>
        <v>0</v>
      </c>
      <c r="G122" s="77">
        <v>0</v>
      </c>
      <c r="H122" s="77">
        <v>0</v>
      </c>
      <c r="I122" s="77">
        <f>SUM(F122-G122+H122)</f>
        <v>0</v>
      </c>
      <c r="J122" s="69">
        <v>75</v>
      </c>
      <c r="K122" s="16" t="s">
        <v>13</v>
      </c>
    </row>
    <row r="123" spans="2:11" ht="12.75">
      <c r="B123" s="5"/>
      <c r="C123" s="9" t="s">
        <v>114</v>
      </c>
      <c r="D123" s="18" t="s">
        <v>116</v>
      </c>
      <c r="E123" s="63">
        <v>0</v>
      </c>
      <c r="F123" s="57">
        <f>SUM(E123*J123/100)</f>
        <v>0</v>
      </c>
      <c r="G123" s="77">
        <v>0</v>
      </c>
      <c r="H123" s="77">
        <v>0</v>
      </c>
      <c r="I123" s="77">
        <f>SUM(F123-G123+H123)</f>
        <v>0</v>
      </c>
      <c r="J123" s="69">
        <v>75</v>
      </c>
      <c r="K123" s="16" t="s">
        <v>14</v>
      </c>
    </row>
    <row r="124" spans="2:11" ht="12.75">
      <c r="B124" s="25"/>
      <c r="C124" s="10"/>
      <c r="D124" s="20"/>
      <c r="E124" s="58"/>
      <c r="F124" s="71"/>
      <c r="G124" s="78"/>
      <c r="H124" s="78"/>
      <c r="I124" s="78"/>
      <c r="J124" s="59"/>
      <c r="K124" s="17"/>
    </row>
    <row r="125" spans="2:11" ht="12.75">
      <c r="B125" s="5">
        <v>26</v>
      </c>
      <c r="C125" s="9" t="s">
        <v>117</v>
      </c>
      <c r="D125" s="31" t="s">
        <v>119</v>
      </c>
      <c r="E125" s="63"/>
      <c r="F125" s="57"/>
      <c r="G125" s="77"/>
      <c r="H125" s="77"/>
      <c r="I125" s="77"/>
      <c r="J125" s="69"/>
      <c r="K125" s="16"/>
    </row>
    <row r="126" spans="2:11" ht="12.75">
      <c r="B126" s="5"/>
      <c r="C126" s="9" t="s">
        <v>118</v>
      </c>
      <c r="D126" s="18" t="s">
        <v>121</v>
      </c>
      <c r="E126" s="63">
        <v>0</v>
      </c>
      <c r="F126" s="57">
        <f>SUM(E126*J126/100)</f>
        <v>0</v>
      </c>
      <c r="G126" s="77">
        <v>0</v>
      </c>
      <c r="H126" s="77">
        <v>0</v>
      </c>
      <c r="I126" s="77">
        <f>SUM(F126-G126+H126)</f>
        <v>0</v>
      </c>
      <c r="J126" s="69">
        <v>75</v>
      </c>
      <c r="K126" s="35" t="s">
        <v>15</v>
      </c>
    </row>
    <row r="127" spans="2:11" ht="12.75">
      <c r="B127" s="5"/>
      <c r="C127" s="9" t="s">
        <v>152</v>
      </c>
      <c r="D127" s="18"/>
      <c r="E127" s="63"/>
      <c r="F127" s="57"/>
      <c r="G127" s="77"/>
      <c r="H127" s="77"/>
      <c r="I127" s="77"/>
      <c r="J127" s="69"/>
      <c r="K127" s="16"/>
    </row>
    <row r="128" spans="2:11" ht="12.75">
      <c r="B128" s="5"/>
      <c r="C128" s="9" t="s">
        <v>120</v>
      </c>
      <c r="D128" s="18"/>
      <c r="E128" s="63"/>
      <c r="F128" s="57"/>
      <c r="G128" s="77"/>
      <c r="H128" s="77"/>
      <c r="I128" s="77"/>
      <c r="J128" s="69"/>
      <c r="K128" s="16"/>
    </row>
    <row r="129" spans="2:11" ht="12.75">
      <c r="B129" s="25"/>
      <c r="C129" s="10"/>
      <c r="D129" s="20"/>
      <c r="E129" s="58"/>
      <c r="F129" s="71"/>
      <c r="G129" s="78"/>
      <c r="H129" s="78"/>
      <c r="I129" s="78"/>
      <c r="J129" s="59"/>
      <c r="K129" s="81"/>
    </row>
    <row r="130" spans="2:11" ht="12.75">
      <c r="B130" s="5">
        <v>27</v>
      </c>
      <c r="C130" s="9" t="s">
        <v>123</v>
      </c>
      <c r="D130" s="52" t="s">
        <v>124</v>
      </c>
      <c r="E130" s="63"/>
      <c r="F130" s="57"/>
      <c r="G130" s="77"/>
      <c r="H130" s="77"/>
      <c r="I130" s="77"/>
      <c r="J130" s="69"/>
      <c r="K130" s="16"/>
    </row>
    <row r="131" spans="2:11" ht="12.75">
      <c r="B131" s="5"/>
      <c r="C131" s="9" t="s">
        <v>122</v>
      </c>
      <c r="D131" s="18" t="s">
        <v>149</v>
      </c>
      <c r="E131" s="63">
        <v>0</v>
      </c>
      <c r="F131" s="57">
        <f>SUM(E131*J131/100)</f>
        <v>0</v>
      </c>
      <c r="G131" s="77">
        <v>0</v>
      </c>
      <c r="H131" s="77">
        <v>0</v>
      </c>
      <c r="I131" s="77">
        <f>SUM(F131-G131+H131)</f>
        <v>0</v>
      </c>
      <c r="J131" s="69">
        <v>75</v>
      </c>
      <c r="K131" s="16" t="s">
        <v>15</v>
      </c>
    </row>
    <row r="132" spans="2:11" ht="12.75">
      <c r="B132" s="5"/>
      <c r="C132" s="9" t="s">
        <v>29</v>
      </c>
      <c r="D132" s="18"/>
      <c r="E132" s="63"/>
      <c r="F132" s="57"/>
      <c r="G132" s="77"/>
      <c r="H132" s="77"/>
      <c r="I132" s="77"/>
      <c r="J132" s="69"/>
      <c r="K132" s="16"/>
    </row>
    <row r="133" spans="2:11" ht="12.75">
      <c r="B133" s="25"/>
      <c r="C133" s="10"/>
      <c r="D133" s="20"/>
      <c r="E133" s="58"/>
      <c r="F133" s="71"/>
      <c r="G133" s="78"/>
      <c r="H133" s="78"/>
      <c r="I133" s="78"/>
      <c r="J133" s="59"/>
      <c r="K133" s="17"/>
    </row>
    <row r="134" spans="2:11" ht="12.75">
      <c r="B134" s="5">
        <v>28</v>
      </c>
      <c r="C134" s="9" t="s">
        <v>151</v>
      </c>
      <c r="D134" s="31" t="s">
        <v>197</v>
      </c>
      <c r="E134" s="63"/>
      <c r="F134" s="57"/>
      <c r="G134" s="77"/>
      <c r="H134" s="77"/>
      <c r="I134" s="77"/>
      <c r="J134" s="69"/>
      <c r="K134" s="16"/>
    </row>
    <row r="135" spans="2:11" ht="12.75">
      <c r="B135" s="5"/>
      <c r="C135" s="9" t="s">
        <v>197</v>
      </c>
      <c r="D135" s="18" t="s">
        <v>153</v>
      </c>
      <c r="E135" s="63">
        <v>208600</v>
      </c>
      <c r="F135" s="57">
        <f>SUM(E135*J135/100)</f>
        <v>156450</v>
      </c>
      <c r="G135" s="77">
        <v>156450</v>
      </c>
      <c r="H135" s="77">
        <v>0</v>
      </c>
      <c r="I135" s="77">
        <f>SUM(F135-G135+H135)</f>
        <v>0</v>
      </c>
      <c r="J135" s="69">
        <v>75</v>
      </c>
      <c r="K135" s="16" t="s">
        <v>15</v>
      </c>
    </row>
    <row r="136" spans="2:11" ht="12.75">
      <c r="B136" s="5"/>
      <c r="C136" s="9" t="s">
        <v>162</v>
      </c>
      <c r="D136" s="18"/>
      <c r="E136" s="63"/>
      <c r="F136" s="57"/>
      <c r="G136" s="77"/>
      <c r="H136" s="77"/>
      <c r="I136" s="77"/>
      <c r="J136" s="69"/>
      <c r="K136" s="16"/>
    </row>
    <row r="137" spans="2:11" ht="12.75">
      <c r="B137" s="25"/>
      <c r="C137" s="10"/>
      <c r="D137" s="20"/>
      <c r="E137" s="58"/>
      <c r="F137" s="71"/>
      <c r="G137" s="78"/>
      <c r="H137" s="78"/>
      <c r="I137" s="78"/>
      <c r="J137" s="59"/>
      <c r="K137" s="17"/>
    </row>
    <row r="138" spans="2:11" ht="12.75">
      <c r="B138" s="5">
        <v>29</v>
      </c>
      <c r="C138" s="9" t="s">
        <v>159</v>
      </c>
      <c r="D138" s="31" t="s">
        <v>163</v>
      </c>
      <c r="E138" s="63"/>
      <c r="F138" s="57"/>
      <c r="G138" s="77"/>
      <c r="H138" s="77"/>
      <c r="I138" s="77"/>
      <c r="J138" s="69"/>
      <c r="K138" s="16"/>
    </row>
    <row r="139" spans="2:11" ht="12.75">
      <c r="B139" s="5"/>
      <c r="C139" s="9" t="s">
        <v>160</v>
      </c>
      <c r="D139" s="18" t="s">
        <v>164</v>
      </c>
      <c r="E139" s="63">
        <v>54600</v>
      </c>
      <c r="F139" s="57">
        <f>SUM(E139*J139/100)</f>
        <v>40950</v>
      </c>
      <c r="G139" s="77">
        <v>0</v>
      </c>
      <c r="H139" s="77">
        <v>0</v>
      </c>
      <c r="I139" s="77">
        <f>SUM(F139-G139+H139)</f>
        <v>40950</v>
      </c>
      <c r="J139" s="69">
        <v>75</v>
      </c>
      <c r="K139" s="16" t="s">
        <v>15</v>
      </c>
    </row>
    <row r="140" spans="2:11" ht="12.75">
      <c r="B140" s="5"/>
      <c r="C140" s="9" t="s">
        <v>161</v>
      </c>
      <c r="D140" s="18"/>
      <c r="E140" s="63"/>
      <c r="F140" s="57"/>
      <c r="G140" s="77"/>
      <c r="H140" s="77"/>
      <c r="I140" s="77"/>
      <c r="J140" s="69"/>
      <c r="K140" s="16"/>
    </row>
    <row r="141" spans="2:11" ht="12.75">
      <c r="B141" s="25"/>
      <c r="C141" s="10"/>
      <c r="D141" s="20"/>
      <c r="E141" s="58"/>
      <c r="F141" s="71"/>
      <c r="G141" s="78"/>
      <c r="H141" s="78"/>
      <c r="I141" s="78"/>
      <c r="J141" s="59"/>
      <c r="K141" s="17"/>
    </row>
    <row r="142" spans="2:11" ht="12.75">
      <c r="B142" s="5">
        <v>30</v>
      </c>
      <c r="C142" s="9" t="s">
        <v>11</v>
      </c>
      <c r="D142" s="31" t="s">
        <v>178</v>
      </c>
      <c r="E142" s="63"/>
      <c r="F142" s="57"/>
      <c r="G142" s="77"/>
      <c r="H142" s="77"/>
      <c r="I142" s="77"/>
      <c r="J142" s="69"/>
      <c r="K142" s="16"/>
    </row>
    <row r="143" spans="2:11" ht="12.75">
      <c r="B143" s="5"/>
      <c r="C143" s="9" t="s">
        <v>176</v>
      </c>
      <c r="D143" s="18" t="s">
        <v>179</v>
      </c>
      <c r="E143" s="63">
        <v>0</v>
      </c>
      <c r="F143" s="57">
        <v>0</v>
      </c>
      <c r="G143" s="77">
        <v>0</v>
      </c>
      <c r="H143" s="77">
        <v>15000</v>
      </c>
      <c r="I143" s="77">
        <f>SUM(F143-G143+H143)</f>
        <v>15000</v>
      </c>
      <c r="J143" s="69">
        <v>75</v>
      </c>
      <c r="K143" s="16" t="s">
        <v>15</v>
      </c>
    </row>
    <row r="144" spans="2:11" ht="12.75">
      <c r="B144" s="5"/>
      <c r="C144" s="9" t="s">
        <v>177</v>
      </c>
      <c r="D144" s="18"/>
      <c r="E144" s="63"/>
      <c r="F144" s="57"/>
      <c r="G144" s="77"/>
      <c r="H144" s="77"/>
      <c r="I144" s="77"/>
      <c r="J144" s="69"/>
      <c r="K144" s="16"/>
    </row>
    <row r="145" spans="2:11" ht="12.75">
      <c r="B145" s="25"/>
      <c r="C145" s="10"/>
      <c r="D145" s="20"/>
      <c r="E145" s="58"/>
      <c r="F145" s="71"/>
      <c r="G145" s="78"/>
      <c r="H145" s="78"/>
      <c r="I145" s="78"/>
      <c r="J145" s="59"/>
      <c r="K145" s="17"/>
    </row>
    <row r="146" spans="2:11" ht="12.75">
      <c r="B146" s="5">
        <v>31</v>
      </c>
      <c r="C146" s="9" t="s">
        <v>180</v>
      </c>
      <c r="D146" s="31" t="s">
        <v>183</v>
      </c>
      <c r="E146" s="63"/>
      <c r="F146" s="57"/>
      <c r="G146" s="77"/>
      <c r="H146" s="77"/>
      <c r="I146" s="77"/>
      <c r="J146" s="69"/>
      <c r="K146" s="16"/>
    </row>
    <row r="147" spans="2:11" ht="12.75">
      <c r="B147" s="5"/>
      <c r="C147" s="9" t="s">
        <v>181</v>
      </c>
      <c r="D147" s="18" t="s">
        <v>179</v>
      </c>
      <c r="E147" s="63">
        <v>0</v>
      </c>
      <c r="F147" s="57">
        <v>0</v>
      </c>
      <c r="G147" s="77">
        <v>0</v>
      </c>
      <c r="H147" s="77">
        <v>22500</v>
      </c>
      <c r="I147" s="77">
        <f>SUM(F147-G147+H147)</f>
        <v>22500</v>
      </c>
      <c r="J147" s="69">
        <v>75</v>
      </c>
      <c r="K147" s="16" t="s">
        <v>15</v>
      </c>
    </row>
    <row r="148" spans="2:11" ht="12.75">
      <c r="B148" s="5"/>
      <c r="C148" s="9" t="s">
        <v>182</v>
      </c>
      <c r="D148" s="18"/>
      <c r="E148" s="63"/>
      <c r="F148" s="57"/>
      <c r="G148" s="77"/>
      <c r="H148" s="77"/>
      <c r="I148" s="77"/>
      <c r="J148" s="69"/>
      <c r="K148" s="16"/>
    </row>
    <row r="149" spans="2:11" ht="12.75">
      <c r="B149" s="25"/>
      <c r="C149" s="10"/>
      <c r="D149" s="20"/>
      <c r="E149" s="58"/>
      <c r="F149" s="71"/>
      <c r="G149" s="78"/>
      <c r="H149" s="78"/>
      <c r="I149" s="78"/>
      <c r="J149" s="59"/>
      <c r="K149" s="17"/>
    </row>
    <row r="150" spans="2:11" ht="12.75">
      <c r="B150" s="5">
        <v>32</v>
      </c>
      <c r="C150" s="9" t="s">
        <v>10</v>
      </c>
      <c r="D150" s="31" t="s">
        <v>185</v>
      </c>
      <c r="E150" s="63"/>
      <c r="F150" s="57"/>
      <c r="G150" s="77"/>
      <c r="H150" s="77"/>
      <c r="I150" s="77"/>
      <c r="J150" s="69"/>
      <c r="K150" s="16"/>
    </row>
    <row r="151" spans="2:11" ht="12.75">
      <c r="B151" s="5"/>
      <c r="C151" s="9" t="s">
        <v>184</v>
      </c>
      <c r="D151" s="18" t="s">
        <v>186</v>
      </c>
      <c r="E151" s="63">
        <v>0</v>
      </c>
      <c r="F151" s="57">
        <v>0</v>
      </c>
      <c r="G151" s="77">
        <v>0</v>
      </c>
      <c r="H151" s="77">
        <v>17625</v>
      </c>
      <c r="I151" s="77">
        <f>SUM(F151-G151+H151)</f>
        <v>17625</v>
      </c>
      <c r="J151" s="69">
        <v>75</v>
      </c>
      <c r="K151" s="16" t="s">
        <v>15</v>
      </c>
    </row>
    <row r="152" spans="2:11" ht="12.75">
      <c r="B152" s="5"/>
      <c r="C152" s="9" t="s">
        <v>196</v>
      </c>
      <c r="D152" s="18" t="s">
        <v>187</v>
      </c>
      <c r="E152" s="63">
        <v>0</v>
      </c>
      <c r="F152" s="57">
        <v>0</v>
      </c>
      <c r="G152" s="77">
        <v>0</v>
      </c>
      <c r="H152" s="77">
        <v>57375</v>
      </c>
      <c r="I152" s="77">
        <f>SUM(F152-G152+H152)</f>
        <v>57375</v>
      </c>
      <c r="J152" s="69">
        <v>75</v>
      </c>
      <c r="K152" s="16" t="s">
        <v>15</v>
      </c>
    </row>
    <row r="153" spans="2:11" ht="12.75">
      <c r="B153" s="25"/>
      <c r="C153" s="10"/>
      <c r="D153" s="20"/>
      <c r="E153" s="58"/>
      <c r="F153" s="71"/>
      <c r="G153" s="78"/>
      <c r="H153" s="78"/>
      <c r="I153" s="78"/>
      <c r="J153" s="59"/>
      <c r="K153" s="17"/>
    </row>
    <row r="154" spans="2:11" ht="12.75">
      <c r="B154" s="5">
        <v>33</v>
      </c>
      <c r="C154" s="9" t="s">
        <v>191</v>
      </c>
      <c r="D154" s="31" t="s">
        <v>194</v>
      </c>
      <c r="E154" s="63"/>
      <c r="F154" s="57"/>
      <c r="G154" s="77"/>
      <c r="H154" s="77"/>
      <c r="I154" s="77"/>
      <c r="J154" s="69"/>
      <c r="K154" s="16"/>
    </row>
    <row r="155" spans="2:11" ht="12.75">
      <c r="B155" s="5"/>
      <c r="C155" s="9" t="s">
        <v>192</v>
      </c>
      <c r="D155" s="18" t="s">
        <v>195</v>
      </c>
      <c r="E155" s="63">
        <v>0</v>
      </c>
      <c r="F155" s="57">
        <v>0</v>
      </c>
      <c r="G155" s="77">
        <v>0</v>
      </c>
      <c r="H155" s="77">
        <v>93750</v>
      </c>
      <c r="I155" s="77">
        <f>SUM(F155-G155+H155)</f>
        <v>93750</v>
      </c>
      <c r="J155" s="69">
        <v>75</v>
      </c>
      <c r="K155" s="16" t="s">
        <v>15</v>
      </c>
    </row>
    <row r="156" spans="2:11" ht="12.75">
      <c r="B156" s="5"/>
      <c r="C156" s="9" t="s">
        <v>193</v>
      </c>
      <c r="D156" s="18"/>
      <c r="E156" s="63"/>
      <c r="F156" s="57"/>
      <c r="G156" s="77"/>
      <c r="H156" s="77"/>
      <c r="I156" s="77"/>
      <c r="J156" s="69"/>
      <c r="K156" s="16"/>
    </row>
    <row r="157" spans="2:11" ht="13.5" thickBot="1">
      <c r="B157" s="25"/>
      <c r="C157" s="10"/>
      <c r="D157" s="20"/>
      <c r="E157" s="65"/>
      <c r="F157" s="72"/>
      <c r="G157" s="79"/>
      <c r="H157" s="79"/>
      <c r="I157" s="79"/>
      <c r="J157" s="70"/>
      <c r="K157" s="17"/>
    </row>
    <row r="158" spans="2:11" ht="13.5" thickBot="1">
      <c r="B158" s="12"/>
      <c r="C158" s="10"/>
      <c r="D158" s="11"/>
      <c r="E158" s="46">
        <f>SUM(E14:E157)</f>
        <v>3733333</v>
      </c>
      <c r="F158" s="54">
        <f>SUM(F14:F157)</f>
        <v>2799999.75</v>
      </c>
      <c r="G158" s="82">
        <f>SUM(G14:G157)</f>
        <v>463481.92000000004</v>
      </c>
      <c r="H158" s="82">
        <f>SUM(H14:H157)</f>
        <v>369750</v>
      </c>
      <c r="I158" s="54">
        <f>SUM(I14:I157)</f>
        <v>2706267.83</v>
      </c>
      <c r="J158" s="36"/>
      <c r="K158" s="17"/>
    </row>
    <row r="160" ht="12.75">
      <c r="D160" s="34"/>
    </row>
    <row r="161" ht="12.75">
      <c r="D161" s="53"/>
    </row>
    <row r="162" spans="3:4" ht="12.75">
      <c r="C162" s="48"/>
      <c r="D162" s="55"/>
    </row>
    <row r="163" spans="3:4" ht="12.75">
      <c r="C163" s="48"/>
      <c r="D163" s="55"/>
    </row>
    <row r="164" spans="3:4" ht="12.75">
      <c r="C164" s="48"/>
      <c r="D164" s="90"/>
    </row>
    <row r="165" spans="3:4" ht="12.75">
      <c r="C165" s="34"/>
      <c r="D165" s="56"/>
    </row>
  </sheetData>
  <mergeCells count="4">
    <mergeCell ref="D2:F2"/>
    <mergeCell ref="C9:D9"/>
    <mergeCell ref="E9:J9"/>
    <mergeCell ref="C8:F8"/>
  </mergeCells>
  <printOptions/>
  <pageMargins left="0.3937007874015748" right="0.1968503937007874" top="0.3937007874015748" bottom="0.3937007874015748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ewaani</cp:lastModifiedBy>
  <cp:lastPrinted>2016-09-26T11:09:10Z</cp:lastPrinted>
  <dcterms:created xsi:type="dcterms:W3CDTF">2006-01-17T09:51:46Z</dcterms:created>
  <dcterms:modified xsi:type="dcterms:W3CDTF">2016-10-12T10:55:00Z</dcterms:modified>
  <cp:category/>
  <cp:version/>
  <cp:contentType/>
  <cp:contentStatus/>
</cp:coreProperties>
</file>