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<sst xmlns="http://schemas.openxmlformats.org/spreadsheetml/2006/main" count="79" uniqueCount="55">
  <si>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</si>
  <si>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</si>
  <si>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</si>
  <si>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</si>
  <si>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</si>
  <si>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</si>
  <si>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</si>
  <si>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lokali mieszkalnych przeznaczonych do sprzedaży</t>
  </si>
  <si>
    <t>z równoczesnym oddaniem gruntu w użytkowanie wieczyste</t>
  </si>
  <si>
    <t>Opłaty roczne z tyt. wiecz. użyt. gruntu w wysokości 1% ceny udziału</t>
  </si>
  <si>
    <t>Udział w gruncie</t>
  </si>
  <si>
    <t>Inne koszty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</si>
  <si>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</si>
  <si>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</si>
  <si>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</si>
  <si>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</si>
  <si>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1.</t>
  </si>
  <si>
    <t>2.</t>
  </si>
  <si>
    <t>3.</t>
  </si>
  <si>
    <t>4.</t>
  </si>
  <si>
    <t>5.</t>
  </si>
  <si>
    <t>23% od wart. Udziału</t>
  </si>
  <si>
    <t>6.</t>
  </si>
  <si>
    <t>7.</t>
  </si>
  <si>
    <t>8.</t>
  </si>
  <si>
    <t>inst. wod - kan
inst. elektr.
inst. gazowa
inst. c.o. etażowe</t>
  </si>
  <si>
    <t>9.</t>
  </si>
  <si>
    <t>203/10000</t>
  </si>
  <si>
    <t>10.</t>
  </si>
  <si>
    <t xml:space="preserve">inst. wod - kan
inst. elektr.
inst. gazowa
</t>
  </si>
  <si>
    <t>W Y K A Z  nr CDLVIII</t>
  </si>
  <si>
    <t>inst. wod - kan
inst. elektr.
inst. gazowa
ogrzewanie elektryczne</t>
  </si>
  <si>
    <t>lokal nr 10
o pow. 48,0 m²
ul. Marcelińska 72
obr. Łazarz
ark. 16
dz. 11/1
o pow. 392 m²
KW PO1P/00070724/6</t>
  </si>
  <si>
    <t>323/10000</t>
  </si>
  <si>
    <t>lokal nr 1
o pow. 80,0 m²
ul. Masztalarska 6
obr. Poznań
ark. 14
dz. 32/1, 31/1
o pow. 280 m²
KW PO1P/00066595/1</t>
  </si>
  <si>
    <t>800/7385</t>
  </si>
  <si>
    <t>lokal nr 1
o pow. 54,2 m² 
ul. Rycerska 39 B
obr. Łazarz
ark. 17
dz. 8/1
o pow. 733 m²
KW PO1P/00066609/3</t>
  </si>
  <si>
    <t>lokal nr 2 A
o pow. 69,5 m²
ul. Mielżyńskiego 21
obr. Poznań
ark. 21
dz. 14/2, 14/3, 15/1
o pow. 866 m²
KW PO1P/00067807/8</t>
  </si>
  <si>
    <t>28/1000</t>
  </si>
  <si>
    <t>lokal nr 2
o pow. 55,6 m² 
ul. Ratajczaka 17
obr. Poznań
ark. 43
dz. 12/1, 13/1, 14/1, 15/1
o pow. 840 m²
KW PO1P/00061099/9</t>
  </si>
  <si>
    <t>17/1000</t>
  </si>
  <si>
    <t>lokal nr 14
o pow. 51,3 m² 
ul. Ratajczaka 11
obr. Poznań
ark. 43
dz. 12/1, 13/1, 14/1, 15/1
o pow. 840 m²
KW PO1P/00061099/9</t>
  </si>
  <si>
    <t>16/1000</t>
  </si>
  <si>
    <r>
      <t>od poz.</t>
    </r>
    <r>
      <rPr>
        <b/>
        <sz val="14"/>
        <color indexed="8"/>
        <rFont val="Arial CE"/>
        <family val="2"/>
      </rPr>
      <t xml:space="preserve"> 1 do poz. 10</t>
    </r>
  </si>
  <si>
    <t>lokal nr 5
o pow. 85,1 m² 
ul. Taczaka 15
obr. Poznań
ark. 42
dz. 29/2
o pow. 682 m²
KW PO1P/00112824/4</t>
  </si>
  <si>
    <t>lokal nr 6A
o pow. 81,5 m² 
ul. Taczaka 15
obr. Poznań
ark. 42
dz. 29/2
o pow. 682 m²
KW PO1P/00112824/4</t>
  </si>
  <si>
    <t>lokal nr 24
o pow. 78,1 m² 
ul. Taczaka 15
obr. Poznań
ark. 42
dz. 29/2
o pow. 682 m²
KW PO1P/00112824/4</t>
  </si>
  <si>
    <t>40/1000</t>
  </si>
  <si>
    <t>38/1000</t>
  </si>
  <si>
    <t>37/1000</t>
  </si>
  <si>
    <t>6120/82299</t>
  </si>
  <si>
    <t>Lp.</t>
  </si>
  <si>
    <t>lokal nr 6A
o pow. 56,4 m² + piwnica o pow. 4,8 m² jako pomieszczenie przynależne do lokalu
ul. Grobla 8
obr. Poznań
ark. 32
dz. 42/1
o pow. 298 m²
KW PO1P/00070784/4</t>
  </si>
  <si>
    <t>Załącznik do zarządzenia Nr 753/2016/P</t>
  </si>
  <si>
    <t>z dnia 28.10.2016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</si>
</sst>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color indexed="8"/>
      <name val="Arial CE"/>
      <family val="2"/>
    </font>
    <font>
      <sz val="12"/>
      <color indexed="10"/>
      <name val="Arial CE"/>
      <family val="2"/>
    </font>
    <font>
      <sz val="14"/>
      <color indexed="10"/>
      <name val="Arial CE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" xfId="0" applyFont="1" applyBorder="1" applyAlignment="1">
      <alignment horizontal="center" vertical="top" wrapText="1"/>
    </xf>
    <xf numFmtId="0" fontId="11" fillId="0" borderId="2" xfId="0" applyFont="1" applyBorder="1" applyAlignment="1">
      <alignment wrapText="1"/>
    </xf>
    <xf numFmtId="0" fontId="11" fillId="0" borderId="2" xfId="0" applyFont="1" applyBorder="1" applyAlignment="1">
      <alignment vertical="top" wrapText="1"/>
    </xf>
    <xf numFmtId="4" fontId="12" fillId="2" borderId="2" xfId="0" applyNumberFormat="1" applyFont="1" applyFill="1" applyBorder="1" applyAlignment="1">
      <alignment vertical="top"/>
    </xf>
    <xf numFmtId="4" fontId="12" fillId="3" borderId="2" xfId="0" applyNumberFormat="1" applyFont="1" applyFill="1" applyBorder="1" applyAlignment="1">
      <alignment vertical="top"/>
    </xf>
    <xf numFmtId="4" fontId="12" fillId="0" borderId="2" xfId="0" applyNumberFormat="1" applyFont="1" applyBorder="1" applyAlignment="1">
      <alignment horizontal="center" vertical="top"/>
    </xf>
    <xf numFmtId="2" fontId="12" fillId="0" borderId="2" xfId="0" applyNumberFormat="1" applyFont="1" applyBorder="1" applyAlignment="1">
      <alignment horizontal="center" vertical="top"/>
    </xf>
    <xf numFmtId="0" fontId="12" fillId="0" borderId="2" xfId="0" applyFont="1" applyBorder="1" applyAlignment="1">
      <alignment vertical="top"/>
    </xf>
    <xf numFmtId="0" fontId="11" fillId="0" borderId="3" xfId="0" applyFont="1" applyBorder="1" applyAlignment="1">
      <alignment vertical="top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B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19.75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  <col min="17" max="19" width="9.125" style="0" customWidth="1" outlineLevel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53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54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 t="s">
        <v>30</v>
      </c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 t="s">
        <v>43</v>
      </c>
      <c r="I7" s="27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7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8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51</v>
      </c>
      <c r="B11" s="23" t="s">
        <v>0</v>
      </c>
      <c r="C11" s="23" t="s">
        <v>1</v>
      </c>
      <c r="D11" s="23" t="s">
        <v>13</v>
      </c>
      <c r="E11" s="24" t="s">
        <v>2</v>
      </c>
      <c r="F11" s="24" t="s">
        <v>3</v>
      </c>
      <c r="G11" s="25" t="s">
        <v>21</v>
      </c>
      <c r="H11" s="23" t="s">
        <v>14</v>
      </c>
      <c r="I11" s="23" t="s">
        <v>15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26" customHeight="1">
      <c r="A13" s="2" t="s">
        <v>16</v>
      </c>
      <c r="B13" s="3" t="s">
        <v>44</v>
      </c>
      <c r="C13" s="4" t="s">
        <v>5</v>
      </c>
      <c r="D13" s="4" t="s">
        <v>29</v>
      </c>
      <c r="E13" s="16">
        <v>296540</v>
      </c>
      <c r="F13" s="16">
        <v>86156</v>
      </c>
      <c r="G13" s="17">
        <f aca="true" t="shared" si="0" ref="G13:G22">0.23*F13</f>
        <v>19815.88</v>
      </c>
      <c r="H13" s="21">
        <f aca="true" t="shared" si="1" ref="H13:H19">SUM(E13:G13)</f>
        <v>402511.88</v>
      </c>
      <c r="I13" s="19">
        <f aca="true" t="shared" si="2" ref="I13:I19">+SUM(F13,G13)*0.15</f>
        <v>15895.782</v>
      </c>
      <c r="J13" s="19">
        <f aca="true" t="shared" si="3" ref="J13:J19">SUM(F13:G13)*0.01</f>
        <v>1059.7188</v>
      </c>
      <c r="K13" s="18" t="s">
        <v>47</v>
      </c>
      <c r="L13" s="5" t="s">
        <v>4</v>
      </c>
      <c r="M13" s="10"/>
      <c r="N13" s="10"/>
    </row>
    <row r="14" spans="1:14" s="1" customFormat="1" ht="125.25" customHeight="1">
      <c r="A14" s="2" t="s">
        <v>17</v>
      </c>
      <c r="B14" s="3" t="s">
        <v>45</v>
      </c>
      <c r="C14" s="4" t="s">
        <v>5</v>
      </c>
      <c r="D14" s="4" t="s">
        <v>31</v>
      </c>
      <c r="E14" s="16">
        <v>284658</v>
      </c>
      <c r="F14" s="16">
        <v>81848</v>
      </c>
      <c r="G14" s="17">
        <f t="shared" si="0"/>
        <v>18825.04</v>
      </c>
      <c r="H14" s="21">
        <f t="shared" si="1"/>
        <v>385331.04</v>
      </c>
      <c r="I14" s="19">
        <f t="shared" si="2"/>
        <v>15100.956</v>
      </c>
      <c r="J14" s="19">
        <f t="shared" si="3"/>
        <v>1006.7304000000001</v>
      </c>
      <c r="K14" s="18" t="s">
        <v>48</v>
      </c>
      <c r="L14" s="5" t="s">
        <v>4</v>
      </c>
      <c r="M14" s="10"/>
      <c r="N14" s="10"/>
    </row>
    <row r="15" spans="1:14" s="1" customFormat="1" ht="125.25" customHeight="1">
      <c r="A15" s="2" t="s">
        <v>18</v>
      </c>
      <c r="B15" s="3" t="s">
        <v>46</v>
      </c>
      <c r="C15" s="4" t="s">
        <v>5</v>
      </c>
      <c r="D15" s="4" t="s">
        <v>25</v>
      </c>
      <c r="E15" s="16">
        <v>273110</v>
      </c>
      <c r="F15" s="16">
        <v>79694</v>
      </c>
      <c r="G15" s="17">
        <f t="shared" si="0"/>
        <v>18329.62</v>
      </c>
      <c r="H15" s="21">
        <f t="shared" si="1"/>
        <v>371133.62</v>
      </c>
      <c r="I15" s="19">
        <f t="shared" si="2"/>
        <v>14703.543</v>
      </c>
      <c r="J15" s="19">
        <f t="shared" si="3"/>
        <v>980.2361999999999</v>
      </c>
      <c r="K15" s="18" t="s">
        <v>49</v>
      </c>
      <c r="L15" s="5" t="s">
        <v>4</v>
      </c>
      <c r="M15" s="10"/>
      <c r="N15" s="10"/>
    </row>
    <row r="16" spans="1:14" s="29" customFormat="1" ht="128.25" customHeight="1">
      <c r="A16" s="2" t="s">
        <v>19</v>
      </c>
      <c r="B16" s="3" t="s">
        <v>32</v>
      </c>
      <c r="C16" s="4" t="s">
        <v>5</v>
      </c>
      <c r="D16" s="4" t="s">
        <v>12</v>
      </c>
      <c r="E16" s="16">
        <v>202645</v>
      </c>
      <c r="F16" s="16">
        <v>14977</v>
      </c>
      <c r="G16" s="17">
        <f t="shared" si="0"/>
        <v>3444.71</v>
      </c>
      <c r="H16" s="21">
        <f t="shared" si="1"/>
        <v>221066.71</v>
      </c>
      <c r="I16" s="19">
        <f t="shared" si="2"/>
        <v>2763.2565</v>
      </c>
      <c r="J16" s="19">
        <f t="shared" si="3"/>
        <v>184.2171</v>
      </c>
      <c r="K16" s="18" t="s">
        <v>33</v>
      </c>
      <c r="L16" s="5" t="s">
        <v>4</v>
      </c>
      <c r="M16" s="28"/>
      <c r="N16" s="28"/>
    </row>
    <row r="17" spans="1:14" s="29" customFormat="1" ht="184.5" customHeight="1">
      <c r="A17" s="30" t="s">
        <v>20</v>
      </c>
      <c r="B17" s="31" t="s">
        <v>52</v>
      </c>
      <c r="C17" s="32" t="s">
        <v>5</v>
      </c>
      <c r="D17" s="32" t="s">
        <v>12</v>
      </c>
      <c r="E17" s="33">
        <v>212184</v>
      </c>
      <c r="F17" s="33">
        <v>68387</v>
      </c>
      <c r="G17" s="34">
        <f t="shared" si="0"/>
        <v>15729.01</v>
      </c>
      <c r="H17" s="35">
        <f t="shared" si="1"/>
        <v>296300.01</v>
      </c>
      <c r="I17" s="36">
        <f t="shared" si="2"/>
        <v>12617.401499999998</v>
      </c>
      <c r="J17" s="36">
        <f t="shared" si="3"/>
        <v>841.1600999999999</v>
      </c>
      <c r="K17" s="37" t="s">
        <v>50</v>
      </c>
      <c r="L17" s="38" t="s">
        <v>4</v>
      </c>
      <c r="M17" s="28"/>
      <c r="N17" s="28"/>
    </row>
    <row r="18" spans="1:14" s="1" customFormat="1" ht="129" customHeight="1">
      <c r="A18" s="2" t="s">
        <v>22</v>
      </c>
      <c r="B18" s="3" t="s">
        <v>34</v>
      </c>
      <c r="C18" s="4" t="s">
        <v>5</v>
      </c>
      <c r="D18" s="4" t="s">
        <v>12</v>
      </c>
      <c r="E18" s="16">
        <v>305632</v>
      </c>
      <c r="F18" s="16">
        <v>85024</v>
      </c>
      <c r="G18" s="17">
        <f t="shared" si="0"/>
        <v>19555.52</v>
      </c>
      <c r="H18" s="21">
        <f t="shared" si="1"/>
        <v>410211.52</v>
      </c>
      <c r="I18" s="19">
        <f t="shared" si="2"/>
        <v>15686.928</v>
      </c>
      <c r="J18" s="19">
        <f t="shared" si="3"/>
        <v>1045.7952</v>
      </c>
      <c r="K18" s="18" t="s">
        <v>35</v>
      </c>
      <c r="L18" s="5" t="s">
        <v>4</v>
      </c>
      <c r="M18" s="10"/>
      <c r="N18" s="10"/>
    </row>
    <row r="19" spans="1:14" s="1" customFormat="1" ht="127.5" customHeight="1">
      <c r="A19" s="2" t="s">
        <v>23</v>
      </c>
      <c r="B19" s="3" t="s">
        <v>36</v>
      </c>
      <c r="C19" s="4" t="s">
        <v>5</v>
      </c>
      <c r="D19" s="4" t="s">
        <v>12</v>
      </c>
      <c r="E19" s="16">
        <v>225985</v>
      </c>
      <c r="F19" s="16">
        <v>16682</v>
      </c>
      <c r="G19" s="17">
        <f t="shared" si="0"/>
        <v>3836.86</v>
      </c>
      <c r="H19" s="21">
        <f t="shared" si="1"/>
        <v>246503.86</v>
      </c>
      <c r="I19" s="19">
        <f t="shared" si="2"/>
        <v>3077.829</v>
      </c>
      <c r="J19" s="19">
        <f t="shared" si="3"/>
        <v>205.1886</v>
      </c>
      <c r="K19" s="18" t="s">
        <v>27</v>
      </c>
      <c r="L19" s="5" t="s">
        <v>4</v>
      </c>
      <c r="M19" s="10"/>
      <c r="N19" s="10"/>
    </row>
    <row r="20" spans="1:14" s="1" customFormat="1" ht="125.25" customHeight="1">
      <c r="A20" s="2" t="s">
        <v>24</v>
      </c>
      <c r="B20" s="3" t="s">
        <v>37</v>
      </c>
      <c r="C20" s="4" t="s">
        <v>5</v>
      </c>
      <c r="D20" s="4" t="s">
        <v>12</v>
      </c>
      <c r="E20" s="16">
        <v>266334</v>
      </c>
      <c r="F20" s="16">
        <v>76580</v>
      </c>
      <c r="G20" s="17">
        <f t="shared" si="0"/>
        <v>17613.4</v>
      </c>
      <c r="H20" s="21">
        <f>SUM(E20:G20)</f>
        <v>360527.4</v>
      </c>
      <c r="I20" s="19">
        <f>+SUM(F20,G20)*0.15</f>
        <v>14129.009999999998</v>
      </c>
      <c r="J20" s="19">
        <f>SUM(F20:G20)*0.01</f>
        <v>941.934</v>
      </c>
      <c r="K20" s="18" t="s">
        <v>38</v>
      </c>
      <c r="L20" s="5" t="s">
        <v>4</v>
      </c>
      <c r="M20" s="10"/>
      <c r="N20" s="10"/>
    </row>
    <row r="21" spans="1:12" s="39" customFormat="1" ht="138" customHeight="1">
      <c r="A21" s="2" t="s">
        <v>26</v>
      </c>
      <c r="B21" s="3" t="s">
        <v>39</v>
      </c>
      <c r="C21" s="4" t="s">
        <v>5</v>
      </c>
      <c r="D21" s="4" t="s">
        <v>12</v>
      </c>
      <c r="E21" s="16">
        <v>226407</v>
      </c>
      <c r="F21" s="16">
        <v>45099</v>
      </c>
      <c r="G21" s="17">
        <f t="shared" si="0"/>
        <v>10372.77</v>
      </c>
      <c r="H21" s="21">
        <f>SUM(E21:G21)</f>
        <v>281878.77</v>
      </c>
      <c r="I21" s="19">
        <f>+SUM(F21,G21)*0.15</f>
        <v>8320.7655</v>
      </c>
      <c r="J21" s="19">
        <f>SUM(F21:G21)*0.01</f>
        <v>554.7177</v>
      </c>
      <c r="K21" s="18" t="s">
        <v>40</v>
      </c>
      <c r="L21" s="5" t="s">
        <v>4</v>
      </c>
    </row>
    <row r="22" spans="1:12" s="39" customFormat="1" ht="144" customHeight="1">
      <c r="A22" s="2" t="s">
        <v>28</v>
      </c>
      <c r="B22" s="3" t="s">
        <v>41</v>
      </c>
      <c r="C22" s="4" t="s">
        <v>5</v>
      </c>
      <c r="D22" s="4" t="s">
        <v>12</v>
      </c>
      <c r="E22" s="16">
        <v>195550</v>
      </c>
      <c r="F22" s="16">
        <v>42446</v>
      </c>
      <c r="G22" s="17">
        <f t="shared" si="0"/>
        <v>9762.58</v>
      </c>
      <c r="H22" s="21">
        <f>SUM(E22:G22)</f>
        <v>247758.58</v>
      </c>
      <c r="I22" s="19">
        <f>+SUM(F22,G22)*0.15</f>
        <v>7831.287</v>
      </c>
      <c r="J22" s="19">
        <f>SUM(F22:G22)*0.01</f>
        <v>522.0858000000001</v>
      </c>
      <c r="K22" s="18" t="s">
        <v>42</v>
      </c>
      <c r="L22" s="5" t="s">
        <v>4</v>
      </c>
    </row>
  </sheetData>
  <printOptions/>
  <pageMargins left="0.58" right="0.19" top="0.51" bottom="0.71" header="0.32" footer="0.46"/>
  <pageSetup horizontalDpi="600" verticalDpi="6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2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ewaani</cp:lastModifiedBy>
  <cp:lastPrinted>2016-10-17T10:31:40Z</cp:lastPrinted>
  <dcterms:created xsi:type="dcterms:W3CDTF">2005-07-07T17:20:47Z</dcterms:created>
  <dcterms:modified xsi:type="dcterms:W3CDTF">2016-10-31T09:30:33Z</dcterms:modified>
  <cp:category/>
  <cp:version/>
  <cp:contentType/>
  <cp:contentStatus/>
</cp:coreProperties>
</file>