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<sst xmlns="http://schemas.openxmlformats.org/spreadsheetml/2006/main" count="251" uniqueCount="106">
  <si>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</si>
  <si>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</si>
  <si>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</si>
  <si>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</si>
  <si>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</si>
  <si>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</si>
  <si>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</si>
  <si>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</si>
  <si>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</si>
  <si>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</si>
  <si>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</si>
  <si>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</si>
  <si>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</si>
  <si>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</si>
  <si>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</si>
  <si>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</si>
  <si>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</si>
  <si>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</si>
  <si>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 xml:space="preserve">inst. wod - kan
inst. elektr.
inst. gazowa
</t>
  </si>
  <si>
    <t>52/10000</t>
  </si>
  <si>
    <t>lokal nr 2
o pow. 38,70 m²
ul. Rolna 58
obr. Wilda
ark. 23
dz. 12/2, 13/2
o pow. 5328 m²
KW PO2P/00077111/2</t>
  </si>
  <si>
    <t>inst. wod - kan
inst. elektr.
inst. gazowa
c.o. etażowe</t>
  </si>
  <si>
    <t>3/1000</t>
  </si>
  <si>
    <t>lokal nr 7
o pow. 50,00 m²
ul. Rolna 58
obr. Wilda
ark. 23
dz. 12/2, 13/2
o pow. 5328 m²
KW PO2P/00077111/2</t>
  </si>
  <si>
    <t xml:space="preserve">inst. wod - kan
inst. elektr.
inst. gazowa
c.o. etażowe </t>
  </si>
  <si>
    <t>4/1000</t>
  </si>
  <si>
    <t>lokal nr 12
o pow. 47,20 m²
ul. Rolna 58
obr. Wilda
ark. 23
dz. 12/2, 13/2
o pow. 5328 m²
KW PO2P/00077111/2</t>
  </si>
  <si>
    <t>inst. wod - kan
inst. elektr.
inst. gazowa
ogrzewanie elektryczne</t>
  </si>
  <si>
    <t>lokal nr 13
o pow. 69,70 m²
ul. Rolna 58
obr. Wilda
ark. 23
dz. 12/2, 13/2
o pow. 5328 m²
KW PO2P/00077111/2</t>
  </si>
  <si>
    <t>5/1000</t>
  </si>
  <si>
    <t>lokal nr 10
o pow. 63,30 m²
ul. Rolna 62
obr. Wilda
ark. 23
dz. 12/2, 13/2
o pow. 5328 m²
KW PO2P/00077111/2</t>
  </si>
  <si>
    <t>lokal nr 12
o pow. 45,90 m²
ul. Rolna 62
obr. Wilda
ark. 23
dz. 12/2, 13/2
o pow. 5328 m²
KW PO2P/00077111/2</t>
  </si>
  <si>
    <t>inst. wod - kan
inst. elektr.
inst. gazowa
ogrzewanie piecowe</t>
  </si>
  <si>
    <t>lokal nr 5
o pow. 43,50 m²
ul. Rolna 64A
obr. Wilda
ark. 23
dz. 12/2, 13/2
o pow. 5328 m²
KW PO2P/00077111/2</t>
  </si>
  <si>
    <t>lokal nr 3
o pow. 44,10 m²
ul. Rolna 66
obr. Wilda
ark. 23
dz. 12/2, 13/2
o pow. 5328 m²
KW PO2P/00077111/2</t>
  </si>
  <si>
    <t>lokal nr 13
o pow. 68,70 m²
ul. Rolna 66
obr. Wilda
ark. 23
dz. 12/2, 13/2
o pow. 5328 m²
KW PO2P/00077111/2</t>
  </si>
  <si>
    <t>lokal nr 4
o pow. 43,60 m²
ul. Rolna 68
obr. Wilda
ark. 23
dz. 12/2, 13/2
o pow. 5328 m²
KW PO2P/00077111/2</t>
  </si>
  <si>
    <t>lokal nr 7
o pow. 68 m²
ul. Rolna 68
obr. Wilda
ark. 23
dz. 12/2, 13/2
o pow. 5328 m²
KW PO2P/00077111/2</t>
  </si>
  <si>
    <t>lokal nr 8
o pow. 42,00 m²
ul. Tokarska 1
obr. Wilda
ark. 23
dz. 12/2, 13/2
o pow. 5328 m²
KW PO2P/00077111/2</t>
  </si>
  <si>
    <t xml:space="preserve">inst. wod - kan
inst. elektr.
inst. gazowa
ogrzewanie piecowe </t>
  </si>
  <si>
    <t>lokal nr 4
o pow. 50,50 m²
ul. Tokarska 5
obr. Wilda
ark. 23
dz. 12/2, 13/2
o pow. 5328 m²
KW PO2P/00077111/2</t>
  </si>
  <si>
    <t>lokal nr 7
o pow. 50,10 m²
ul. Tokarska 7
obr. Wilda
ark. 23
dz. 12/2, 13/2
o pow. 5328 m²
KW PO2P/00077111/2</t>
  </si>
  <si>
    <t>lokal nr 7
o pow. 30,20 m²
ul. Tokarska 9
obr. Wilda
ark. 23
dz. 12/2, 13/2
o pow. 5328 m²
KW PO2P/00077111/2</t>
  </si>
  <si>
    <t>2/1000</t>
  </si>
  <si>
    <t>lokal nr 2
o pow. 52,90 m²
ul. Tokarska 11
obr. Wilda
ark. 23
dz. 12/2, 13/2
o pow. 5328 m²
KW PO2P/00077111/2</t>
  </si>
  <si>
    <t>lokal nr 2
o pow. 39,50 m²
ul. Tokarska 13A
obr. Wilda
ark. 23
dz. 12/2, 13/2
o pow. 5328 m²
KW PO2P/00077111/2</t>
  </si>
  <si>
    <t>lokal nr 7
o pow. 46,40 m²
ul. Tokarska 13A
obr. Wilda
ark. 23
dz. 12/2, 13/2
o pow. 5328 m²
KW PO2P/00077111/2</t>
  </si>
  <si>
    <t>lokal nr 2
o pow. 44,00 m²
ul. Tokarska 13B
obr. Wilda
ark. 23
dz. 12/2, 13/2
o pow. 5328 m²
KW PO2P/00077111/2</t>
  </si>
  <si>
    <t>lokal nr 10
o pow. 44,90 m²
ul. Tokarska 13B
obr. Wilda
ark. 23
dz. 12/2, 13/2
o pow. 5328 m²
KW PO2P/00077111/2</t>
  </si>
  <si>
    <t>lokal nr 11
o pow. 44,50 m²
ul. Tokarska 17
obr. Wilda
ark. 23
dz. 12/2, 13/2
o pow. 5328 m²
KW PO2P/00077111/2</t>
  </si>
  <si>
    <t>lokal nr 5
o pow. 44,60 m²
ul. Tokarska 21
obr. Wilda
ark. 23
dz. 12/2, 13/2
o pow. 5328 m²
KW PO2P/00077111/2</t>
  </si>
  <si>
    <t>lokal nr 9
o pow. 44,50 m²
ul. Tokarska 21
obr. Wilda
ark. 23
dz. 12/2, 13/2
o pow. 5328 m²
KW PO2P/00077111/2</t>
  </si>
  <si>
    <t>lokal nr 4
o pow. 38,10 m²
ul. Wspólna 37
obr. Wilda
ark. 23
dz. 12/2, 13/2
o pow. 5328 m²
KW PO2P/00077111/2</t>
  </si>
  <si>
    <t>lokal nr 5
o pow. 44,80 m²
ul. Wspólna 37
obr. Wilda
ark. 23
dz. 12/2, 13/2
o pow. 5328 m²
KW PO2P/00077111/2</t>
  </si>
  <si>
    <t>lokal nr 18
o pow. 47,50 m²
ul. Prądzyńskiego 21
obr. Wilda
ark. 14
dz. 140/3
o pow. 2314 m²
KW PO2P/00070061/7</t>
  </si>
  <si>
    <t>inst. wod - kan
inst. elektr.
inst. gazowa
c.o.</t>
  </si>
  <si>
    <t>6/1000</t>
  </si>
  <si>
    <t>W Y K A Z  nr CDLXII</t>
  </si>
  <si>
    <t>lokal nr 15
o pow. 43,40 m²
al. Niepodległości 28
obr. Poznań
ark. 10
dz. 9/1, 11/5
o pow. 246 m²
KW PO1P/00091632/7</t>
  </si>
  <si>
    <t>511/10000</t>
  </si>
  <si>
    <t>47/1000</t>
  </si>
  <si>
    <t>lokal nr 3
o pow. 48,30 m²
ul. Franciszka Ratajczaka 11
obr. Poznań
ark. 43
dz. 12/1, 13/1, 14/1, 15/1
o pow. 840 m²
KW PO1P/00061099/9</t>
  </si>
  <si>
    <t>15/1000</t>
  </si>
  <si>
    <t>lokal nr 4
o pow. 30,40 m²
ul. Franciszka Ratajczaka 11
obr. Poznań
ark. 43
dz. 12/1, 13/1, 14/1, 15/1
o pow. 840 m²
KW PO1P/00061099/9</t>
  </si>
  <si>
    <t>9/1000</t>
  </si>
  <si>
    <t>lokal nr 12
o pow. 54,20 m²
ul. Franciszka Ratajczaka 13
obr. Poznań
ark. 43
dz. 12/1, 13/1, 14/1, 15/1
o pow. 840 m²
KW PO1P/00061099/9</t>
  </si>
  <si>
    <t>17/1000</t>
  </si>
  <si>
    <t>lokal nr 1
o pow. 60,30 m²
ul. Franciszka Ratajczaka 15
obr. Poznań
ark. 43
dz. 12/1, 13/1, 14/1, 15/1
o pow. 840 m²
KW PO1P/00061099/9</t>
  </si>
  <si>
    <t>19/1000</t>
  </si>
  <si>
    <t>lokal nr 16
o pow. 31,30 m²
ul. Franciszka Ratajczaka 15
obr. Poznań
ark. 43
dz. 12/1, 13/1, 14/1, 15/1
o pow. 840 m²
KW PO1P/00061099/9</t>
  </si>
  <si>
    <t>10/1000</t>
  </si>
  <si>
    <t>lokal nr 14
o pow. 50,30 m²
ul. Franciszka Ratajczaka 17
obr. Poznań
ark. 43
dz. 12/1, 13/1, 14/1, 15/1
o pow. 840 m²
KW PO1P/00061099/9</t>
  </si>
  <si>
    <t>16/1000</t>
  </si>
  <si>
    <t>lokal nr 21
o pow. 49,50 m²
ul. Franciszka Ratajczaka 17
obr. Poznań
ark. 43
dz. 12/1, 13/1, 14/1, 15/1
o pow. 840 m²
KW PO1P/00061099/9</t>
  </si>
  <si>
    <t>lokal nr 2
o pow. 49,40 m²
ul. Ślusarska 6
obr. Poznań
ark. 16
dz. 50, 51
o pow. 543 m²
KW PO1P/00000036/5</t>
  </si>
  <si>
    <t>lokal nr 17
o pow. 45,80 m²
ul. Franciszka Ratajczaka 16
obr. Poznań
ark. 41
dz. 38/2, 41/2
o pow. 474 m²
KW PO1P/00060414/7</t>
  </si>
  <si>
    <t>281/10000</t>
  </si>
  <si>
    <t>lokal nr 2
o pow. 38,80 m²
ul. Nowe Zagórze 1
obr. Śródka
ark. 15
dz. 36/12
o pow. 437 m²
KW PO2P/00089951/9</t>
  </si>
  <si>
    <t>inst. wod - kan
inst. elektr.
inst. gazowa
.</t>
  </si>
  <si>
    <t>388/6595</t>
  </si>
  <si>
    <t>40.</t>
  </si>
  <si>
    <t>lokal nr 2
o pow. 41,50 m²
ul. Nowe Zagórze 3
obr. Śródka
ark. 15
dz. 36/12
o pow. 437 m²
KW PO2P/00089951/9</t>
  </si>
  <si>
    <t>415/6595</t>
  </si>
  <si>
    <t>lokal nr 3
o pow. 40,40 m²
ul. Nowe Zagórze 1
obr. Śródka
ark. 15
dz. 36/12
o pow. 437 m²
KW PO2P/00089951/9</t>
  </si>
  <si>
    <t>404/6595</t>
  </si>
  <si>
    <t>41.</t>
  </si>
  <si>
    <t>42.</t>
  </si>
  <si>
    <t>lokal nr 7
o pow. 39,20 m²
ul. Nowe Zagórze 1
obr. Śródka
ark. 15
dz. 36/12
o pow. 437 m²
KW PO2P/00089951/9</t>
  </si>
  <si>
    <t>392/6595</t>
  </si>
  <si>
    <t>43.</t>
  </si>
  <si>
    <t>lokal nr 3
o pow. 38,40 m²
ul. Głogowska 181A
obr. Górczyn
ark. 12
dz. 46/5
o pow. 422 m²
KW PO1P/00074272/0</t>
  </si>
  <si>
    <t>544/10000</t>
  </si>
  <si>
    <t>44.</t>
  </si>
  <si>
    <t>45.</t>
  </si>
  <si>
    <t>lokal nr 18
o pow. 75,60 m²
ul. Taczaka 15
obr. Poznań
ark. 42
dz. 29/2
o pow. 682 m²
KW PO1P/00112824/4</t>
  </si>
  <si>
    <t>36/1000</t>
  </si>
  <si>
    <t>lokal nr 15
o pow. 37,30 m²
ul. Parkowa 7
obr. Łazarz
ark. 11
dz. 48/1
o pow. 439 m²
KW PO1P/00068237/8</t>
  </si>
  <si>
    <t xml:space="preserve">inst. wod - kan
inst. elektr.
inst. gazowa
inst. c.o. </t>
  </si>
  <si>
    <t>393/10000</t>
  </si>
  <si>
    <t>lokal nr 4
o pow. 74,6 m²
ul. Racławicka 50
obr. Łazarz
ark. 21
dz. 212/14
o pow. 399 m²
KW PO1P/00111326/6</t>
  </si>
  <si>
    <t>7460/73283</t>
  </si>
  <si>
    <r>
      <t>od poz.</t>
    </r>
    <r>
      <rPr>
        <b/>
        <sz val="14"/>
        <color indexed="8"/>
        <rFont val="Arial CE"/>
        <family val="2"/>
      </rPr>
      <t xml:space="preserve"> 1 do poz. 45</t>
    </r>
  </si>
  <si>
    <t>Lp.</t>
  </si>
  <si>
    <t>lokal nr 11
o pow. 22,80 m²
ul. Łozowa 102
obr. Dębiec
ark. 19
dz. 10/6
o pow. 1540 m²
KW PO2P/00065351/9</t>
  </si>
  <si>
    <t>Załącznik do zarządzenia Nr 76/2017/P</t>
  </si>
  <si>
    <t>z dnia 6.02.2017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</si>
</sst>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9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workbookViewId="0" topLeftCell="A1">
      <selection activeCell="P9" sqref="P9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104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105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57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101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102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17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4.5" customHeight="1">
      <c r="A13" s="2" t="s">
        <v>16</v>
      </c>
      <c r="B13" s="3" t="s">
        <v>103</v>
      </c>
      <c r="C13" s="4" t="s">
        <v>5</v>
      </c>
      <c r="D13" s="4" t="s">
        <v>12</v>
      </c>
      <c r="E13" s="16">
        <v>97761</v>
      </c>
      <c r="F13" s="16">
        <v>8304</v>
      </c>
      <c r="G13" s="17">
        <f aca="true" t="shared" si="0" ref="G13:G57">0.23*F13</f>
        <v>1909.92</v>
      </c>
      <c r="H13" s="21">
        <f aca="true" t="shared" si="1" ref="H13:H18">SUM(E13:G13)</f>
        <v>107974.92</v>
      </c>
      <c r="I13" s="19">
        <f aca="true" t="shared" si="2" ref="I13:I18">+SUM(F13,G13)*0.15</f>
        <v>1532.088</v>
      </c>
      <c r="J13" s="19">
        <f aca="true" t="shared" si="3" ref="J13:J18">SUM(F13:G13)*0.01</f>
        <v>102.1392</v>
      </c>
      <c r="K13" s="18" t="s">
        <v>19</v>
      </c>
      <c r="L13" s="5" t="s">
        <v>4</v>
      </c>
      <c r="M13" s="10"/>
      <c r="N13" s="10"/>
    </row>
    <row r="14" spans="1:14" s="1" customFormat="1" ht="126.75" customHeight="1">
      <c r="A14" s="2">
        <v>2</v>
      </c>
      <c r="B14" s="3" t="s">
        <v>20</v>
      </c>
      <c r="C14" s="4" t="s">
        <v>5</v>
      </c>
      <c r="D14" s="4" t="s">
        <v>21</v>
      </c>
      <c r="E14" s="16">
        <v>145583</v>
      </c>
      <c r="F14" s="16">
        <v>20685</v>
      </c>
      <c r="G14" s="17">
        <f t="shared" si="0"/>
        <v>4757.55</v>
      </c>
      <c r="H14" s="21">
        <f t="shared" si="1"/>
        <v>171025.55</v>
      </c>
      <c r="I14" s="19">
        <f t="shared" si="2"/>
        <v>3816.3824999999997</v>
      </c>
      <c r="J14" s="19">
        <f t="shared" si="3"/>
        <v>254.4255</v>
      </c>
      <c r="K14" s="18" t="s">
        <v>22</v>
      </c>
      <c r="L14" s="5" t="s">
        <v>4</v>
      </c>
      <c r="M14" s="10"/>
      <c r="N14" s="10"/>
    </row>
    <row r="15" spans="1:14" s="1" customFormat="1" ht="125.25" customHeight="1">
      <c r="A15" s="2">
        <v>3</v>
      </c>
      <c r="B15" s="3" t="s">
        <v>23</v>
      </c>
      <c r="C15" s="4" t="s">
        <v>5</v>
      </c>
      <c r="D15" s="4" t="s">
        <v>24</v>
      </c>
      <c r="E15" s="16">
        <v>199387</v>
      </c>
      <c r="F15" s="16">
        <v>27580</v>
      </c>
      <c r="G15" s="17">
        <f t="shared" si="0"/>
        <v>6343.400000000001</v>
      </c>
      <c r="H15" s="21">
        <f t="shared" si="1"/>
        <v>233310.4</v>
      </c>
      <c r="I15" s="19">
        <f t="shared" si="2"/>
        <v>5088.51</v>
      </c>
      <c r="J15" s="19">
        <f t="shared" si="3"/>
        <v>339.23400000000004</v>
      </c>
      <c r="K15" s="18" t="s">
        <v>25</v>
      </c>
      <c r="L15" s="5" t="s">
        <v>4</v>
      </c>
      <c r="M15" s="10"/>
      <c r="N15" s="10"/>
    </row>
    <row r="16" spans="1:14" s="1" customFormat="1" ht="128.25" customHeight="1">
      <c r="A16" s="28">
        <v>4</v>
      </c>
      <c r="B16" s="3" t="s">
        <v>26</v>
      </c>
      <c r="C16" s="30" t="s">
        <v>5</v>
      </c>
      <c r="D16" s="30" t="s">
        <v>27</v>
      </c>
      <c r="E16" s="31">
        <v>183647</v>
      </c>
      <c r="F16" s="31">
        <v>27580</v>
      </c>
      <c r="G16" s="32">
        <f t="shared" si="0"/>
        <v>6343.400000000001</v>
      </c>
      <c r="H16" s="33">
        <f t="shared" si="1"/>
        <v>217570.4</v>
      </c>
      <c r="I16" s="34">
        <f t="shared" si="2"/>
        <v>5088.51</v>
      </c>
      <c r="J16" s="34">
        <f t="shared" si="3"/>
        <v>339.23400000000004</v>
      </c>
      <c r="K16" s="35" t="s">
        <v>25</v>
      </c>
      <c r="L16" s="36" t="s">
        <v>4</v>
      </c>
      <c r="M16" s="10"/>
      <c r="N16" s="10"/>
    </row>
    <row r="17" spans="1:14" s="1" customFormat="1" ht="128.25" customHeight="1">
      <c r="A17" s="28">
        <v>5</v>
      </c>
      <c r="B17" s="3" t="s">
        <v>28</v>
      </c>
      <c r="C17" s="30" t="s">
        <v>5</v>
      </c>
      <c r="D17" s="30" t="s">
        <v>27</v>
      </c>
      <c r="E17" s="31">
        <v>236855</v>
      </c>
      <c r="F17" s="31">
        <v>34475</v>
      </c>
      <c r="G17" s="32">
        <f t="shared" si="0"/>
        <v>7929.25</v>
      </c>
      <c r="H17" s="33">
        <f t="shared" si="1"/>
        <v>279259.25</v>
      </c>
      <c r="I17" s="34">
        <f t="shared" si="2"/>
        <v>6360.6375</v>
      </c>
      <c r="J17" s="34">
        <f t="shared" si="3"/>
        <v>424.0425</v>
      </c>
      <c r="K17" s="35" t="s">
        <v>29</v>
      </c>
      <c r="L17" s="36" t="s">
        <v>4</v>
      </c>
      <c r="M17" s="10"/>
      <c r="N17" s="10"/>
    </row>
    <row r="18" spans="1:14" s="1" customFormat="1" ht="126" customHeight="1">
      <c r="A18" s="28">
        <v>6</v>
      </c>
      <c r="B18" s="3" t="s">
        <v>30</v>
      </c>
      <c r="C18" s="30" t="s">
        <v>5</v>
      </c>
      <c r="D18" s="30" t="s">
        <v>21</v>
      </c>
      <c r="E18" s="31">
        <v>238643</v>
      </c>
      <c r="F18" s="31">
        <v>34475</v>
      </c>
      <c r="G18" s="32">
        <f t="shared" si="0"/>
        <v>7929.25</v>
      </c>
      <c r="H18" s="33">
        <f t="shared" si="1"/>
        <v>281047.25</v>
      </c>
      <c r="I18" s="34">
        <f t="shared" si="2"/>
        <v>6360.6375</v>
      </c>
      <c r="J18" s="34">
        <f t="shared" si="3"/>
        <v>424.0425</v>
      </c>
      <c r="K18" s="35" t="s">
        <v>29</v>
      </c>
      <c r="L18" s="36" t="s">
        <v>4</v>
      </c>
      <c r="M18" s="10"/>
      <c r="N18" s="10"/>
    </row>
    <row r="19" spans="1:14" s="1" customFormat="1" ht="124.5" customHeight="1">
      <c r="A19" s="2">
        <v>7</v>
      </c>
      <c r="B19" s="3" t="s">
        <v>31</v>
      </c>
      <c r="C19" s="4" t="s">
        <v>5</v>
      </c>
      <c r="D19" s="4" t="s">
        <v>32</v>
      </c>
      <c r="E19" s="16">
        <v>162466</v>
      </c>
      <c r="F19" s="16">
        <v>27580</v>
      </c>
      <c r="G19" s="17">
        <f t="shared" si="0"/>
        <v>6343.400000000001</v>
      </c>
      <c r="H19" s="21">
        <f>SUM(E19:G19)</f>
        <v>196389.4</v>
      </c>
      <c r="I19" s="19">
        <f>+SUM(F19,G19)*0.15</f>
        <v>5088.51</v>
      </c>
      <c r="J19" s="19">
        <f>SUM(F19:G19)*0.01</f>
        <v>339.23400000000004</v>
      </c>
      <c r="K19" s="18" t="s">
        <v>25</v>
      </c>
      <c r="L19" s="5" t="s">
        <v>4</v>
      </c>
      <c r="M19" s="10"/>
      <c r="N19" s="10"/>
    </row>
    <row r="20" spans="1:14" s="1" customFormat="1" ht="121.5" customHeight="1">
      <c r="A20" s="2">
        <v>8</v>
      </c>
      <c r="B20" s="3" t="s">
        <v>33</v>
      </c>
      <c r="C20" s="4" t="s">
        <v>5</v>
      </c>
      <c r="D20" s="4" t="s">
        <v>27</v>
      </c>
      <c r="E20" s="16">
        <v>179569</v>
      </c>
      <c r="F20" s="16">
        <v>20685</v>
      </c>
      <c r="G20" s="17">
        <f t="shared" si="0"/>
        <v>4757.55</v>
      </c>
      <c r="H20" s="21">
        <f>SUM(E20:G20)</f>
        <v>205011.55</v>
      </c>
      <c r="I20" s="19">
        <f>+SUM(F20,G20)*0.15</f>
        <v>3816.3824999999997</v>
      </c>
      <c r="J20" s="19">
        <f>SUM(F20:G20)*0.01</f>
        <v>254.4255</v>
      </c>
      <c r="K20" s="18" t="s">
        <v>22</v>
      </c>
      <c r="L20" s="5" t="s">
        <v>4</v>
      </c>
      <c r="M20" s="10"/>
      <c r="N20" s="10"/>
    </row>
    <row r="21" spans="1:14" s="1" customFormat="1" ht="126" customHeight="1">
      <c r="A21" s="2">
        <v>9</v>
      </c>
      <c r="B21" s="3" t="s">
        <v>34</v>
      </c>
      <c r="C21" s="4" t="s">
        <v>5</v>
      </c>
      <c r="D21" s="4" t="s">
        <v>21</v>
      </c>
      <c r="E21" s="16">
        <v>174040</v>
      </c>
      <c r="F21" s="16">
        <v>20685</v>
      </c>
      <c r="G21" s="17">
        <f t="shared" si="0"/>
        <v>4757.55</v>
      </c>
      <c r="H21" s="21">
        <f>SUM(E21:G21)</f>
        <v>199482.55</v>
      </c>
      <c r="I21" s="19">
        <f>+SUM(F21,G21)*0.15</f>
        <v>3816.3824999999997</v>
      </c>
      <c r="J21" s="19">
        <f>SUM(F21:G21)*0.01</f>
        <v>254.4255</v>
      </c>
      <c r="K21" s="18" t="s">
        <v>22</v>
      </c>
      <c r="L21" s="5" t="s">
        <v>4</v>
      </c>
      <c r="M21" s="10"/>
      <c r="N21" s="10"/>
    </row>
    <row r="22" spans="1:14" s="1" customFormat="1" ht="128.25" customHeight="1">
      <c r="A22" s="2">
        <v>10</v>
      </c>
      <c r="B22" s="3" t="s">
        <v>35</v>
      </c>
      <c r="C22" s="4" t="s">
        <v>5</v>
      </c>
      <c r="D22" s="4" t="s">
        <v>27</v>
      </c>
      <c r="E22" s="16">
        <v>245562</v>
      </c>
      <c r="F22" s="16">
        <v>34475</v>
      </c>
      <c r="G22" s="17">
        <f t="shared" si="0"/>
        <v>7929.25</v>
      </c>
      <c r="H22" s="21">
        <f>SUM(E22:G22)</f>
        <v>287966.25</v>
      </c>
      <c r="I22" s="19">
        <f>+SUM(F22,G22)*0.15</f>
        <v>6360.6375</v>
      </c>
      <c r="J22" s="19">
        <f>SUM(F22:G22)*0.01</f>
        <v>424.0425</v>
      </c>
      <c r="K22" s="18" t="s">
        <v>29</v>
      </c>
      <c r="L22" s="5" t="s">
        <v>4</v>
      </c>
      <c r="M22" s="10"/>
      <c r="N22" s="10"/>
    </row>
    <row r="23" spans="1:12" ht="126" customHeight="1">
      <c r="A23" s="2">
        <v>11</v>
      </c>
      <c r="B23" s="3" t="s">
        <v>36</v>
      </c>
      <c r="C23" s="4" t="s">
        <v>5</v>
      </c>
      <c r="D23" s="4" t="s">
        <v>27</v>
      </c>
      <c r="E23" s="16">
        <v>164436</v>
      </c>
      <c r="F23" s="16">
        <v>20685</v>
      </c>
      <c r="G23" s="17">
        <f t="shared" si="0"/>
        <v>4757.55</v>
      </c>
      <c r="H23" s="21">
        <f aca="true" t="shared" si="4" ref="H23:H29">SUM(E23:G23)</f>
        <v>189878.55</v>
      </c>
      <c r="I23" s="19">
        <f aca="true" t="shared" si="5" ref="I23:I29">+SUM(F23,G23)*0.15</f>
        <v>3816.3824999999997</v>
      </c>
      <c r="J23" s="19">
        <f aca="true" t="shared" si="6" ref="J23:J29">SUM(F23:G23)*0.01</f>
        <v>254.4255</v>
      </c>
      <c r="K23" s="18" t="s">
        <v>22</v>
      </c>
      <c r="L23" s="5" t="s">
        <v>4</v>
      </c>
    </row>
    <row r="24" spans="1:12" ht="123.75" customHeight="1">
      <c r="A24" s="2">
        <v>12</v>
      </c>
      <c r="B24" s="3" t="s">
        <v>37</v>
      </c>
      <c r="C24" s="4" t="s">
        <v>5</v>
      </c>
      <c r="D24" s="4" t="s">
        <v>27</v>
      </c>
      <c r="E24" s="16">
        <v>181209</v>
      </c>
      <c r="F24" s="16">
        <v>20685</v>
      </c>
      <c r="G24" s="17">
        <f t="shared" si="0"/>
        <v>4757.55</v>
      </c>
      <c r="H24" s="21">
        <f t="shared" si="4"/>
        <v>206651.55</v>
      </c>
      <c r="I24" s="19">
        <f t="shared" si="5"/>
        <v>3816.3824999999997</v>
      </c>
      <c r="J24" s="19">
        <f t="shared" si="6"/>
        <v>254.4255</v>
      </c>
      <c r="K24" s="18" t="s">
        <v>22</v>
      </c>
      <c r="L24" s="5" t="s">
        <v>4</v>
      </c>
    </row>
    <row r="25" spans="1:12" ht="125.25" customHeight="1">
      <c r="A25" s="2">
        <v>13</v>
      </c>
      <c r="B25" s="3" t="s">
        <v>38</v>
      </c>
      <c r="C25" s="4" t="s">
        <v>5</v>
      </c>
      <c r="D25" s="4" t="s">
        <v>39</v>
      </c>
      <c r="E25" s="16">
        <v>154946</v>
      </c>
      <c r="F25" s="16">
        <v>20685</v>
      </c>
      <c r="G25" s="17">
        <f t="shared" si="0"/>
        <v>4757.55</v>
      </c>
      <c r="H25" s="21">
        <f t="shared" si="4"/>
        <v>180388.55</v>
      </c>
      <c r="I25" s="19">
        <f t="shared" si="5"/>
        <v>3816.3824999999997</v>
      </c>
      <c r="J25" s="19">
        <f t="shared" si="6"/>
        <v>254.4255</v>
      </c>
      <c r="K25" s="18" t="s">
        <v>22</v>
      </c>
      <c r="L25" s="5" t="s">
        <v>4</v>
      </c>
    </row>
    <row r="26" spans="1:12" ht="125.25" customHeight="1">
      <c r="A26" s="28">
        <v>14</v>
      </c>
      <c r="B26" s="3" t="s">
        <v>40</v>
      </c>
      <c r="C26" s="30" t="s">
        <v>5</v>
      </c>
      <c r="D26" s="30" t="s">
        <v>21</v>
      </c>
      <c r="E26" s="31">
        <v>201425</v>
      </c>
      <c r="F26" s="31">
        <v>27580</v>
      </c>
      <c r="G26" s="32">
        <f t="shared" si="0"/>
        <v>6343.400000000001</v>
      </c>
      <c r="H26" s="33">
        <f t="shared" si="4"/>
        <v>235348.4</v>
      </c>
      <c r="I26" s="34">
        <f t="shared" si="5"/>
        <v>5088.51</v>
      </c>
      <c r="J26" s="34">
        <f t="shared" si="6"/>
        <v>339.23400000000004</v>
      </c>
      <c r="K26" s="35" t="s">
        <v>25</v>
      </c>
      <c r="L26" s="36" t="s">
        <v>4</v>
      </c>
    </row>
    <row r="27" spans="1:12" ht="123.75" customHeight="1">
      <c r="A27" s="28">
        <v>15</v>
      </c>
      <c r="B27" s="3" t="s">
        <v>41</v>
      </c>
      <c r="C27" s="30" t="s">
        <v>5</v>
      </c>
      <c r="D27" s="30" t="s">
        <v>32</v>
      </c>
      <c r="E27" s="31">
        <v>182382</v>
      </c>
      <c r="F27" s="31">
        <v>27580</v>
      </c>
      <c r="G27" s="32">
        <f t="shared" si="0"/>
        <v>6343.400000000001</v>
      </c>
      <c r="H27" s="33">
        <f t="shared" si="4"/>
        <v>216305.4</v>
      </c>
      <c r="I27" s="34">
        <f t="shared" si="5"/>
        <v>5088.51</v>
      </c>
      <c r="J27" s="34">
        <f t="shared" si="6"/>
        <v>339.23400000000004</v>
      </c>
      <c r="K27" s="35" t="s">
        <v>25</v>
      </c>
      <c r="L27" s="36" t="s">
        <v>4</v>
      </c>
    </row>
    <row r="28" spans="1:12" ht="123.75" customHeight="1">
      <c r="A28" s="28">
        <v>16</v>
      </c>
      <c r="B28" s="3" t="s">
        <v>42</v>
      </c>
      <c r="C28" s="30" t="s">
        <v>5</v>
      </c>
      <c r="D28" s="30" t="s">
        <v>27</v>
      </c>
      <c r="E28" s="31">
        <v>121360</v>
      </c>
      <c r="F28" s="31">
        <v>13790</v>
      </c>
      <c r="G28" s="32">
        <f t="shared" si="0"/>
        <v>3171.7000000000003</v>
      </c>
      <c r="H28" s="33">
        <f t="shared" si="4"/>
        <v>138321.7</v>
      </c>
      <c r="I28" s="34">
        <f t="shared" si="5"/>
        <v>2544.255</v>
      </c>
      <c r="J28" s="34">
        <f t="shared" si="6"/>
        <v>169.61700000000002</v>
      </c>
      <c r="K28" s="35" t="s">
        <v>43</v>
      </c>
      <c r="L28" s="36" t="s">
        <v>4</v>
      </c>
    </row>
    <row r="29" spans="1:12" ht="126" customHeight="1">
      <c r="A29" s="2">
        <v>17</v>
      </c>
      <c r="B29" s="3" t="s">
        <v>44</v>
      </c>
      <c r="C29" s="4" t="s">
        <v>5</v>
      </c>
      <c r="D29" s="4" t="s">
        <v>32</v>
      </c>
      <c r="E29" s="16">
        <v>192176</v>
      </c>
      <c r="F29" s="16">
        <v>27580</v>
      </c>
      <c r="G29" s="17">
        <f t="shared" si="0"/>
        <v>6343.400000000001</v>
      </c>
      <c r="H29" s="21">
        <f t="shared" si="4"/>
        <v>226099.4</v>
      </c>
      <c r="I29" s="19">
        <f t="shared" si="5"/>
        <v>5088.51</v>
      </c>
      <c r="J29" s="19">
        <f t="shared" si="6"/>
        <v>339.23400000000004</v>
      </c>
      <c r="K29" s="18" t="s">
        <v>25</v>
      </c>
      <c r="L29" s="5" t="s">
        <v>4</v>
      </c>
    </row>
    <row r="30" spans="1:12" ht="126" customHeight="1">
      <c r="A30" s="2">
        <v>18</v>
      </c>
      <c r="B30" s="3" t="s">
        <v>45</v>
      </c>
      <c r="C30" s="4" t="s">
        <v>5</v>
      </c>
      <c r="D30" s="4" t="s">
        <v>32</v>
      </c>
      <c r="E30" s="16">
        <v>148657</v>
      </c>
      <c r="F30" s="16">
        <v>20685</v>
      </c>
      <c r="G30" s="17">
        <f t="shared" si="0"/>
        <v>4757.55</v>
      </c>
      <c r="H30" s="21">
        <f>SUM(E30:G30)</f>
        <v>174099.55</v>
      </c>
      <c r="I30" s="19">
        <f>+SUM(F30,G30)*0.15</f>
        <v>3816.3824999999997</v>
      </c>
      <c r="J30" s="19">
        <f>SUM(F30:G30)*0.01</f>
        <v>254.4255</v>
      </c>
      <c r="K30" s="18" t="s">
        <v>22</v>
      </c>
      <c r="L30" s="5" t="s">
        <v>4</v>
      </c>
    </row>
    <row r="31" spans="1:12" ht="123" customHeight="1">
      <c r="A31" s="2">
        <v>19</v>
      </c>
      <c r="B31" s="3" t="s">
        <v>46</v>
      </c>
      <c r="C31" s="4" t="s">
        <v>5</v>
      </c>
      <c r="D31" s="4" t="s">
        <v>32</v>
      </c>
      <c r="E31" s="16">
        <v>176663</v>
      </c>
      <c r="F31" s="16">
        <v>27580</v>
      </c>
      <c r="G31" s="17">
        <f t="shared" si="0"/>
        <v>6343.400000000001</v>
      </c>
      <c r="H31" s="21">
        <f>SUM(E31:G31)</f>
        <v>210586.4</v>
      </c>
      <c r="I31" s="19">
        <f>+SUM(F31,G31)*0.15</f>
        <v>5088.51</v>
      </c>
      <c r="J31" s="19">
        <f>SUM(F31:G31)*0.01</f>
        <v>339.23400000000004</v>
      </c>
      <c r="K31" s="18" t="s">
        <v>25</v>
      </c>
      <c r="L31" s="5" t="s">
        <v>4</v>
      </c>
    </row>
    <row r="32" spans="1:12" ht="122.25" customHeight="1">
      <c r="A32" s="2">
        <v>20</v>
      </c>
      <c r="B32" s="3" t="s">
        <v>47</v>
      </c>
      <c r="C32" s="4" t="s">
        <v>5</v>
      </c>
      <c r="D32" s="4" t="s">
        <v>21</v>
      </c>
      <c r="E32" s="16">
        <v>173599</v>
      </c>
      <c r="F32" s="16">
        <v>20685</v>
      </c>
      <c r="G32" s="17">
        <f t="shared" si="0"/>
        <v>4757.55</v>
      </c>
      <c r="H32" s="21">
        <f>SUM(E32:G32)</f>
        <v>199041.55</v>
      </c>
      <c r="I32" s="19">
        <f>+SUM(F32,G32)*0.15</f>
        <v>3816.3824999999997</v>
      </c>
      <c r="J32" s="19">
        <f>SUM(F32:G32)*0.01</f>
        <v>254.4255</v>
      </c>
      <c r="K32" s="18" t="s">
        <v>22</v>
      </c>
      <c r="L32" s="5" t="s">
        <v>4</v>
      </c>
    </row>
    <row r="33" spans="1:12" ht="123" customHeight="1">
      <c r="A33" s="2">
        <v>21</v>
      </c>
      <c r="B33" s="3" t="s">
        <v>48</v>
      </c>
      <c r="C33" s="4" t="s">
        <v>5</v>
      </c>
      <c r="D33" s="4" t="s">
        <v>27</v>
      </c>
      <c r="E33" s="16">
        <v>166560</v>
      </c>
      <c r="F33" s="16">
        <v>27580</v>
      </c>
      <c r="G33" s="17">
        <f t="shared" si="0"/>
        <v>6343.400000000001</v>
      </c>
      <c r="H33" s="21">
        <f aca="true" t="shared" si="7" ref="H33:H39">SUM(E33:G33)</f>
        <v>200483.4</v>
      </c>
      <c r="I33" s="19">
        <f aca="true" t="shared" si="8" ref="I33:I39">+SUM(F33,G33)*0.15</f>
        <v>5088.51</v>
      </c>
      <c r="J33" s="19">
        <f aca="true" t="shared" si="9" ref="J33:J39">SUM(F33:G33)*0.01</f>
        <v>339.23400000000004</v>
      </c>
      <c r="K33" s="18" t="s">
        <v>25</v>
      </c>
      <c r="L33" s="5" t="s">
        <v>4</v>
      </c>
    </row>
    <row r="34" spans="1:12" ht="122.25" customHeight="1">
      <c r="A34" s="2">
        <v>22</v>
      </c>
      <c r="B34" s="3" t="s">
        <v>49</v>
      </c>
      <c r="C34" s="4" t="s">
        <v>5</v>
      </c>
      <c r="D34" s="4" t="s">
        <v>32</v>
      </c>
      <c r="E34" s="16">
        <v>171930</v>
      </c>
      <c r="F34" s="16">
        <v>20685</v>
      </c>
      <c r="G34" s="17">
        <f t="shared" si="0"/>
        <v>4757.55</v>
      </c>
      <c r="H34" s="21">
        <f t="shared" si="7"/>
        <v>197372.55</v>
      </c>
      <c r="I34" s="19">
        <f t="shared" si="8"/>
        <v>3816.3824999999997</v>
      </c>
      <c r="J34" s="19">
        <f t="shared" si="9"/>
        <v>254.4255</v>
      </c>
      <c r="K34" s="18" t="s">
        <v>22</v>
      </c>
      <c r="L34" s="5" t="s">
        <v>4</v>
      </c>
    </row>
    <row r="35" spans="1:12" ht="120.75" customHeight="1">
      <c r="A35" s="2">
        <v>23</v>
      </c>
      <c r="B35" s="3" t="s">
        <v>50</v>
      </c>
      <c r="C35" s="4" t="s">
        <v>5</v>
      </c>
      <c r="D35" s="4" t="s">
        <v>27</v>
      </c>
      <c r="E35" s="16">
        <v>184223</v>
      </c>
      <c r="F35" s="16">
        <v>20685</v>
      </c>
      <c r="G35" s="17">
        <f t="shared" si="0"/>
        <v>4757.55</v>
      </c>
      <c r="H35" s="21">
        <f t="shared" si="7"/>
        <v>209665.55</v>
      </c>
      <c r="I35" s="19">
        <f t="shared" si="8"/>
        <v>3816.3824999999997</v>
      </c>
      <c r="J35" s="19">
        <f t="shared" si="9"/>
        <v>254.4255</v>
      </c>
      <c r="K35" s="18" t="s">
        <v>22</v>
      </c>
      <c r="L35" s="5" t="s">
        <v>4</v>
      </c>
    </row>
    <row r="36" spans="1:12" ht="126.75" customHeight="1">
      <c r="A36" s="28">
        <v>24</v>
      </c>
      <c r="B36" s="3" t="s">
        <v>51</v>
      </c>
      <c r="C36" s="30" t="s">
        <v>5</v>
      </c>
      <c r="D36" s="30" t="s">
        <v>32</v>
      </c>
      <c r="E36" s="31">
        <v>171930</v>
      </c>
      <c r="F36" s="31">
        <v>20685</v>
      </c>
      <c r="G36" s="32">
        <f t="shared" si="0"/>
        <v>4757.55</v>
      </c>
      <c r="H36" s="33">
        <f t="shared" si="7"/>
        <v>197372.55</v>
      </c>
      <c r="I36" s="34">
        <f t="shared" si="8"/>
        <v>3816.3824999999997</v>
      </c>
      <c r="J36" s="34">
        <f t="shared" si="9"/>
        <v>254.4255</v>
      </c>
      <c r="K36" s="35" t="s">
        <v>22</v>
      </c>
      <c r="L36" s="36" t="s">
        <v>4</v>
      </c>
    </row>
    <row r="37" spans="1:12" ht="128.25" customHeight="1">
      <c r="A37" s="28">
        <v>25</v>
      </c>
      <c r="B37" s="3" t="s">
        <v>52</v>
      </c>
      <c r="C37" s="30" t="s">
        <v>5</v>
      </c>
      <c r="D37" s="30" t="s">
        <v>32</v>
      </c>
      <c r="E37" s="31">
        <v>143180</v>
      </c>
      <c r="F37" s="31">
        <v>20685</v>
      </c>
      <c r="G37" s="32">
        <f t="shared" si="0"/>
        <v>4757.55</v>
      </c>
      <c r="H37" s="33">
        <f t="shared" si="7"/>
        <v>168622.55</v>
      </c>
      <c r="I37" s="34">
        <f t="shared" si="8"/>
        <v>3816.3824999999997</v>
      </c>
      <c r="J37" s="34">
        <f t="shared" si="9"/>
        <v>254.4255</v>
      </c>
      <c r="K37" s="35" t="s">
        <v>22</v>
      </c>
      <c r="L37" s="36" t="s">
        <v>4</v>
      </c>
    </row>
    <row r="38" spans="1:12" ht="126.75" customHeight="1">
      <c r="A38" s="28">
        <v>26</v>
      </c>
      <c r="B38" s="29" t="s">
        <v>53</v>
      </c>
      <c r="C38" s="30" t="s">
        <v>5</v>
      </c>
      <c r="D38" s="30" t="s">
        <v>32</v>
      </c>
      <c r="E38" s="31">
        <v>170236</v>
      </c>
      <c r="F38" s="31">
        <v>27580</v>
      </c>
      <c r="G38" s="32">
        <f t="shared" si="0"/>
        <v>6343.400000000001</v>
      </c>
      <c r="H38" s="33">
        <f t="shared" si="7"/>
        <v>204159.4</v>
      </c>
      <c r="I38" s="34">
        <f t="shared" si="8"/>
        <v>5088.51</v>
      </c>
      <c r="J38" s="34">
        <f t="shared" si="9"/>
        <v>339.23400000000004</v>
      </c>
      <c r="K38" s="35" t="s">
        <v>25</v>
      </c>
      <c r="L38" s="36" t="s">
        <v>4</v>
      </c>
    </row>
    <row r="39" spans="1:12" ht="125.25" customHeight="1">
      <c r="A39" s="2">
        <v>27</v>
      </c>
      <c r="B39" s="3" t="s">
        <v>54</v>
      </c>
      <c r="C39" s="4" t="s">
        <v>5</v>
      </c>
      <c r="D39" s="4" t="s">
        <v>55</v>
      </c>
      <c r="E39" s="16">
        <v>201239</v>
      </c>
      <c r="F39" s="16">
        <v>21784</v>
      </c>
      <c r="G39" s="17">
        <f t="shared" si="0"/>
        <v>5010.320000000001</v>
      </c>
      <c r="H39" s="21">
        <f t="shared" si="7"/>
        <v>228033.32</v>
      </c>
      <c r="I39" s="19">
        <f t="shared" si="8"/>
        <v>4019.1479999999997</v>
      </c>
      <c r="J39" s="19">
        <f t="shared" si="9"/>
        <v>267.9432</v>
      </c>
      <c r="K39" s="18" t="s">
        <v>56</v>
      </c>
      <c r="L39" s="5" t="s">
        <v>4</v>
      </c>
    </row>
    <row r="40" spans="1:12" ht="122.25" customHeight="1">
      <c r="A40" s="2">
        <v>28</v>
      </c>
      <c r="B40" s="3" t="s">
        <v>58</v>
      </c>
      <c r="C40" s="4" t="s">
        <v>5</v>
      </c>
      <c r="D40" s="4" t="s">
        <v>18</v>
      </c>
      <c r="E40" s="16">
        <v>202002</v>
      </c>
      <c r="F40" s="16">
        <v>39700</v>
      </c>
      <c r="G40" s="17">
        <f t="shared" si="0"/>
        <v>9131</v>
      </c>
      <c r="H40" s="21">
        <f aca="true" t="shared" si="10" ref="H40:H48">SUM(E40:G40)</f>
        <v>250833</v>
      </c>
      <c r="I40" s="19">
        <f aca="true" t="shared" si="11" ref="I40:I48">+SUM(F40,G40)*0.15</f>
        <v>7324.65</v>
      </c>
      <c r="J40" s="19">
        <f aca="true" t="shared" si="12" ref="J40:J48">SUM(F40:G40)*0.01</f>
        <v>488.31</v>
      </c>
      <c r="K40" s="18" t="s">
        <v>59</v>
      </c>
      <c r="L40" s="5" t="s">
        <v>4</v>
      </c>
    </row>
    <row r="41" spans="1:12" ht="125.25" customHeight="1">
      <c r="A41" s="2">
        <v>29</v>
      </c>
      <c r="B41" s="3" t="s">
        <v>74</v>
      </c>
      <c r="C41" s="4" t="s">
        <v>5</v>
      </c>
      <c r="D41" s="4" t="s">
        <v>55</v>
      </c>
      <c r="E41" s="16">
        <v>182217</v>
      </c>
      <c r="F41" s="16">
        <v>86052</v>
      </c>
      <c r="G41" s="17">
        <f t="shared" si="0"/>
        <v>19791.96</v>
      </c>
      <c r="H41" s="21">
        <f t="shared" si="10"/>
        <v>288060.96</v>
      </c>
      <c r="I41" s="19">
        <f t="shared" si="11"/>
        <v>15876.593999999997</v>
      </c>
      <c r="J41" s="19">
        <f t="shared" si="12"/>
        <v>1058.4396</v>
      </c>
      <c r="K41" s="18" t="s">
        <v>60</v>
      </c>
      <c r="L41" s="5" t="s">
        <v>4</v>
      </c>
    </row>
    <row r="42" spans="1:12" ht="153" customHeight="1">
      <c r="A42" s="2">
        <v>30</v>
      </c>
      <c r="B42" s="3" t="s">
        <v>61</v>
      </c>
      <c r="C42" s="4" t="s">
        <v>5</v>
      </c>
      <c r="D42" s="4" t="s">
        <v>55</v>
      </c>
      <c r="E42" s="16">
        <v>198657</v>
      </c>
      <c r="F42" s="16">
        <v>39793</v>
      </c>
      <c r="G42" s="17">
        <f t="shared" si="0"/>
        <v>9152.390000000001</v>
      </c>
      <c r="H42" s="21">
        <f t="shared" si="10"/>
        <v>247602.39</v>
      </c>
      <c r="I42" s="19">
        <f t="shared" si="11"/>
        <v>7341.8085</v>
      </c>
      <c r="J42" s="19">
        <f t="shared" si="12"/>
        <v>489.4539</v>
      </c>
      <c r="K42" s="18" t="s">
        <v>62</v>
      </c>
      <c r="L42" s="5" t="s">
        <v>4</v>
      </c>
    </row>
    <row r="43" spans="1:12" ht="156.75" customHeight="1">
      <c r="A43" s="2">
        <v>31</v>
      </c>
      <c r="B43" s="3" t="s">
        <v>63</v>
      </c>
      <c r="C43" s="4" t="s">
        <v>5</v>
      </c>
      <c r="D43" s="4" t="s">
        <v>55</v>
      </c>
      <c r="E43" s="16">
        <v>139248</v>
      </c>
      <c r="F43" s="16">
        <v>23876</v>
      </c>
      <c r="G43" s="17">
        <f t="shared" si="0"/>
        <v>5491.4800000000005</v>
      </c>
      <c r="H43" s="21">
        <f t="shared" si="10"/>
        <v>168615.48</v>
      </c>
      <c r="I43" s="19">
        <f t="shared" si="11"/>
        <v>4405.121999999999</v>
      </c>
      <c r="J43" s="19">
        <f t="shared" si="12"/>
        <v>293.6748</v>
      </c>
      <c r="K43" s="18" t="s">
        <v>64</v>
      </c>
      <c r="L43" s="5" t="s">
        <v>4</v>
      </c>
    </row>
    <row r="44" spans="1:12" ht="156" customHeight="1">
      <c r="A44" s="2">
        <v>32</v>
      </c>
      <c r="B44" s="3" t="s">
        <v>65</v>
      </c>
      <c r="C44" s="4" t="s">
        <v>5</v>
      </c>
      <c r="D44" s="4" t="s">
        <v>55</v>
      </c>
      <c r="E44" s="16">
        <v>194066</v>
      </c>
      <c r="F44" s="16">
        <v>45099</v>
      </c>
      <c r="G44" s="17">
        <f t="shared" si="0"/>
        <v>10372.77</v>
      </c>
      <c r="H44" s="21">
        <f t="shared" si="10"/>
        <v>249537.77</v>
      </c>
      <c r="I44" s="19">
        <f t="shared" si="11"/>
        <v>8320.7655</v>
      </c>
      <c r="J44" s="19">
        <f t="shared" si="12"/>
        <v>554.7177</v>
      </c>
      <c r="K44" s="18" t="s">
        <v>66</v>
      </c>
      <c r="L44" s="5" t="s">
        <v>4</v>
      </c>
    </row>
    <row r="45" spans="1:12" ht="153.75" customHeight="1">
      <c r="A45" s="2">
        <v>33</v>
      </c>
      <c r="B45" s="3" t="s">
        <v>67</v>
      </c>
      <c r="C45" s="4" t="s">
        <v>5</v>
      </c>
      <c r="D45" s="4" t="s">
        <v>55</v>
      </c>
      <c r="E45" s="16">
        <v>239309</v>
      </c>
      <c r="F45" s="16">
        <v>50405</v>
      </c>
      <c r="G45" s="17">
        <f t="shared" si="0"/>
        <v>11593.15</v>
      </c>
      <c r="H45" s="21">
        <f t="shared" si="10"/>
        <v>301307.15</v>
      </c>
      <c r="I45" s="19">
        <f t="shared" si="11"/>
        <v>9299.7225</v>
      </c>
      <c r="J45" s="19">
        <f t="shared" si="12"/>
        <v>619.9815</v>
      </c>
      <c r="K45" s="18" t="s">
        <v>68</v>
      </c>
      <c r="L45" s="5" t="s">
        <v>4</v>
      </c>
    </row>
    <row r="46" spans="1:12" ht="156" customHeight="1">
      <c r="A46" s="2">
        <v>34</v>
      </c>
      <c r="B46" s="3" t="s">
        <v>69</v>
      </c>
      <c r="C46" s="4" t="s">
        <v>5</v>
      </c>
      <c r="D46" s="4" t="s">
        <v>55</v>
      </c>
      <c r="E46" s="16">
        <v>131564</v>
      </c>
      <c r="F46" s="16">
        <v>26529</v>
      </c>
      <c r="G46" s="17">
        <f t="shared" si="0"/>
        <v>6101.67</v>
      </c>
      <c r="H46" s="21">
        <f t="shared" si="10"/>
        <v>164194.67</v>
      </c>
      <c r="I46" s="19">
        <f t="shared" si="11"/>
        <v>4894.6005</v>
      </c>
      <c r="J46" s="19">
        <f t="shared" si="12"/>
        <v>326.3067</v>
      </c>
      <c r="K46" s="18" t="s">
        <v>70</v>
      </c>
      <c r="L46" s="5" t="s">
        <v>4</v>
      </c>
    </row>
    <row r="47" spans="1:12" ht="150.75" customHeight="1">
      <c r="A47" s="2">
        <v>35</v>
      </c>
      <c r="B47" s="3" t="s">
        <v>71</v>
      </c>
      <c r="C47" s="4" t="s">
        <v>5</v>
      </c>
      <c r="D47" s="4" t="s">
        <v>55</v>
      </c>
      <c r="E47" s="16">
        <v>204598</v>
      </c>
      <c r="F47" s="16">
        <v>42446</v>
      </c>
      <c r="G47" s="17">
        <f t="shared" si="0"/>
        <v>9762.58</v>
      </c>
      <c r="H47" s="21">
        <f t="shared" si="10"/>
        <v>256806.58</v>
      </c>
      <c r="I47" s="19">
        <f t="shared" si="11"/>
        <v>7831.287</v>
      </c>
      <c r="J47" s="19">
        <f t="shared" si="12"/>
        <v>522.0858000000001</v>
      </c>
      <c r="K47" s="18" t="s">
        <v>72</v>
      </c>
      <c r="L47" s="5" t="s">
        <v>4</v>
      </c>
    </row>
    <row r="48" spans="1:12" ht="153" customHeight="1">
      <c r="A48" s="2">
        <v>36</v>
      </c>
      <c r="B48" s="3" t="s">
        <v>73</v>
      </c>
      <c r="C48" s="4" t="s">
        <v>5</v>
      </c>
      <c r="D48" s="4" t="s">
        <v>55</v>
      </c>
      <c r="E48" s="16">
        <v>199039</v>
      </c>
      <c r="F48" s="16">
        <v>39793</v>
      </c>
      <c r="G48" s="17">
        <f t="shared" si="0"/>
        <v>9152.390000000001</v>
      </c>
      <c r="H48" s="21">
        <f t="shared" si="10"/>
        <v>247984.39</v>
      </c>
      <c r="I48" s="19">
        <f t="shared" si="11"/>
        <v>7341.8085</v>
      </c>
      <c r="J48" s="19">
        <f t="shared" si="12"/>
        <v>489.4539</v>
      </c>
      <c r="K48" s="18" t="s">
        <v>62</v>
      </c>
      <c r="L48" s="5" t="s">
        <v>4</v>
      </c>
    </row>
    <row r="49" spans="1:12" ht="137.25" customHeight="1">
      <c r="A49" s="2">
        <v>37</v>
      </c>
      <c r="B49" s="3" t="s">
        <v>75</v>
      </c>
      <c r="C49" s="4" t="s">
        <v>5</v>
      </c>
      <c r="D49" s="4" t="s">
        <v>55</v>
      </c>
      <c r="E49" s="16">
        <v>182051</v>
      </c>
      <c r="F49" s="16">
        <v>42065</v>
      </c>
      <c r="G49" s="17">
        <f t="shared" si="0"/>
        <v>9674.95</v>
      </c>
      <c r="H49" s="21">
        <f aca="true" t="shared" si="13" ref="H49:H54">SUM(E49:G49)</f>
        <v>233790.95</v>
      </c>
      <c r="I49" s="19">
        <f aca="true" t="shared" si="14" ref="I49:I54">+SUM(F49,G49)*0.15</f>
        <v>7760.992499999999</v>
      </c>
      <c r="J49" s="19">
        <f aca="true" t="shared" si="15" ref="J49:J54">SUM(F49:G49)*0.01</f>
        <v>517.3995</v>
      </c>
      <c r="K49" s="18" t="s">
        <v>76</v>
      </c>
      <c r="L49" s="5" t="s">
        <v>4</v>
      </c>
    </row>
    <row r="50" spans="1:12" ht="121.5" customHeight="1">
      <c r="A50" s="2">
        <v>38</v>
      </c>
      <c r="B50" s="3" t="s">
        <v>77</v>
      </c>
      <c r="C50" s="4" t="s">
        <v>5</v>
      </c>
      <c r="D50" s="4" t="s">
        <v>78</v>
      </c>
      <c r="E50" s="16">
        <v>125314</v>
      </c>
      <c r="F50" s="16">
        <v>27187</v>
      </c>
      <c r="G50" s="17">
        <f t="shared" si="0"/>
        <v>6253.01</v>
      </c>
      <c r="H50" s="21">
        <f t="shared" si="13"/>
        <v>158754.01</v>
      </c>
      <c r="I50" s="19">
        <f t="shared" si="14"/>
        <v>5016.0015</v>
      </c>
      <c r="J50" s="19">
        <f t="shared" si="15"/>
        <v>334.4001</v>
      </c>
      <c r="K50" s="18" t="s">
        <v>79</v>
      </c>
      <c r="L50" s="5" t="s">
        <v>4</v>
      </c>
    </row>
    <row r="51" spans="1:12" ht="121.5" customHeight="1">
      <c r="A51" s="2">
        <v>39</v>
      </c>
      <c r="B51" s="3" t="s">
        <v>81</v>
      </c>
      <c r="C51" s="4" t="s">
        <v>5</v>
      </c>
      <c r="D51" s="4" t="s">
        <v>78</v>
      </c>
      <c r="E51" s="16">
        <v>139548</v>
      </c>
      <c r="F51" s="16">
        <v>29079</v>
      </c>
      <c r="G51" s="17">
        <f t="shared" si="0"/>
        <v>6688.17</v>
      </c>
      <c r="H51" s="21">
        <f t="shared" si="13"/>
        <v>175315.17</v>
      </c>
      <c r="I51" s="19">
        <f t="shared" si="14"/>
        <v>5365.0755</v>
      </c>
      <c r="J51" s="19">
        <f t="shared" si="15"/>
        <v>357.6717</v>
      </c>
      <c r="K51" s="18" t="s">
        <v>82</v>
      </c>
      <c r="L51" s="5" t="s">
        <v>4</v>
      </c>
    </row>
    <row r="52" spans="1:12" ht="129.75" customHeight="1">
      <c r="A52" s="2" t="s">
        <v>80</v>
      </c>
      <c r="B52" s="3" t="s">
        <v>83</v>
      </c>
      <c r="C52" s="4" t="s">
        <v>5</v>
      </c>
      <c r="D52" s="4" t="s">
        <v>78</v>
      </c>
      <c r="E52" s="16">
        <v>129187</v>
      </c>
      <c r="F52" s="16">
        <v>28308</v>
      </c>
      <c r="G52" s="17">
        <f t="shared" si="0"/>
        <v>6510.84</v>
      </c>
      <c r="H52" s="21">
        <f t="shared" si="13"/>
        <v>164005.84</v>
      </c>
      <c r="I52" s="19">
        <f t="shared" si="14"/>
        <v>5222.825999999999</v>
      </c>
      <c r="J52" s="19">
        <f t="shared" si="15"/>
        <v>348.18839999999994</v>
      </c>
      <c r="K52" s="18" t="s">
        <v>84</v>
      </c>
      <c r="L52" s="5" t="s">
        <v>4</v>
      </c>
    </row>
    <row r="53" spans="1:12" ht="126" customHeight="1">
      <c r="A53" s="2" t="s">
        <v>85</v>
      </c>
      <c r="B53" s="3" t="s">
        <v>87</v>
      </c>
      <c r="C53" s="4" t="s">
        <v>5</v>
      </c>
      <c r="D53" s="4" t="s">
        <v>78</v>
      </c>
      <c r="E53" s="16">
        <v>141331</v>
      </c>
      <c r="F53" s="16">
        <v>27467</v>
      </c>
      <c r="G53" s="17">
        <f t="shared" si="0"/>
        <v>6317.41</v>
      </c>
      <c r="H53" s="21">
        <f t="shared" si="13"/>
        <v>175115.41</v>
      </c>
      <c r="I53" s="19">
        <f t="shared" si="14"/>
        <v>5067.6615</v>
      </c>
      <c r="J53" s="19">
        <f t="shared" si="15"/>
        <v>337.8441</v>
      </c>
      <c r="K53" s="18" t="s">
        <v>88</v>
      </c>
      <c r="L53" s="5" t="s">
        <v>4</v>
      </c>
    </row>
    <row r="54" spans="1:12" ht="124.5" customHeight="1">
      <c r="A54" s="2" t="s">
        <v>86</v>
      </c>
      <c r="B54" s="3" t="s">
        <v>90</v>
      </c>
      <c r="C54" s="4" t="s">
        <v>5</v>
      </c>
      <c r="D54" s="4" t="s">
        <v>18</v>
      </c>
      <c r="E54" s="16">
        <v>151010</v>
      </c>
      <c r="F54" s="16">
        <v>21459</v>
      </c>
      <c r="G54" s="17">
        <f t="shared" si="0"/>
        <v>4935.570000000001</v>
      </c>
      <c r="H54" s="21">
        <f t="shared" si="13"/>
        <v>177404.57</v>
      </c>
      <c r="I54" s="19">
        <f t="shared" si="14"/>
        <v>3959.1854999999996</v>
      </c>
      <c r="J54" s="19">
        <f t="shared" si="15"/>
        <v>263.9457</v>
      </c>
      <c r="K54" s="18" t="s">
        <v>91</v>
      </c>
      <c r="L54" s="5" t="s">
        <v>4</v>
      </c>
    </row>
    <row r="55" spans="1:12" ht="124.5" customHeight="1">
      <c r="A55" s="2" t="s">
        <v>89</v>
      </c>
      <c r="B55" s="3" t="s">
        <v>94</v>
      </c>
      <c r="C55" s="4" t="s">
        <v>5</v>
      </c>
      <c r="D55" s="4" t="s">
        <v>21</v>
      </c>
      <c r="E55" s="16">
        <v>266276</v>
      </c>
      <c r="F55" s="16">
        <v>77540</v>
      </c>
      <c r="G55" s="17">
        <f t="shared" si="0"/>
        <v>17834.2</v>
      </c>
      <c r="H55" s="21">
        <f>SUM(E55:G55)</f>
        <v>361650.2</v>
      </c>
      <c r="I55" s="19">
        <f>+SUM(F55,G55)*0.15</f>
        <v>14306.13</v>
      </c>
      <c r="J55" s="19">
        <f>SUM(F55:G55)*0.01</f>
        <v>953.742</v>
      </c>
      <c r="K55" s="18" t="s">
        <v>95</v>
      </c>
      <c r="L55" s="5" t="s">
        <v>4</v>
      </c>
    </row>
    <row r="56" spans="1:12" ht="123" customHeight="1">
      <c r="A56" s="2" t="s">
        <v>92</v>
      </c>
      <c r="B56" s="3" t="s">
        <v>96</v>
      </c>
      <c r="C56" s="4" t="s">
        <v>5</v>
      </c>
      <c r="D56" s="4" t="s">
        <v>97</v>
      </c>
      <c r="E56" s="16">
        <v>151832</v>
      </c>
      <c r="F56" s="16">
        <v>19343</v>
      </c>
      <c r="G56" s="17">
        <f t="shared" si="0"/>
        <v>4448.89</v>
      </c>
      <c r="H56" s="21">
        <f>SUM(E56:G56)</f>
        <v>175623.89</v>
      </c>
      <c r="I56" s="19">
        <f>+SUM(F56,G56)*0.15</f>
        <v>3568.7835</v>
      </c>
      <c r="J56" s="19">
        <f>SUM(F56:G56)*0.01</f>
        <v>237.9189</v>
      </c>
      <c r="K56" s="18" t="s">
        <v>98</v>
      </c>
      <c r="L56" s="5" t="s">
        <v>4</v>
      </c>
    </row>
    <row r="57" spans="1:12" ht="125.25" customHeight="1">
      <c r="A57" s="2" t="s">
        <v>93</v>
      </c>
      <c r="B57" s="3" t="s">
        <v>99</v>
      </c>
      <c r="C57" s="4" t="s">
        <v>5</v>
      </c>
      <c r="D57" s="4" t="s">
        <v>97</v>
      </c>
      <c r="E57" s="16">
        <v>285812</v>
      </c>
      <c r="F57" s="16">
        <v>37292</v>
      </c>
      <c r="G57" s="17">
        <f t="shared" si="0"/>
        <v>8577.16</v>
      </c>
      <c r="H57" s="21">
        <f>SUM(E57:G57)</f>
        <v>331681.16</v>
      </c>
      <c r="I57" s="19">
        <f>+SUM(F57,G57)*0.15</f>
        <v>6880.374000000001</v>
      </c>
      <c r="J57" s="19">
        <f>SUM(F57:G57)*0.01</f>
        <v>458.69160000000005</v>
      </c>
      <c r="K57" s="18" t="s">
        <v>100</v>
      </c>
      <c r="L57" s="5" t="s">
        <v>4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marant</cp:lastModifiedBy>
  <cp:lastPrinted>2017-01-24T11:15:42Z</cp:lastPrinted>
  <dcterms:created xsi:type="dcterms:W3CDTF">2005-07-07T17:20:47Z</dcterms:created>
  <dcterms:modified xsi:type="dcterms:W3CDTF">2017-02-07T07:52:02Z</dcterms:modified>
  <cp:category/>
  <cp:version/>
  <cp:contentType/>
  <cp:contentStatus/>
</cp:coreProperties>
</file>