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<sst xmlns="http://schemas.openxmlformats.org/spreadsheetml/2006/main" count="85" uniqueCount="54">
  <si>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</si>
  <si>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</si>
  <si>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</si>
  <si>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</si>
  <si>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</si>
  <si>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</si>
  <si>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</si>
  <si>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</si>
  <si>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</si>
  <si>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</si>
  <si>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</si>
  <si>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</si>
  <si>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</si>
  <si>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</si>
  <si>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</si>
  <si>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</si>
  <si>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</si>
  <si>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</si>
  <si>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</si>
  <si>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</si>
  <si>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</si>
  <si>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</si>
  <si>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</si>
  <si>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</si>
  <si>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</si>
  <si>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</si>
  <si>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</si>
  <si>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11.</t>
  </si>
  <si>
    <t>3/1000</t>
  </si>
  <si>
    <t>4/1000</t>
  </si>
  <si>
    <t>inst. wod - kan
inst. elektr.
inst. gazowa
ogrzewanie piecowe</t>
  </si>
  <si>
    <t>lokal nr 42
o pow. 50,20 m²
ul. św. Michała 9A
obr. Śródka
ark. 13
dz. 4/13
o pow. 837 m²
KW PO2P/00060103/1</t>
  </si>
  <si>
    <t>294/10000</t>
  </si>
  <si>
    <t>W Y K A Z  nr CDLXIII</t>
  </si>
  <si>
    <t>lokal nr 1
o pow. 51,90 m²
ul. Szamotulska 84
obr. Jeżyce
ark. 18
dz. 36/1, 40/1
o pow. 544 m²
KW PO1P/00067580/0</t>
  </si>
  <si>
    <t xml:space="preserve">inst. wod - kan
inst. elektr.
inst. gazowa
inst. c.o.  </t>
  </si>
  <si>
    <t>291/10000</t>
  </si>
  <si>
    <t>lokal nr 8
o pow. 56,30 m²
ul. Langiewicza 20A
obr. Wilda
ark. 15
dz. 61/1, 61/3, 62/1, 62/3, 62/4
o pow. 1192 m²
KW PO2P/00070840/2</t>
  </si>
  <si>
    <t>inst. wod - kan
inst. elektr.
inst. gazowa
inst. c.o</t>
  </si>
  <si>
    <t>563/16703</t>
  </si>
  <si>
    <t>lokal nr 14
o pow. 36,90 m²
ul. Przemysłowa 47
obr. Wilda
ark. 13
dz. 57/2
o pow. 648 m²
KW PO2P/00061507/0</t>
  </si>
  <si>
    <t>147/10000</t>
  </si>
  <si>
    <t>lokal nr 5
o pow. 52,10 m²
ul. Rolna 58
obr. Wilda
ark. 23
dz. 12/2, 13/2
o pow. 5328 m²
KW PO2P/00077111/2</t>
  </si>
  <si>
    <t>lokal nr 4
o pow. 42,50 m²
ul. Rolna 66
obr. Wilda
ark. 23
dz. 12/2, 13/2
o pow. 5328 m²
KW PO2P/00077111/2</t>
  </si>
  <si>
    <t>inst. wod - kan
inst. elektr.
inst. gazowa
co etażowe</t>
  </si>
  <si>
    <t>lokal nr 4
o pow. 43,40 m²
ul. Rolna 70
obr. Wilda
ark. 23
dz. 12/2, 13/2
o pow. 5328 m²
KW PO2P/00077111/2</t>
  </si>
  <si>
    <t>lokal nr 11
o pow. 50,50 m²
ul. Tokarska 7
obr. Wilda
ark. 23
dz. 12/2, 13/2
o pow. 5328 m²
KW PO2P/00077111/2</t>
  </si>
  <si>
    <t>lokal nr 5
o pow. 45,20 m²
ul. Tokarska 11
obr. Wilda
ark. 23
dz. 12/2, 13/2
o pow. 5328 m²
KW PO2P/00077111/2</t>
  </si>
  <si>
    <t>lokal nr 5
o pow. 57,10 m²
ul. Wspólna 39
obr. Wilda
ark. 23
dz. 12/2, 13/2
o pow. 5328 m²
KW PO2P/00077111/2</t>
  </si>
  <si>
    <r>
      <t>od poz.</t>
    </r>
    <r>
      <rPr>
        <b/>
        <sz val="14"/>
        <color indexed="8"/>
        <rFont val="Arial CE"/>
        <family val="2"/>
      </rPr>
      <t xml:space="preserve"> 1 do poz. 11</t>
    </r>
  </si>
  <si>
    <t>Lp.</t>
  </si>
  <si>
    <t>lokal nr 5
o pow. 49,90 m²
ul. Rolna 70
obr. Wilda
ark. 23
dz. 12/2, 13/2
o pow. 5328 m²
KW PO2P/00077111/2</t>
  </si>
  <si>
    <t>Załącznik do zarządzenia Nr  213/2017/P</t>
  </si>
  <si>
    <t>z dnia 29.03.2017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</si>
</sst>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9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workbookViewId="0" topLeftCell="A1">
      <selection activeCell="K4" sqref="K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33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49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50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1" customHeight="1">
      <c r="A13" s="2" t="s">
        <v>16</v>
      </c>
      <c r="B13" s="3" t="s">
        <v>31</v>
      </c>
      <c r="C13" s="4" t="s">
        <v>5</v>
      </c>
      <c r="D13" s="4" t="s">
        <v>12</v>
      </c>
      <c r="E13" s="16">
        <v>194607</v>
      </c>
      <c r="F13" s="16">
        <v>26158</v>
      </c>
      <c r="G13" s="17">
        <f aca="true" t="shared" si="0" ref="G13:G23">0.23*F13</f>
        <v>6016.34</v>
      </c>
      <c r="H13" s="21">
        <f aca="true" t="shared" si="1" ref="H13:H18">SUM(E13:G13)</f>
        <v>226781.34</v>
      </c>
      <c r="I13" s="19">
        <f aca="true" t="shared" si="2" ref="I13:I18">+SUM(F13,G13)*0.15</f>
        <v>4826.151</v>
      </c>
      <c r="J13" s="19">
        <f aca="true" t="shared" si="3" ref="J13:J18">SUM(F13:G13)*0.01</f>
        <v>321.7434</v>
      </c>
      <c r="K13" s="18" t="s">
        <v>32</v>
      </c>
      <c r="L13" s="5" t="s">
        <v>4</v>
      </c>
      <c r="M13" s="10"/>
      <c r="N13" s="10"/>
    </row>
    <row r="14" spans="1:14" s="1" customFormat="1" ht="137.25" customHeight="1">
      <c r="A14" s="2" t="s">
        <v>17</v>
      </c>
      <c r="B14" s="3" t="s">
        <v>34</v>
      </c>
      <c r="C14" s="4" t="s">
        <v>5</v>
      </c>
      <c r="D14" s="4" t="s">
        <v>35</v>
      </c>
      <c r="E14" s="16">
        <v>225967</v>
      </c>
      <c r="F14" s="16">
        <v>17105</v>
      </c>
      <c r="G14" s="17">
        <f t="shared" si="0"/>
        <v>3934.15</v>
      </c>
      <c r="H14" s="21">
        <f t="shared" si="1"/>
        <v>247006.15</v>
      </c>
      <c r="I14" s="19">
        <f t="shared" si="2"/>
        <v>3155.8725</v>
      </c>
      <c r="J14" s="19">
        <f t="shared" si="3"/>
        <v>210.3915</v>
      </c>
      <c r="K14" s="18" t="s">
        <v>36</v>
      </c>
      <c r="L14" s="5" t="s">
        <v>4</v>
      </c>
      <c r="M14" s="10"/>
      <c r="N14" s="10"/>
    </row>
    <row r="15" spans="1:14" s="1" customFormat="1" ht="153" customHeight="1">
      <c r="A15" s="28" t="s">
        <v>18</v>
      </c>
      <c r="B15" s="3" t="s">
        <v>37</v>
      </c>
      <c r="C15" s="29" t="s">
        <v>5</v>
      </c>
      <c r="D15" s="29" t="s">
        <v>38</v>
      </c>
      <c r="E15" s="30">
        <v>184264</v>
      </c>
      <c r="F15" s="30">
        <v>63040</v>
      </c>
      <c r="G15" s="31">
        <f t="shared" si="0"/>
        <v>14499.2</v>
      </c>
      <c r="H15" s="32">
        <f t="shared" si="1"/>
        <v>261803.2</v>
      </c>
      <c r="I15" s="33">
        <f t="shared" si="2"/>
        <v>11630.88</v>
      </c>
      <c r="J15" s="33">
        <f t="shared" si="3"/>
        <v>775.3919999999999</v>
      </c>
      <c r="K15" s="34" t="s">
        <v>39</v>
      </c>
      <c r="L15" s="35" t="s">
        <v>4</v>
      </c>
      <c r="M15" s="10"/>
      <c r="N15" s="10"/>
    </row>
    <row r="16" spans="1:14" s="1" customFormat="1" ht="138" customHeight="1">
      <c r="A16" s="28" t="s">
        <v>19</v>
      </c>
      <c r="B16" s="3" t="s">
        <v>40</v>
      </c>
      <c r="C16" s="29" t="s">
        <v>5</v>
      </c>
      <c r="D16" s="29" t="s">
        <v>12</v>
      </c>
      <c r="E16" s="30">
        <v>158444</v>
      </c>
      <c r="F16" s="30">
        <v>15318</v>
      </c>
      <c r="G16" s="31">
        <f t="shared" si="0"/>
        <v>3523.1400000000003</v>
      </c>
      <c r="H16" s="32">
        <f t="shared" si="1"/>
        <v>177285.14</v>
      </c>
      <c r="I16" s="33">
        <f t="shared" si="2"/>
        <v>2826.171</v>
      </c>
      <c r="J16" s="33">
        <f t="shared" si="3"/>
        <v>188.4114</v>
      </c>
      <c r="K16" s="34" t="s">
        <v>41</v>
      </c>
      <c r="L16" s="35" t="s">
        <v>4</v>
      </c>
      <c r="M16" s="10"/>
      <c r="N16" s="10"/>
    </row>
    <row r="17" spans="1:14" s="1" customFormat="1" ht="138" customHeight="1">
      <c r="A17" s="28" t="s">
        <v>20</v>
      </c>
      <c r="B17" s="3" t="s">
        <v>42</v>
      </c>
      <c r="C17" s="29" t="s">
        <v>5</v>
      </c>
      <c r="D17" s="4" t="s">
        <v>30</v>
      </c>
      <c r="E17" s="30">
        <v>198647</v>
      </c>
      <c r="F17" s="30">
        <v>27580</v>
      </c>
      <c r="G17" s="31">
        <f t="shared" si="0"/>
        <v>6343.400000000001</v>
      </c>
      <c r="H17" s="32">
        <f t="shared" si="1"/>
        <v>232570.4</v>
      </c>
      <c r="I17" s="33">
        <f t="shared" si="2"/>
        <v>5088.51</v>
      </c>
      <c r="J17" s="33">
        <f t="shared" si="3"/>
        <v>339.23400000000004</v>
      </c>
      <c r="K17" s="34" t="s">
        <v>29</v>
      </c>
      <c r="L17" s="35" t="s">
        <v>4</v>
      </c>
      <c r="M17" s="10"/>
      <c r="N17" s="10"/>
    </row>
    <row r="18" spans="1:14" s="1" customFormat="1" ht="138" customHeight="1">
      <c r="A18" s="2" t="s">
        <v>22</v>
      </c>
      <c r="B18" s="3" t="s">
        <v>43</v>
      </c>
      <c r="C18" s="4" t="s">
        <v>5</v>
      </c>
      <c r="D18" s="4" t="s">
        <v>44</v>
      </c>
      <c r="E18" s="16">
        <v>160350</v>
      </c>
      <c r="F18" s="16">
        <v>20685</v>
      </c>
      <c r="G18" s="17">
        <f t="shared" si="0"/>
        <v>4757.55</v>
      </c>
      <c r="H18" s="21">
        <f t="shared" si="1"/>
        <v>185792.55</v>
      </c>
      <c r="I18" s="19">
        <f t="shared" si="2"/>
        <v>3816.3824999999997</v>
      </c>
      <c r="J18" s="19">
        <f t="shared" si="3"/>
        <v>254.4255</v>
      </c>
      <c r="K18" s="18" t="s">
        <v>28</v>
      </c>
      <c r="L18" s="5" t="s">
        <v>4</v>
      </c>
      <c r="M18" s="10"/>
      <c r="N18" s="10"/>
    </row>
    <row r="19" spans="1:14" s="1" customFormat="1" ht="137.25" customHeight="1">
      <c r="A19" s="2" t="s">
        <v>23</v>
      </c>
      <c r="B19" s="3" t="s">
        <v>45</v>
      </c>
      <c r="C19" s="4" t="s">
        <v>5</v>
      </c>
      <c r="D19" s="4" t="s">
        <v>44</v>
      </c>
      <c r="E19" s="16">
        <v>171347</v>
      </c>
      <c r="F19" s="16">
        <v>20685</v>
      </c>
      <c r="G19" s="17">
        <f t="shared" si="0"/>
        <v>4757.55</v>
      </c>
      <c r="H19" s="21">
        <f>SUM(E19:G19)</f>
        <v>196789.55</v>
      </c>
      <c r="I19" s="19">
        <f>+SUM(F19,G19)*0.15</f>
        <v>3816.3824999999997</v>
      </c>
      <c r="J19" s="19">
        <f>SUM(F19:G19)*0.01</f>
        <v>254.4255</v>
      </c>
      <c r="K19" s="18" t="s">
        <v>28</v>
      </c>
      <c r="L19" s="5" t="s">
        <v>4</v>
      </c>
      <c r="M19" s="10"/>
      <c r="N19" s="10"/>
    </row>
    <row r="20" spans="1:14" s="1" customFormat="1" ht="137.25" customHeight="1">
      <c r="A20" s="2" t="s">
        <v>24</v>
      </c>
      <c r="B20" s="3" t="s">
        <v>51</v>
      </c>
      <c r="C20" s="4" t="s">
        <v>5</v>
      </c>
      <c r="D20" s="4" t="s">
        <v>30</v>
      </c>
      <c r="E20" s="16">
        <v>190238</v>
      </c>
      <c r="F20" s="16">
        <v>27580</v>
      </c>
      <c r="G20" s="17">
        <f t="shared" si="0"/>
        <v>6343.400000000001</v>
      </c>
      <c r="H20" s="21">
        <f>SUM(E20:G20)</f>
        <v>224161.4</v>
      </c>
      <c r="I20" s="19">
        <f>+SUM(F20,G20)*0.15</f>
        <v>5088.51</v>
      </c>
      <c r="J20" s="19">
        <f>SUM(F20:G20)*0.01</f>
        <v>339.23400000000004</v>
      </c>
      <c r="K20" s="18" t="s">
        <v>29</v>
      </c>
      <c r="L20" s="5" t="s">
        <v>4</v>
      </c>
      <c r="M20" s="10"/>
      <c r="N20" s="10"/>
    </row>
    <row r="21" spans="1:14" s="1" customFormat="1" ht="137.25" customHeight="1">
      <c r="A21" s="2" t="s">
        <v>25</v>
      </c>
      <c r="B21" s="3" t="s">
        <v>46</v>
      </c>
      <c r="C21" s="4" t="s">
        <v>5</v>
      </c>
      <c r="D21" s="4" t="s">
        <v>30</v>
      </c>
      <c r="E21" s="16">
        <v>179196</v>
      </c>
      <c r="F21" s="16">
        <v>27580</v>
      </c>
      <c r="G21" s="17">
        <f t="shared" si="0"/>
        <v>6343.400000000001</v>
      </c>
      <c r="H21" s="21">
        <f>SUM(E21:G21)</f>
        <v>213119.4</v>
      </c>
      <c r="I21" s="19">
        <f>+SUM(F21,G21)*0.15</f>
        <v>5088.51</v>
      </c>
      <c r="J21" s="19">
        <f>SUM(F21:G21)*0.01</f>
        <v>339.23400000000004</v>
      </c>
      <c r="K21" s="18" t="s">
        <v>29</v>
      </c>
      <c r="L21" s="5" t="s">
        <v>4</v>
      </c>
      <c r="M21" s="10"/>
      <c r="N21" s="10"/>
    </row>
    <row r="22" spans="1:14" s="1" customFormat="1" ht="137.25" customHeight="1">
      <c r="A22" s="2" t="s">
        <v>26</v>
      </c>
      <c r="B22" s="3" t="s">
        <v>47</v>
      </c>
      <c r="C22" s="4" t="s">
        <v>5</v>
      </c>
      <c r="D22" s="4" t="s">
        <v>30</v>
      </c>
      <c r="E22" s="16">
        <v>170916</v>
      </c>
      <c r="F22" s="16">
        <v>27580</v>
      </c>
      <c r="G22" s="17">
        <f t="shared" si="0"/>
        <v>6343.400000000001</v>
      </c>
      <c r="H22" s="21">
        <f>SUM(E22:G22)</f>
        <v>204839.4</v>
      </c>
      <c r="I22" s="19">
        <f>+SUM(F22,G22)*0.15</f>
        <v>5088.51</v>
      </c>
      <c r="J22" s="19">
        <f>SUM(F22:G22)*0.01</f>
        <v>339.23400000000004</v>
      </c>
      <c r="K22" s="18" t="s">
        <v>29</v>
      </c>
      <c r="L22" s="5" t="s">
        <v>4</v>
      </c>
      <c r="M22" s="10"/>
      <c r="N22" s="10"/>
    </row>
    <row r="23" spans="1:12" ht="136.5" customHeight="1">
      <c r="A23" s="2" t="s">
        <v>27</v>
      </c>
      <c r="B23" s="3" t="s">
        <v>48</v>
      </c>
      <c r="C23" s="4" t="s">
        <v>5</v>
      </c>
      <c r="D23" s="4" t="s">
        <v>44</v>
      </c>
      <c r="E23" s="16">
        <v>227427</v>
      </c>
      <c r="F23" s="16">
        <v>27580</v>
      </c>
      <c r="G23" s="17">
        <f t="shared" si="0"/>
        <v>6343.400000000001</v>
      </c>
      <c r="H23" s="21">
        <f>SUM(E23:G23)</f>
        <v>261350.4</v>
      </c>
      <c r="I23" s="19">
        <f>+SUM(F23,G23)*0.15</f>
        <v>5088.51</v>
      </c>
      <c r="J23" s="19">
        <f>SUM(F23:G23)*0.01</f>
        <v>339.23400000000004</v>
      </c>
      <c r="K23" s="18" t="s">
        <v>29</v>
      </c>
      <c r="L23" s="5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2017-03-07T12:11:20Z</cp:lastPrinted>
  <dcterms:created xsi:type="dcterms:W3CDTF">2005-07-07T17:20:47Z</dcterms:created>
  <dcterms:modified xsi:type="dcterms:W3CDTF">2017-03-30T12:41:04Z</dcterms:modified>
  <cp:category/>
  <cp:version/>
  <cp:contentType/>
  <cp:contentStatus/>
</cp:coreProperties>
</file>