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030" activeTab="0"/>
  </bookViews>
  <sheets>
    <sheet name="Wzór rozliczenia dla Dysponenta" sheetId="1" r:id="rId1"/>
  </sheets>
  <definedNames>
    <definedName name="_xlnm.Print_Area" localSheetId="0">'Wzór rozliczenia dla Dysponenta'!$A$1:$U$63</definedName>
  </definedNames>
  <calcPr fullCalcOnLoad="1"/>
</workbook>
</file>

<file path=xl/sharedStrings.xml><?xml version="1.0" encoding="utf-8"?>
<sst xmlns="http://schemas.openxmlformats.org/spreadsheetml/2006/main" count="128" uniqueCount="94">
  <si>
    <t>koszty bezpośrednie</t>
  </si>
  <si>
    <t>Pierwotna Wartość Wskazania</t>
  </si>
  <si>
    <t>Wartość</t>
  </si>
  <si>
    <t>…</t>
  </si>
  <si>
    <t xml:space="preserve">Data   wystawienia </t>
  </si>
  <si>
    <t>Nr faktury</t>
  </si>
  <si>
    <t xml:space="preserve">Wartość brutto faktury </t>
  </si>
  <si>
    <t>Data opłacenia faktury</t>
  </si>
  <si>
    <t>Wartość netto faktury</t>
  </si>
  <si>
    <t>Razem</t>
  </si>
  <si>
    <t>2 + 3</t>
  </si>
  <si>
    <t>Rok</t>
  </si>
  <si>
    <t>Koszty poniesione przez Spółkę, w tym:</t>
  </si>
  <si>
    <t>koszty     pośrednie</t>
  </si>
  <si>
    <r>
      <rPr>
        <b/>
        <sz val="14"/>
        <color indexed="8"/>
        <rFont val="Calibri"/>
        <family val="2"/>
      </rPr>
      <t>Tabela II.B.</t>
    </r>
    <r>
      <rPr>
        <sz val="14"/>
        <color indexed="8"/>
        <rFont val="Calibri"/>
        <family val="2"/>
      </rPr>
      <t xml:space="preserve"> Rozliczenie wynagrodzenia pobranego</t>
    </r>
  </si>
  <si>
    <t>Kwartały</t>
  </si>
  <si>
    <t>I kwartał</t>
  </si>
  <si>
    <t>III kwartał</t>
  </si>
  <si>
    <t>IV Kwartał</t>
  </si>
  <si>
    <r>
      <t>RAZEM (</t>
    </r>
    <r>
      <rPr>
        <sz val="11"/>
        <color theme="1"/>
        <rFont val="Calibri"/>
        <family val="2"/>
      </rPr>
      <t>w całym okresie realizacji Zadania Inwestycyjnego</t>
    </r>
    <r>
      <rPr>
        <b/>
        <sz val="11"/>
        <color indexed="8"/>
        <rFont val="Calibri"/>
        <family val="2"/>
      </rPr>
      <t>):</t>
    </r>
  </si>
  <si>
    <t>Data           wskazania</t>
  </si>
  <si>
    <t>Koszt realizacji Zadania Inwestycyjnego, w tym:</t>
  </si>
  <si>
    <t>II kwartał</t>
  </si>
  <si>
    <t>Data wskazania:</t>
  </si>
  <si>
    <t>...</t>
  </si>
  <si>
    <t>I. Wynagrodzenie szacowane</t>
  </si>
  <si>
    <t>I Aktualizacja Wartości Wskazania</t>
  </si>
  <si>
    <t>II Aktualizacja Wartości Wskazania</t>
  </si>
  <si>
    <t>...*</t>
  </si>
  <si>
    <t>* Należy wpisać wszystkie aktualizacje Wartości Wskazania</t>
  </si>
  <si>
    <t>Kwota</t>
  </si>
  <si>
    <t>**obliczane wg ostatniej aktualizacji</t>
  </si>
  <si>
    <t>Kwota**</t>
  </si>
  <si>
    <t>Szacowana Kwota Należności</t>
  </si>
  <si>
    <t>II. Wynagrodzenie zrealizowane</t>
  </si>
  <si>
    <t>Rok ...</t>
  </si>
  <si>
    <t>Rok 2016</t>
  </si>
  <si>
    <t>Rok 2015</t>
  </si>
  <si>
    <r>
      <rPr>
        <b/>
        <sz val="11"/>
        <color indexed="8"/>
        <rFont val="Calibri"/>
        <family val="2"/>
      </rPr>
      <t>Wynagrodzenie Inżyniera Kontraktu</t>
    </r>
  </si>
  <si>
    <r>
      <rPr>
        <b/>
        <sz val="11"/>
        <color indexed="8"/>
        <rFont val="Calibri"/>
        <family val="2"/>
      </rPr>
      <t xml:space="preserve">Wynagrodzenie Wykonawcy </t>
    </r>
  </si>
  <si>
    <r>
      <rPr>
        <b/>
        <sz val="11"/>
        <color indexed="8"/>
        <rFont val="Calibri"/>
        <family val="2"/>
      </rPr>
      <t>Wynagrodzenie pobrane Spółki</t>
    </r>
  </si>
  <si>
    <t>Nadzór Inwestorski</t>
  </si>
  <si>
    <t>Kwota Należności</t>
  </si>
  <si>
    <t>Przychody netto</t>
  </si>
  <si>
    <t>w całym okresie realizacji Zadania Inwestycyjnego</t>
  </si>
  <si>
    <t>(12/12)</t>
  </si>
  <si>
    <t>w trakcie realizacji Zadania Inwestycyjnego</t>
  </si>
  <si>
    <t>(10/12)</t>
  </si>
  <si>
    <t>Razem:</t>
  </si>
  <si>
    <t>Wynagrodzenie pobrane</t>
  </si>
  <si>
    <t>7*</t>
  </si>
  <si>
    <t>* Wartości w kolumnach 6 oraz 7 muszą być równe</t>
  </si>
  <si>
    <r>
      <t xml:space="preserve">Data zakończenia Zadania </t>
    </r>
    <r>
      <rPr>
        <i/>
        <sz val="18"/>
        <color indexed="8"/>
        <rFont val="Calibri"/>
        <family val="2"/>
      </rPr>
      <t>wg terminu przekazania OT</t>
    </r>
    <r>
      <rPr>
        <b/>
        <sz val="18"/>
        <color indexed="8"/>
        <rFont val="Calibri"/>
        <family val="2"/>
      </rPr>
      <t>:</t>
    </r>
  </si>
  <si>
    <r>
      <t xml:space="preserve">Numer </t>
    </r>
    <r>
      <rPr>
        <b/>
        <i/>
        <sz val="18"/>
        <color indexed="8"/>
        <rFont val="Calibri"/>
        <family val="2"/>
      </rPr>
      <t>Zadania Inwestycyjnego</t>
    </r>
    <r>
      <rPr>
        <b/>
        <sz val="18"/>
        <color indexed="8"/>
        <rFont val="Calibri"/>
        <family val="2"/>
      </rPr>
      <t>:</t>
    </r>
  </si>
  <si>
    <r>
      <t xml:space="preserve">Nazwa </t>
    </r>
    <r>
      <rPr>
        <b/>
        <i/>
        <sz val="18"/>
        <color indexed="8"/>
        <rFont val="Calibri"/>
        <family val="2"/>
      </rPr>
      <t>Zadania Inwestycyjnego</t>
    </r>
    <r>
      <rPr>
        <b/>
        <sz val="18"/>
        <color indexed="8"/>
        <rFont val="Calibri"/>
        <family val="2"/>
      </rPr>
      <t>:</t>
    </r>
  </si>
  <si>
    <t>Razem***</t>
  </si>
  <si>
    <t xml:space="preserve">*** nie może być więsza od ostatniej aktualizacji Wartości Wskazania </t>
  </si>
  <si>
    <r>
      <t>** Wyświetlana jedynie wartość dodatnia zdefiniowanej różnicy, która oznacza niedobór wynagrodzenia pobranego w stosunku do wynagrodzenia maksymalnego (</t>
    </r>
    <r>
      <rPr>
        <b/>
        <sz val="11"/>
        <color indexed="8"/>
        <rFont val="Calibri"/>
        <family val="2"/>
      </rPr>
      <t>kwota do ewentualnego pobrania przez Spółkę</t>
    </r>
    <r>
      <rPr>
        <sz val="11"/>
        <color theme="1"/>
        <rFont val="Calibri"/>
        <family val="2"/>
      </rPr>
      <t>)</t>
    </r>
  </si>
  <si>
    <t>Data wskazania</t>
  </si>
  <si>
    <t>Wskazanie do realizacji nr:</t>
  </si>
  <si>
    <r>
      <rPr>
        <b/>
        <sz val="14"/>
        <color indexed="8"/>
        <rFont val="Calibri"/>
        <family val="2"/>
      </rPr>
      <t xml:space="preserve">Tabela II.A. </t>
    </r>
    <r>
      <rPr>
        <sz val="14"/>
        <color indexed="8"/>
        <rFont val="Calibri"/>
        <family val="2"/>
      </rPr>
      <t>Faktury wystawione na Dysponenta</t>
    </r>
  </si>
  <si>
    <r>
      <t>0,5</t>
    </r>
    <r>
      <rPr>
        <sz val="11"/>
        <color theme="1"/>
        <rFont val="Calibri"/>
        <family val="2"/>
      </rPr>
      <t xml:space="preserve"> x 6</t>
    </r>
  </si>
  <si>
    <t xml:space="preserve"> 6 + 7+ 8</t>
  </si>
  <si>
    <t>Rok 2017</t>
  </si>
  <si>
    <t>III Aktualizacja Wartości Wskazania</t>
  </si>
  <si>
    <t>11/10</t>
  </si>
  <si>
    <t>11/13</t>
  </si>
  <si>
    <t>Udział wynagrodzenia maksymalnego w Wartości Wskazania</t>
  </si>
  <si>
    <t>Szacowane Wynagrodzenie maksymalne Spółki</t>
  </si>
  <si>
    <t>10 + 11</t>
  </si>
  <si>
    <t>UWAGI SPÓŁKI DO ROZLICZENIA</t>
  </si>
  <si>
    <t>Wynagrodzenie maksymalne możliwe do pobrania, w tym:</t>
  </si>
  <si>
    <r>
      <rPr>
        <b/>
        <sz val="14"/>
        <color indexed="8"/>
        <rFont val="Calibri"/>
        <family val="2"/>
      </rPr>
      <t>Tabela I.</t>
    </r>
    <r>
      <rPr>
        <sz val="14"/>
        <color indexed="8"/>
        <rFont val="Calibri"/>
        <family val="2"/>
      </rPr>
      <t xml:space="preserve"> Szacowane wynagrodzenie maksymalne Spółki</t>
    </r>
  </si>
  <si>
    <t>4 - 8**</t>
  </si>
  <si>
    <t>8 - 4 - 5*</t>
  </si>
  <si>
    <r>
      <t>* Wyświetlana jedynie wartość dodatnia zdefiniowanej różnicy, która oznacza nadwyżkę wynagrodzenia pobranego ponad wynagrodzenie maksymalne z uwzględnieniem Akceptowalnego Zysku (</t>
    </r>
    <r>
      <rPr>
        <b/>
        <sz val="11"/>
        <color indexed="8"/>
        <rFont val="Calibri"/>
        <family val="2"/>
      </rPr>
      <t>kwota do ewentualnego zwrotu do Dysponenta</t>
    </r>
    <r>
      <rPr>
        <sz val="11"/>
        <color theme="1"/>
        <rFont val="Calibri"/>
        <family val="2"/>
      </rPr>
      <t>). Wymaga dołączenia pisemnego uzasadnienia zaistniałej nadwyżki</t>
    </r>
  </si>
  <si>
    <t>8- 13</t>
  </si>
  <si>
    <t>8 - 12</t>
  </si>
  <si>
    <t>15/12</t>
  </si>
  <si>
    <t>12 - 8</t>
  </si>
  <si>
    <t>5 - 10</t>
  </si>
  <si>
    <t xml:space="preserve">Pobrany Akceptowalny Zysk </t>
  </si>
  <si>
    <r>
      <rPr>
        <b/>
        <sz val="11"/>
        <color indexed="8"/>
        <rFont val="Calibri"/>
        <family val="2"/>
      </rPr>
      <t xml:space="preserve">Nadwyżka </t>
    </r>
    <r>
      <rPr>
        <sz val="11"/>
        <color theme="1"/>
        <rFont val="Calibri"/>
        <family val="2"/>
      </rPr>
      <t xml:space="preserve">pobranego Wynagrodzenia  </t>
    </r>
  </si>
  <si>
    <t>ponad (10/12) Wynagrodzenia maksymalnego</t>
  </si>
  <si>
    <t>ponad Wynagrodzenie maksymalne</t>
  </si>
  <si>
    <t>Udział nadwyżki pobranego Wynagrodzenia w Wynagrodzeniu maksymalnym możliwym do pobrania</t>
  </si>
  <si>
    <r>
      <t>Niedobór</t>
    </r>
    <r>
      <rPr>
        <sz val="11"/>
        <color theme="1"/>
        <rFont val="Calibri"/>
        <family val="2"/>
      </rPr>
      <t xml:space="preserve"> pobranego Wynagrodzenia w stosunku do Wynagrodzenia maksymalnego możliwego do pobrania </t>
    </r>
  </si>
  <si>
    <r>
      <rPr>
        <b/>
        <sz val="11"/>
        <color indexed="8"/>
        <rFont val="Calibri"/>
        <family val="2"/>
      </rPr>
      <t>Nadwyżka</t>
    </r>
    <r>
      <rPr>
        <sz val="11"/>
        <color theme="1"/>
        <rFont val="Calibri"/>
        <family val="2"/>
      </rPr>
      <t xml:space="preserve"> 
pobranego Wynagrodzenia ponad 
</t>
    </r>
    <r>
      <rPr>
        <u val="single"/>
        <sz val="11"/>
        <color indexed="8"/>
        <rFont val="Calibri"/>
        <family val="2"/>
      </rPr>
      <t>sumę kosztów pośrednich i bezpośrednich
oraz Akceptowalny Zysk</t>
    </r>
  </si>
  <si>
    <r>
      <rPr>
        <b/>
        <sz val="11"/>
        <color indexed="8"/>
        <rFont val="Calibri"/>
        <family val="2"/>
      </rPr>
      <t xml:space="preserve">Niedobór 
</t>
    </r>
    <r>
      <rPr>
        <sz val="11"/>
        <color theme="1"/>
        <rFont val="Calibri"/>
        <family val="2"/>
      </rPr>
      <t xml:space="preserve">pobranego Wynagrodzenia w stosunku do 
</t>
    </r>
    <r>
      <rPr>
        <u val="single"/>
        <sz val="11"/>
        <color indexed="8"/>
        <rFont val="Calibri"/>
        <family val="2"/>
      </rPr>
      <t>sumy kosztów pośrednich i bezpośrednich</t>
    </r>
  </si>
  <si>
    <t xml:space="preserve">Udział Wynagrodzenia maksymalnego w Kwocie Należności   </t>
  </si>
  <si>
    <t>0,01 x 8
10</t>
  </si>
  <si>
    <t xml:space="preserve">Maksymalny Akceptowalny Zysk </t>
  </si>
  <si>
    <r>
      <t>12 x (</t>
    </r>
    <r>
      <rPr>
        <i/>
        <sz val="11"/>
        <color indexed="8"/>
        <rFont val="Calibri"/>
        <family val="2"/>
      </rPr>
      <t>10/12)</t>
    </r>
  </si>
  <si>
    <r>
      <rPr>
        <b/>
        <sz val="11"/>
        <rFont val="Calibri"/>
        <family val="2"/>
      </rPr>
      <t xml:space="preserve">Nadwyżka </t>
    </r>
    <r>
      <rPr>
        <sz val="11"/>
        <rFont val="Calibri"/>
        <family val="2"/>
      </rPr>
      <t>pobranego Akceptowalnego Zysku danego roku ponad maksymalny Akceptowalny Zysk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</si>
</sst>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&quot;zł&quot;_-;\-* #,##0.00\ &quot;zł&quot;_-;_-* &quot;-&quot;\ &quot;zł&quot;_-;_-@_-"/>
    <numFmt numFmtId="167" formatCode="0.0%"/>
    <numFmt numFmtId="168" formatCode="#,##0.00_ ;\-#,##0.00\ 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9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44" fontId="0" fillId="0" borderId="10" xfId="0" applyNumberFormat="1" applyFill="1" applyBorder="1" applyAlignment="1">
      <alignment/>
    </xf>
    <xf numFmtId="4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8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33" borderId="0" xfId="0" applyFill="1" applyAlignment="1">
      <alignment/>
    </xf>
    <xf numFmtId="10" fontId="0" fillId="34" borderId="10" xfId="52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168" fontId="6" fillId="34" borderId="10" xfId="0" applyNumberFormat="1" applyFont="1" applyFill="1" applyBorder="1" applyAlignment="1">
      <alignment/>
    </xf>
    <xf numFmtId="168" fontId="0" fillId="3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5" borderId="22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168" fontId="2" fillId="36" borderId="25" xfId="0" applyNumberFormat="1" applyFont="1" applyFill="1" applyBorder="1" applyAlignment="1">
      <alignment/>
    </xf>
    <xf numFmtId="168" fontId="2" fillId="33" borderId="24" xfId="0" applyNumberFormat="1" applyFont="1" applyFill="1" applyBorder="1" applyAlignment="1">
      <alignment/>
    </xf>
    <xf numFmtId="168" fontId="2" fillId="33" borderId="26" xfId="0" applyNumberFormat="1" applyFont="1" applyFill="1" applyBorder="1" applyAlignment="1">
      <alignment/>
    </xf>
    <xf numFmtId="168" fontId="2" fillId="33" borderId="23" xfId="0" applyNumberFormat="1" applyFont="1" applyFill="1" applyBorder="1" applyAlignment="1">
      <alignment/>
    </xf>
    <xf numFmtId="168" fontId="2" fillId="33" borderId="25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168" fontId="2" fillId="0" borderId="10" xfId="0" applyNumberFormat="1" applyFont="1" applyFill="1" applyBorder="1" applyAlignment="1">
      <alignment/>
    </xf>
    <xf numFmtId="49" fontId="0" fillId="35" borderId="15" xfId="0" applyNumberForma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4" fontId="0" fillId="37" borderId="27" xfId="0" applyNumberFormat="1" applyFont="1" applyFill="1" applyBorder="1" applyAlignment="1">
      <alignment horizontal="center"/>
    </xf>
    <xf numFmtId="167" fontId="2" fillId="33" borderId="26" xfId="52" applyNumberFormat="1" applyFont="1" applyFill="1" applyBorder="1" applyAlignment="1">
      <alignment horizontal="center"/>
    </xf>
    <xf numFmtId="44" fontId="0" fillId="37" borderId="28" xfId="0" applyNumberFormat="1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44" fontId="0" fillId="37" borderId="32" xfId="0" applyNumberFormat="1" applyFont="1" applyFill="1" applyBorder="1" applyAlignment="1">
      <alignment horizontal="center"/>
    </xf>
    <xf numFmtId="44" fontId="0" fillId="37" borderId="34" xfId="0" applyNumberFormat="1" applyFont="1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168" fontId="2" fillId="33" borderId="3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0" fillId="37" borderId="28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168" fontId="2" fillId="33" borderId="36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168" fontId="2" fillId="33" borderId="24" xfId="0" applyNumberFormat="1" applyFont="1" applyFill="1" applyBorder="1" applyAlignment="1">
      <alignment horizontal="center"/>
    </xf>
    <xf numFmtId="49" fontId="0" fillId="35" borderId="28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right" indent="1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" fontId="2" fillId="33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/>
    </xf>
    <xf numFmtId="0" fontId="0" fillId="0" borderId="37" xfId="0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0" fillId="35" borderId="37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/>
    </xf>
    <xf numFmtId="0" fontId="0" fillId="35" borderId="32" xfId="0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5" borderId="29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168" fontId="2" fillId="33" borderId="42" xfId="0" applyNumberFormat="1" applyFont="1" applyFill="1" applyBorder="1" applyAlignment="1">
      <alignment horizontal="right"/>
    </xf>
    <xf numFmtId="168" fontId="2" fillId="33" borderId="43" xfId="0" applyNumberFormat="1" applyFont="1" applyFill="1" applyBorder="1" applyAlignment="1">
      <alignment horizontal="right"/>
    </xf>
    <xf numFmtId="168" fontId="2" fillId="33" borderId="44" xfId="0" applyNumberFormat="1" applyFont="1" applyFill="1" applyBorder="1" applyAlignment="1">
      <alignment/>
    </xf>
    <xf numFmtId="0" fontId="2" fillId="35" borderId="20" xfId="0" applyFont="1" applyFill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/>
    </xf>
    <xf numFmtId="0" fontId="2" fillId="35" borderId="20" xfId="0" applyFont="1" applyFill="1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0" fillId="0" borderId="46" xfId="0" applyBorder="1" applyAlignment="1">
      <alignment vertical="center"/>
    </xf>
    <xf numFmtId="0" fontId="51" fillId="0" borderId="4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8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0" borderId="20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168" fontId="2" fillId="33" borderId="36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37" borderId="58" xfId="0" applyFont="1" applyFill="1" applyBorder="1" applyAlignment="1">
      <alignment horizontal="center"/>
    </xf>
    <xf numFmtId="0" fontId="0" fillId="37" borderId="58" xfId="0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57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44" fontId="2" fillId="37" borderId="16" xfId="0" applyNumberFormat="1" applyFont="1" applyFill="1" applyBorder="1" applyAlignment="1">
      <alignment/>
    </xf>
    <xf numFmtId="0" fontId="0" fillId="37" borderId="37" xfId="0" applyFill="1" applyBorder="1" applyAlignment="1">
      <alignment/>
    </xf>
    <xf numFmtId="44" fontId="2" fillId="37" borderId="0" xfId="0" applyNumberFormat="1" applyFont="1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9" xfId="0" applyFill="1" applyBorder="1" applyAlignment="1">
      <alignment/>
    </xf>
    <xf numFmtId="44" fontId="0" fillId="37" borderId="15" xfId="0" applyNumberFormat="1" applyFont="1" applyFill="1" applyBorder="1" applyAlignment="1">
      <alignment horizontal="center"/>
    </xf>
    <xf numFmtId="44" fontId="0" fillId="37" borderId="47" xfId="0" applyNumberFormat="1" applyFon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9" fontId="7" fillId="0" borderId="32" xfId="0" applyNumberFormat="1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7" borderId="27" xfId="0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49" fontId="0" fillId="35" borderId="28" xfId="0" applyNumberFormat="1" applyFill="1" applyBorder="1" applyAlignment="1">
      <alignment horizontal="center" vertical="center"/>
    </xf>
    <xf numFmtId="49" fontId="0" fillId="35" borderId="59" xfId="0" applyNumberForma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16" fillId="35" borderId="28" xfId="0" applyNumberFormat="1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view="pageBreakPreview" zoomScale="90" zoomScaleNormal="90" zoomScaleSheetLayoutView="90" zoomScalePageLayoutView="0" workbookViewId="0" topLeftCell="I40">
      <selection activeCell="S51" sqref="S51:S53"/>
    </sheetView>
  </sheetViews>
  <sheetFormatPr defaultColWidth="9.140625" defaultRowHeight="15"/>
  <cols>
    <col min="1" max="1" width="16.421875" style="0" customWidth="1"/>
    <col min="2" max="2" width="18.57421875" style="0" customWidth="1"/>
    <col min="3" max="3" width="16.8515625" style="0" customWidth="1"/>
    <col min="4" max="4" width="17.00390625" style="0" customWidth="1"/>
    <col min="5" max="5" width="18.8515625" style="0" customWidth="1"/>
    <col min="6" max="6" width="17.140625" style="0" customWidth="1"/>
    <col min="7" max="7" width="16.8515625" style="0" customWidth="1"/>
    <col min="8" max="8" width="17.140625" style="0" customWidth="1"/>
    <col min="9" max="9" width="16.57421875" style="0" customWidth="1"/>
    <col min="10" max="10" width="20.7109375" style="0" customWidth="1"/>
    <col min="11" max="11" width="20.28125" style="0" customWidth="1"/>
    <col min="12" max="12" width="17.28125" style="0" customWidth="1"/>
    <col min="13" max="13" width="17.7109375" style="0" customWidth="1"/>
    <col min="14" max="14" width="22.421875" style="0" customWidth="1"/>
    <col min="15" max="15" width="17.140625" style="0" customWidth="1"/>
    <col min="16" max="16" width="19.8515625" style="0" customWidth="1"/>
    <col min="17" max="17" width="11.8515625" style="0" customWidth="1"/>
    <col min="18" max="18" width="18.28125" style="0" customWidth="1"/>
    <col min="19" max="19" width="18.421875" style="0" customWidth="1"/>
    <col min="20" max="20" width="19.28125" style="0" customWidth="1"/>
    <col min="21" max="21" width="20.421875" style="0" customWidth="1"/>
  </cols>
  <sheetData>
    <row r="1" spans="1:14" s="13" customFormat="1" ht="23.25">
      <c r="A1" s="67" t="s">
        <v>53</v>
      </c>
      <c r="B1" s="67"/>
      <c r="C1" s="68"/>
      <c r="F1" s="69" t="s">
        <v>54</v>
      </c>
      <c r="G1" s="68"/>
      <c r="H1" s="68"/>
      <c r="J1" s="65"/>
      <c r="K1" s="68" t="s">
        <v>23</v>
      </c>
      <c r="N1" s="68" t="s">
        <v>59</v>
      </c>
    </row>
    <row r="2" spans="1:14" ht="18.75">
      <c r="A2" s="143" t="s">
        <v>3</v>
      </c>
      <c r="B2" s="143"/>
      <c r="F2" s="143" t="s">
        <v>3</v>
      </c>
      <c r="G2" s="148"/>
      <c r="H2" s="148"/>
      <c r="I2" s="148"/>
      <c r="J2" s="148"/>
      <c r="K2" s="12" t="s">
        <v>24</v>
      </c>
      <c r="N2" s="12" t="s">
        <v>24</v>
      </c>
    </row>
    <row r="4" spans="1:17" ht="21">
      <c r="A4" s="145" t="s">
        <v>25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62"/>
      <c r="P4" s="62"/>
      <c r="Q4" s="128"/>
    </row>
    <row r="6" spans="1:14" s="4" customFormat="1" ht="18.75">
      <c r="A6" s="150" t="s">
        <v>72</v>
      </c>
      <c r="B6" s="150"/>
      <c r="C6" s="150"/>
      <c r="D6" s="150"/>
      <c r="E6" s="150"/>
      <c r="F6" s="150"/>
      <c r="G6" s="150"/>
      <c r="H6" s="151"/>
      <c r="I6" s="151"/>
      <c r="J6" s="151"/>
      <c r="K6" s="151"/>
      <c r="L6" s="151"/>
      <c r="M6" s="151"/>
      <c r="N6" s="151"/>
    </row>
    <row r="7" spans="1:20" ht="43.5" customHeight="1">
      <c r="A7" s="144" t="s">
        <v>1</v>
      </c>
      <c r="B7" s="144"/>
      <c r="C7" s="144" t="s">
        <v>26</v>
      </c>
      <c r="D7" s="144"/>
      <c r="E7" s="152" t="s">
        <v>27</v>
      </c>
      <c r="F7" s="153"/>
      <c r="G7" s="152" t="s">
        <v>64</v>
      </c>
      <c r="H7" s="153"/>
      <c r="I7" s="152" t="s">
        <v>28</v>
      </c>
      <c r="J7" s="187"/>
      <c r="K7" s="154" t="s">
        <v>68</v>
      </c>
      <c r="L7" s="153"/>
      <c r="M7" s="152" t="s">
        <v>33</v>
      </c>
      <c r="N7" s="153"/>
      <c r="O7" s="9"/>
      <c r="P7" s="9"/>
      <c r="Q7" s="9"/>
      <c r="R7" s="9"/>
      <c r="S7" s="9"/>
      <c r="T7" s="9"/>
    </row>
    <row r="8" spans="1:14" ht="96" customHeight="1">
      <c r="A8" s="3" t="s">
        <v>58</v>
      </c>
      <c r="B8" s="3" t="s">
        <v>2</v>
      </c>
      <c r="C8" s="3" t="s">
        <v>20</v>
      </c>
      <c r="D8" s="3" t="s">
        <v>2</v>
      </c>
      <c r="E8" s="97" t="s">
        <v>20</v>
      </c>
      <c r="F8" s="97" t="s">
        <v>2</v>
      </c>
      <c r="G8" s="97" t="s">
        <v>20</v>
      </c>
      <c r="H8" s="97" t="s">
        <v>2</v>
      </c>
      <c r="I8" s="97" t="s">
        <v>20</v>
      </c>
      <c r="J8" s="97" t="s">
        <v>2</v>
      </c>
      <c r="K8" s="14" t="s">
        <v>32</v>
      </c>
      <c r="L8" s="14" t="s">
        <v>67</v>
      </c>
      <c r="M8" s="20" t="s">
        <v>30</v>
      </c>
      <c r="N8" s="97" t="s">
        <v>89</v>
      </c>
    </row>
    <row r="9" spans="1:14" s="4" customFormat="1" ht="17.25" customHeight="1">
      <c r="A9" s="5"/>
      <c r="B9" s="5"/>
      <c r="C9" s="5"/>
      <c r="D9" s="5"/>
      <c r="E9" s="5"/>
      <c r="F9" s="5"/>
      <c r="G9" s="5"/>
      <c r="H9" s="5"/>
      <c r="I9" s="5"/>
      <c r="J9" s="8"/>
      <c r="K9" s="8"/>
      <c r="L9" s="15" t="s">
        <v>65</v>
      </c>
      <c r="M9" s="5" t="s">
        <v>69</v>
      </c>
      <c r="N9" s="16" t="s">
        <v>66</v>
      </c>
    </row>
    <row r="10" spans="1:14" s="4" customFormat="1" ht="14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7">
        <v>10</v>
      </c>
      <c r="K10" s="7">
        <v>11</v>
      </c>
      <c r="L10" s="7">
        <v>12</v>
      </c>
      <c r="M10" s="6">
        <v>13</v>
      </c>
      <c r="N10" s="6">
        <v>14</v>
      </c>
    </row>
    <row r="11" spans="1:14" ht="15.75">
      <c r="A11" s="95"/>
      <c r="B11" s="1"/>
      <c r="C11" s="10"/>
      <c r="D11" s="60"/>
      <c r="E11" s="60"/>
      <c r="F11" s="10"/>
      <c r="G11" s="60"/>
      <c r="H11" s="1"/>
      <c r="I11" s="1"/>
      <c r="J11" s="126"/>
      <c r="K11" s="45"/>
      <c r="L11" s="46" t="e">
        <f>K11/J11</f>
        <v>#DIV/0!</v>
      </c>
      <c r="M11" s="46">
        <f>J11+K11</f>
        <v>0</v>
      </c>
      <c r="N11" s="19" t="e">
        <f>K11/M11</f>
        <v>#DIV/0!</v>
      </c>
    </row>
    <row r="12" ht="15">
      <c r="A12" t="s">
        <v>29</v>
      </c>
    </row>
    <row r="13" spans="1:15" ht="15">
      <c r="A13" t="s">
        <v>31</v>
      </c>
      <c r="O13" s="2"/>
    </row>
    <row r="14" ht="15">
      <c r="O14" s="2"/>
    </row>
    <row r="15" spans="1:17" ht="21">
      <c r="A15" s="157" t="s">
        <v>34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8"/>
      <c r="P15" s="18"/>
      <c r="Q15" s="127"/>
    </row>
    <row r="16" spans="1:18" s="4" customFormat="1" ht="18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58" t="s">
        <v>70</v>
      </c>
      <c r="L16" s="159"/>
      <c r="M16" s="159"/>
      <c r="N16" s="159"/>
      <c r="O16" s="159"/>
      <c r="P16" s="159"/>
      <c r="Q16" s="159"/>
      <c r="R16" s="160"/>
    </row>
    <row r="17" spans="1:18" ht="23.25">
      <c r="A17" s="188" t="s">
        <v>52</v>
      </c>
      <c r="B17" s="188"/>
      <c r="C17" s="188"/>
      <c r="D17" s="188"/>
      <c r="E17" s="188"/>
      <c r="F17" s="188"/>
      <c r="G17" s="66" t="s">
        <v>24</v>
      </c>
      <c r="K17" s="161"/>
      <c r="L17" s="162"/>
      <c r="M17" s="162"/>
      <c r="N17" s="162"/>
      <c r="O17" s="162"/>
      <c r="P17" s="162"/>
      <c r="Q17" s="162"/>
      <c r="R17" s="163"/>
    </row>
    <row r="18" spans="11:18" ht="15">
      <c r="K18" s="164"/>
      <c r="L18" s="165"/>
      <c r="M18" s="165"/>
      <c r="N18" s="165"/>
      <c r="O18" s="165"/>
      <c r="P18" s="165"/>
      <c r="Q18" s="165"/>
      <c r="R18" s="166"/>
    </row>
    <row r="19" spans="1:18" ht="18.75">
      <c r="A19" s="96"/>
      <c r="B19" s="96" t="s">
        <v>60</v>
      </c>
      <c r="C19" s="96"/>
      <c r="D19" s="96"/>
      <c r="E19" s="96"/>
      <c r="F19" s="96"/>
      <c r="G19" s="4"/>
      <c r="K19" s="164"/>
      <c r="L19" s="165"/>
      <c r="M19" s="165"/>
      <c r="N19" s="165"/>
      <c r="O19" s="165"/>
      <c r="P19" s="165"/>
      <c r="Q19" s="165"/>
      <c r="R19" s="166"/>
    </row>
    <row r="20" spans="1:18" ht="30">
      <c r="A20" s="149"/>
      <c r="B20" s="147" t="s">
        <v>15</v>
      </c>
      <c r="C20" s="146" t="s">
        <v>4</v>
      </c>
      <c r="D20" s="146" t="s">
        <v>5</v>
      </c>
      <c r="E20" s="146" t="s">
        <v>6</v>
      </c>
      <c r="F20" s="146" t="s">
        <v>7</v>
      </c>
      <c r="G20" s="144" t="s">
        <v>8</v>
      </c>
      <c r="H20" s="106" t="s">
        <v>49</v>
      </c>
      <c r="K20" s="164"/>
      <c r="L20" s="165"/>
      <c r="M20" s="165"/>
      <c r="N20" s="165"/>
      <c r="O20" s="165"/>
      <c r="P20" s="165"/>
      <c r="Q20" s="165"/>
      <c r="R20" s="166"/>
    </row>
    <row r="21" spans="1:18" ht="15">
      <c r="A21" s="149"/>
      <c r="B21" s="147"/>
      <c r="C21" s="147"/>
      <c r="D21" s="147"/>
      <c r="E21" s="147"/>
      <c r="F21" s="147"/>
      <c r="G21" s="147"/>
      <c r="H21" s="107" t="s">
        <v>43</v>
      </c>
      <c r="K21" s="164"/>
      <c r="L21" s="165"/>
      <c r="M21" s="165"/>
      <c r="N21" s="165"/>
      <c r="O21" s="165"/>
      <c r="P21" s="165"/>
      <c r="Q21" s="165"/>
      <c r="R21" s="166"/>
    </row>
    <row r="22" spans="1:18" ht="15">
      <c r="A22" s="100"/>
      <c r="B22" s="108">
        <v>1</v>
      </c>
      <c r="C22" s="108">
        <v>2</v>
      </c>
      <c r="D22" s="108">
        <v>3</v>
      </c>
      <c r="E22" s="108">
        <v>4</v>
      </c>
      <c r="F22" s="108">
        <v>5</v>
      </c>
      <c r="G22" s="109">
        <v>6</v>
      </c>
      <c r="H22" s="109" t="s">
        <v>50</v>
      </c>
      <c r="K22" s="164"/>
      <c r="L22" s="165"/>
      <c r="M22" s="165"/>
      <c r="N22" s="165"/>
      <c r="O22" s="165"/>
      <c r="P22" s="165"/>
      <c r="Q22" s="165"/>
      <c r="R22" s="166"/>
    </row>
    <row r="23" spans="1:18" ht="15">
      <c r="A23" s="101"/>
      <c r="B23" s="110" t="s">
        <v>37</v>
      </c>
      <c r="C23" s="110"/>
      <c r="D23" s="110"/>
      <c r="E23" s="110"/>
      <c r="F23" s="110"/>
      <c r="G23" s="110"/>
      <c r="H23" s="156"/>
      <c r="K23" s="164"/>
      <c r="L23" s="165"/>
      <c r="M23" s="165"/>
      <c r="N23" s="165"/>
      <c r="O23" s="165"/>
      <c r="P23" s="165"/>
      <c r="Q23" s="165"/>
      <c r="R23" s="166"/>
    </row>
    <row r="24" spans="1:18" ht="15">
      <c r="A24" s="32"/>
      <c r="B24" s="111" t="s">
        <v>16</v>
      </c>
      <c r="C24" s="57"/>
      <c r="D24" s="57"/>
      <c r="E24" s="57"/>
      <c r="F24" s="57"/>
      <c r="G24" s="57"/>
      <c r="H24" s="156"/>
      <c r="K24" s="164"/>
      <c r="L24" s="165"/>
      <c r="M24" s="165"/>
      <c r="N24" s="165"/>
      <c r="O24" s="165"/>
      <c r="P24" s="165"/>
      <c r="Q24" s="165"/>
      <c r="R24" s="166"/>
    </row>
    <row r="25" spans="1:18" ht="15">
      <c r="A25" s="32"/>
      <c r="B25" s="111" t="s">
        <v>22</v>
      </c>
      <c r="C25" s="58"/>
      <c r="D25" s="59"/>
      <c r="E25" s="59"/>
      <c r="F25" s="58"/>
      <c r="G25" s="59"/>
      <c r="H25" s="156"/>
      <c r="K25" s="164"/>
      <c r="L25" s="165"/>
      <c r="M25" s="165"/>
      <c r="N25" s="165"/>
      <c r="O25" s="165"/>
      <c r="P25" s="165"/>
      <c r="Q25" s="165"/>
      <c r="R25" s="166"/>
    </row>
    <row r="26" spans="1:18" ht="15">
      <c r="A26" s="32"/>
      <c r="B26" s="111" t="s">
        <v>17</v>
      </c>
      <c r="C26" s="58"/>
      <c r="D26" s="59"/>
      <c r="E26" s="59"/>
      <c r="F26" s="58"/>
      <c r="G26" s="59"/>
      <c r="H26" s="156"/>
      <c r="K26" s="164"/>
      <c r="L26" s="165"/>
      <c r="M26" s="165"/>
      <c r="N26" s="165"/>
      <c r="O26" s="165"/>
      <c r="P26" s="165"/>
      <c r="Q26" s="165"/>
      <c r="R26" s="166"/>
    </row>
    <row r="27" spans="1:18" ht="15">
      <c r="A27" s="32"/>
      <c r="B27" s="111" t="s">
        <v>18</v>
      </c>
      <c r="C27" s="58"/>
      <c r="D27" s="59"/>
      <c r="E27" s="59"/>
      <c r="F27" s="58"/>
      <c r="G27" s="59"/>
      <c r="H27" s="156"/>
      <c r="K27" s="164"/>
      <c r="L27" s="165"/>
      <c r="M27" s="165"/>
      <c r="N27" s="165"/>
      <c r="O27" s="165"/>
      <c r="P27" s="165"/>
      <c r="Q27" s="165"/>
      <c r="R27" s="166"/>
    </row>
    <row r="28" spans="1:18" ht="15">
      <c r="A28" s="102"/>
      <c r="B28" s="135" t="s">
        <v>48</v>
      </c>
      <c r="C28" s="136"/>
      <c r="D28" s="137"/>
      <c r="E28" s="99">
        <f>SUM(E24:E27)</f>
        <v>0</v>
      </c>
      <c r="F28" s="111"/>
      <c r="G28" s="99">
        <f>SUM(G24:G27)</f>
        <v>0</v>
      </c>
      <c r="H28" s="99">
        <f>H56</f>
        <v>0</v>
      </c>
      <c r="K28" s="164"/>
      <c r="L28" s="165"/>
      <c r="M28" s="165"/>
      <c r="N28" s="165"/>
      <c r="O28" s="165"/>
      <c r="P28" s="165"/>
      <c r="Q28" s="165"/>
      <c r="R28" s="166"/>
    </row>
    <row r="29" spans="1:18" ht="15">
      <c r="A29" s="103"/>
      <c r="B29" s="112" t="s">
        <v>36</v>
      </c>
      <c r="C29" s="113"/>
      <c r="D29" s="113"/>
      <c r="E29" s="113"/>
      <c r="F29" s="113"/>
      <c r="G29" s="113"/>
      <c r="H29" s="155"/>
      <c r="K29" s="164"/>
      <c r="L29" s="165"/>
      <c r="M29" s="165"/>
      <c r="N29" s="165"/>
      <c r="O29" s="165"/>
      <c r="P29" s="165"/>
      <c r="Q29" s="165"/>
      <c r="R29" s="166"/>
    </row>
    <row r="30" spans="1:18" ht="15">
      <c r="A30" s="32"/>
      <c r="B30" s="111" t="s">
        <v>16</v>
      </c>
      <c r="C30" s="57"/>
      <c r="D30" s="57"/>
      <c r="E30" s="57"/>
      <c r="F30" s="57"/>
      <c r="G30" s="57"/>
      <c r="H30" s="156"/>
      <c r="K30" s="164"/>
      <c r="L30" s="165"/>
      <c r="M30" s="165"/>
      <c r="N30" s="165"/>
      <c r="O30" s="165"/>
      <c r="P30" s="165"/>
      <c r="Q30" s="165"/>
      <c r="R30" s="166"/>
    </row>
    <row r="31" spans="1:18" ht="15">
      <c r="A31" s="32"/>
      <c r="B31" s="111" t="s">
        <v>22</v>
      </c>
      <c r="C31" s="58"/>
      <c r="D31" s="59"/>
      <c r="E31" s="59"/>
      <c r="F31" s="58"/>
      <c r="G31" s="59"/>
      <c r="H31" s="156"/>
      <c r="K31" s="164"/>
      <c r="L31" s="165"/>
      <c r="M31" s="165"/>
      <c r="N31" s="165"/>
      <c r="O31" s="165"/>
      <c r="P31" s="165"/>
      <c r="Q31" s="165"/>
      <c r="R31" s="166"/>
    </row>
    <row r="32" spans="1:18" ht="15">
      <c r="A32" s="32"/>
      <c r="B32" s="111" t="s">
        <v>17</v>
      </c>
      <c r="C32" s="58"/>
      <c r="D32" s="59"/>
      <c r="E32" s="59"/>
      <c r="F32" s="58"/>
      <c r="G32" s="59"/>
      <c r="H32" s="156"/>
      <c r="K32" s="164"/>
      <c r="L32" s="165"/>
      <c r="M32" s="165"/>
      <c r="N32" s="165"/>
      <c r="O32" s="165"/>
      <c r="P32" s="165"/>
      <c r="Q32" s="165"/>
      <c r="R32" s="166"/>
    </row>
    <row r="33" spans="1:18" ht="15">
      <c r="A33" s="32"/>
      <c r="B33" s="111" t="s">
        <v>18</v>
      </c>
      <c r="C33" s="58"/>
      <c r="D33" s="59"/>
      <c r="E33" s="59"/>
      <c r="F33" s="58"/>
      <c r="G33" s="59"/>
      <c r="H33" s="156"/>
      <c r="K33" s="164"/>
      <c r="L33" s="165"/>
      <c r="M33" s="165"/>
      <c r="N33" s="165"/>
      <c r="O33" s="165"/>
      <c r="P33" s="165"/>
      <c r="Q33" s="165"/>
      <c r="R33" s="166"/>
    </row>
    <row r="34" spans="1:18" ht="15">
      <c r="A34" s="104"/>
      <c r="B34" s="135" t="s">
        <v>48</v>
      </c>
      <c r="C34" s="136"/>
      <c r="D34" s="137"/>
      <c r="E34" s="99">
        <f>SUM(E30:E33)</f>
        <v>0</v>
      </c>
      <c r="F34" s="111"/>
      <c r="G34" s="99">
        <f>SUM(G30:G33)</f>
        <v>0</v>
      </c>
      <c r="H34" s="99">
        <f>H57</f>
        <v>0</v>
      </c>
      <c r="K34" s="164"/>
      <c r="L34" s="165"/>
      <c r="M34" s="165"/>
      <c r="N34" s="165"/>
      <c r="O34" s="165"/>
      <c r="P34" s="165"/>
      <c r="Q34" s="165"/>
      <c r="R34" s="166"/>
    </row>
    <row r="35" spans="1:18" ht="15">
      <c r="A35" s="103"/>
      <c r="B35" s="112" t="s">
        <v>63</v>
      </c>
      <c r="C35" s="113"/>
      <c r="D35" s="113"/>
      <c r="E35" s="113"/>
      <c r="F35" s="113"/>
      <c r="G35" s="113"/>
      <c r="H35" s="156"/>
      <c r="K35" s="164"/>
      <c r="L35" s="165"/>
      <c r="M35" s="165"/>
      <c r="N35" s="165"/>
      <c r="O35" s="165"/>
      <c r="P35" s="165"/>
      <c r="Q35" s="165"/>
      <c r="R35" s="166"/>
    </row>
    <row r="36" spans="1:18" ht="15">
      <c r="A36" s="32"/>
      <c r="B36" s="111" t="s">
        <v>16</v>
      </c>
      <c r="C36" s="57"/>
      <c r="D36" s="57"/>
      <c r="E36" s="57"/>
      <c r="F36" s="57"/>
      <c r="G36" s="57"/>
      <c r="H36" s="156"/>
      <c r="K36" s="164"/>
      <c r="L36" s="165"/>
      <c r="M36" s="165"/>
      <c r="N36" s="165"/>
      <c r="O36" s="165"/>
      <c r="P36" s="165"/>
      <c r="Q36" s="165"/>
      <c r="R36" s="166"/>
    </row>
    <row r="37" spans="1:18" ht="15">
      <c r="A37" s="32"/>
      <c r="B37" s="111" t="s">
        <v>22</v>
      </c>
      <c r="C37" s="58"/>
      <c r="D37" s="59"/>
      <c r="E37" s="59"/>
      <c r="F37" s="58"/>
      <c r="G37" s="59"/>
      <c r="H37" s="156"/>
      <c r="K37" s="164"/>
      <c r="L37" s="165"/>
      <c r="M37" s="165"/>
      <c r="N37" s="165"/>
      <c r="O37" s="165"/>
      <c r="P37" s="165"/>
      <c r="Q37" s="165"/>
      <c r="R37" s="166"/>
    </row>
    <row r="38" spans="1:18" ht="15">
      <c r="A38" s="32"/>
      <c r="B38" s="111" t="s">
        <v>17</v>
      </c>
      <c r="C38" s="58"/>
      <c r="D38" s="59"/>
      <c r="E38" s="59"/>
      <c r="F38" s="58"/>
      <c r="G38" s="59"/>
      <c r="H38" s="156"/>
      <c r="K38" s="164"/>
      <c r="L38" s="165"/>
      <c r="M38" s="165"/>
      <c r="N38" s="165"/>
      <c r="O38" s="165"/>
      <c r="P38" s="165"/>
      <c r="Q38" s="165"/>
      <c r="R38" s="166"/>
    </row>
    <row r="39" spans="1:18" ht="15">
      <c r="A39" s="32"/>
      <c r="B39" s="111" t="s">
        <v>18</v>
      </c>
      <c r="C39" s="58"/>
      <c r="D39" s="59"/>
      <c r="E39" s="59"/>
      <c r="F39" s="58"/>
      <c r="G39" s="59"/>
      <c r="H39" s="156"/>
      <c r="K39" s="164"/>
      <c r="L39" s="165"/>
      <c r="M39" s="165"/>
      <c r="N39" s="165"/>
      <c r="O39" s="165"/>
      <c r="P39" s="165"/>
      <c r="Q39" s="165"/>
      <c r="R39" s="166"/>
    </row>
    <row r="40" spans="1:18" ht="15">
      <c r="A40" s="104"/>
      <c r="B40" s="135" t="s">
        <v>48</v>
      </c>
      <c r="C40" s="136"/>
      <c r="D40" s="137"/>
      <c r="E40" s="99">
        <f>SUM(E36:E39)</f>
        <v>0</v>
      </c>
      <c r="F40" s="111"/>
      <c r="G40" s="99">
        <f>SUM(G36:G39)</f>
        <v>0</v>
      </c>
      <c r="H40" s="99">
        <f>H58</f>
        <v>0</v>
      </c>
      <c r="K40" s="164"/>
      <c r="L40" s="165"/>
      <c r="M40" s="165"/>
      <c r="N40" s="165"/>
      <c r="O40" s="165"/>
      <c r="P40" s="165"/>
      <c r="Q40" s="165"/>
      <c r="R40" s="166"/>
    </row>
    <row r="41" spans="1:18" ht="15">
      <c r="A41" s="103"/>
      <c r="B41" s="112" t="s">
        <v>35</v>
      </c>
      <c r="C41" s="113"/>
      <c r="D41" s="113"/>
      <c r="E41" s="113"/>
      <c r="F41" s="113"/>
      <c r="G41" s="113"/>
      <c r="H41" s="156"/>
      <c r="K41" s="167"/>
      <c r="L41" s="168"/>
      <c r="M41" s="168"/>
      <c r="N41" s="168"/>
      <c r="O41" s="168"/>
      <c r="P41" s="168"/>
      <c r="Q41" s="168"/>
      <c r="R41" s="169"/>
    </row>
    <row r="42" spans="1:8" ht="15">
      <c r="A42" s="32"/>
      <c r="B42" s="111" t="s">
        <v>16</v>
      </c>
      <c r="C42" s="57"/>
      <c r="D42" s="57"/>
      <c r="E42" s="57"/>
      <c r="F42" s="57"/>
      <c r="G42" s="57"/>
      <c r="H42" s="156"/>
    </row>
    <row r="43" spans="1:8" ht="15">
      <c r="A43" s="32"/>
      <c r="B43" s="111" t="s">
        <v>22</v>
      </c>
      <c r="C43" s="58"/>
      <c r="D43" s="59"/>
      <c r="E43" s="59"/>
      <c r="F43" s="58"/>
      <c r="G43" s="59"/>
      <c r="H43" s="156"/>
    </row>
    <row r="44" spans="1:8" ht="15">
      <c r="A44" s="32"/>
      <c r="B44" s="111" t="s">
        <v>17</v>
      </c>
      <c r="C44" s="58"/>
      <c r="D44" s="59"/>
      <c r="E44" s="59"/>
      <c r="F44" s="58"/>
      <c r="G44" s="59"/>
      <c r="H44" s="156"/>
    </row>
    <row r="45" spans="1:8" ht="15">
      <c r="A45" s="32"/>
      <c r="B45" s="111" t="s">
        <v>18</v>
      </c>
      <c r="C45" s="58"/>
      <c r="D45" s="59"/>
      <c r="E45" s="59"/>
      <c r="F45" s="58"/>
      <c r="G45" s="59"/>
      <c r="H45" s="156"/>
    </row>
    <row r="46" spans="1:8" ht="15">
      <c r="A46" s="104"/>
      <c r="B46" s="135" t="s">
        <v>48</v>
      </c>
      <c r="C46" s="136"/>
      <c r="D46" s="137"/>
      <c r="E46" s="99">
        <f>SUM(E42:E45)</f>
        <v>0</v>
      </c>
      <c r="F46" s="111"/>
      <c r="G46" s="99">
        <f>SUM(G42:G45)</f>
        <v>0</v>
      </c>
      <c r="H46" s="99">
        <f>H59</f>
        <v>0</v>
      </c>
    </row>
    <row r="47" spans="1:8" ht="36" customHeight="1">
      <c r="A47" s="105"/>
      <c r="B47" s="138" t="s">
        <v>19</v>
      </c>
      <c r="C47" s="139"/>
      <c r="D47" s="140"/>
      <c r="E47" s="114">
        <f>E40+E34+E28+E46</f>
        <v>0</v>
      </c>
      <c r="F47" s="115"/>
      <c r="G47" s="114">
        <f>G40+G34+G28+G46</f>
        <v>0</v>
      </c>
      <c r="H47" s="114">
        <f>H60</f>
        <v>0</v>
      </c>
    </row>
    <row r="48" spans="1:7" ht="15">
      <c r="A48" s="32" t="s">
        <v>51</v>
      </c>
      <c r="G48" s="47"/>
    </row>
    <row r="50" spans="1:21" ht="19.5" thickBot="1">
      <c r="A50" s="11" t="s">
        <v>14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61"/>
      <c r="P50" s="18"/>
      <c r="Q50" s="18"/>
      <c r="R50" s="18"/>
      <c r="S50" s="18"/>
      <c r="T50" s="18"/>
      <c r="U50" s="18"/>
    </row>
    <row r="51" spans="1:21" ht="57.75" customHeight="1">
      <c r="A51" s="170" t="s">
        <v>11</v>
      </c>
      <c r="B51" s="175" t="s">
        <v>12</v>
      </c>
      <c r="C51" s="176"/>
      <c r="D51" s="177"/>
      <c r="E51" s="223" t="s">
        <v>81</v>
      </c>
      <c r="F51" s="178" t="s">
        <v>21</v>
      </c>
      <c r="G51" s="179"/>
      <c r="H51" s="179"/>
      <c r="I51" s="180"/>
      <c r="J51" s="220" t="s">
        <v>91</v>
      </c>
      <c r="K51" s="77" t="s">
        <v>38</v>
      </c>
      <c r="L51" s="239" t="s">
        <v>71</v>
      </c>
      <c r="M51" s="240"/>
      <c r="N51" s="205" t="s">
        <v>82</v>
      </c>
      <c r="O51" s="179"/>
      <c r="P51" s="180"/>
      <c r="Q51" s="181" t="s">
        <v>86</v>
      </c>
      <c r="R51" s="182"/>
      <c r="S51" s="228" t="s">
        <v>87</v>
      </c>
      <c r="T51" s="230" t="s">
        <v>88</v>
      </c>
      <c r="U51" s="242" t="s">
        <v>93</v>
      </c>
    </row>
    <row r="52" spans="1:21" ht="55.5" customHeight="1">
      <c r="A52" s="171"/>
      <c r="B52" s="173" t="s">
        <v>0</v>
      </c>
      <c r="C52" s="203" t="s">
        <v>13</v>
      </c>
      <c r="D52" s="218" t="s">
        <v>9</v>
      </c>
      <c r="E52" s="224"/>
      <c r="F52" s="118" t="s">
        <v>38</v>
      </c>
      <c r="G52" s="21" t="s">
        <v>39</v>
      </c>
      <c r="H52" s="21" t="s">
        <v>40</v>
      </c>
      <c r="I52" s="215" t="s">
        <v>55</v>
      </c>
      <c r="J52" s="221"/>
      <c r="K52" s="216">
        <v>0.5</v>
      </c>
      <c r="L52" s="38" t="s">
        <v>44</v>
      </c>
      <c r="M52" s="40" t="s">
        <v>46</v>
      </c>
      <c r="N52" s="85" t="s">
        <v>83</v>
      </c>
      <c r="O52" s="84" t="s">
        <v>84</v>
      </c>
      <c r="P52" s="193" t="s">
        <v>85</v>
      </c>
      <c r="Q52" s="183"/>
      <c r="R52" s="184"/>
      <c r="S52" s="229"/>
      <c r="T52" s="231"/>
      <c r="U52" s="141"/>
    </row>
    <row r="53" spans="1:21" ht="54" customHeight="1">
      <c r="A53" s="172"/>
      <c r="B53" s="174"/>
      <c r="C53" s="204"/>
      <c r="D53" s="219"/>
      <c r="E53" s="225"/>
      <c r="F53" s="119" t="s">
        <v>41</v>
      </c>
      <c r="G53" s="37" t="s">
        <v>42</v>
      </c>
      <c r="H53" s="36" t="s">
        <v>43</v>
      </c>
      <c r="I53" s="172"/>
      <c r="J53" s="222"/>
      <c r="K53" s="217"/>
      <c r="L53" s="39" t="s">
        <v>45</v>
      </c>
      <c r="M53" s="41" t="s">
        <v>47</v>
      </c>
      <c r="N53" s="89" t="s">
        <v>30</v>
      </c>
      <c r="O53" s="90" t="s">
        <v>30</v>
      </c>
      <c r="P53" s="194"/>
      <c r="Q53" s="185"/>
      <c r="R53" s="186"/>
      <c r="S53" s="174"/>
      <c r="T53" s="232"/>
      <c r="U53" s="142"/>
    </row>
    <row r="54" spans="1:21" s="27" customFormat="1" ht="16.5" customHeight="1">
      <c r="A54" s="22"/>
      <c r="B54" s="23"/>
      <c r="C54" s="24"/>
      <c r="D54" s="116" t="s">
        <v>10</v>
      </c>
      <c r="E54" s="123"/>
      <c r="F54" s="120"/>
      <c r="G54" s="26"/>
      <c r="H54" s="26"/>
      <c r="I54" s="25" t="s">
        <v>62</v>
      </c>
      <c r="J54" s="226" t="s">
        <v>90</v>
      </c>
      <c r="K54" s="78" t="s">
        <v>61</v>
      </c>
      <c r="L54" s="43"/>
      <c r="M54" s="44" t="s">
        <v>92</v>
      </c>
      <c r="N54" s="94" t="s">
        <v>76</v>
      </c>
      <c r="O54" s="91" t="s">
        <v>77</v>
      </c>
      <c r="P54" s="64" t="s">
        <v>78</v>
      </c>
      <c r="Q54" s="237" t="s">
        <v>79</v>
      </c>
      <c r="R54" s="238"/>
      <c r="S54" s="241" t="s">
        <v>74</v>
      </c>
      <c r="T54" s="64" t="s">
        <v>73</v>
      </c>
      <c r="U54" s="64" t="s">
        <v>80</v>
      </c>
    </row>
    <row r="55" spans="1:21" s="32" customFormat="1" ht="15">
      <c r="A55" s="28">
        <v>1</v>
      </c>
      <c r="B55" s="29">
        <v>2</v>
      </c>
      <c r="C55" s="30">
        <v>3</v>
      </c>
      <c r="D55" s="42">
        <v>4</v>
      </c>
      <c r="E55" s="79">
        <v>5</v>
      </c>
      <c r="F55" s="121">
        <v>6</v>
      </c>
      <c r="G55" s="30">
        <v>7</v>
      </c>
      <c r="H55" s="30">
        <v>8</v>
      </c>
      <c r="I55" s="31">
        <v>9</v>
      </c>
      <c r="J55" s="227"/>
      <c r="K55" s="79">
        <v>11</v>
      </c>
      <c r="L55" s="29">
        <v>12</v>
      </c>
      <c r="M55" s="42">
        <v>13</v>
      </c>
      <c r="N55" s="129">
        <v>14</v>
      </c>
      <c r="O55" s="30">
        <v>15</v>
      </c>
      <c r="P55" s="31">
        <v>16</v>
      </c>
      <c r="Q55" s="195">
        <v>17</v>
      </c>
      <c r="R55" s="196"/>
      <c r="S55" s="130">
        <v>18</v>
      </c>
      <c r="T55" s="131">
        <v>19</v>
      </c>
      <c r="U55" s="131">
        <v>20</v>
      </c>
    </row>
    <row r="56" spans="1:21" s="32" customFormat="1" ht="15">
      <c r="A56" s="35" t="s">
        <v>37</v>
      </c>
      <c r="B56" s="48"/>
      <c r="C56" s="49"/>
      <c r="D56" s="98">
        <f>(B56+C56)</f>
        <v>0</v>
      </c>
      <c r="E56" s="124"/>
      <c r="F56" s="206"/>
      <c r="G56" s="207"/>
      <c r="H56" s="63"/>
      <c r="I56" s="212"/>
      <c r="J56" s="63">
        <f>H56*0.01</f>
        <v>0</v>
      </c>
      <c r="K56" s="80"/>
      <c r="L56" s="72"/>
      <c r="M56" s="73"/>
      <c r="N56" s="86"/>
      <c r="O56" s="92"/>
      <c r="P56" s="191"/>
      <c r="Q56" s="197"/>
      <c r="R56" s="198"/>
      <c r="S56" s="197"/>
      <c r="T56" s="234"/>
      <c r="U56" s="63">
        <f>IF((E56-J56)&gt;0,E56-J56,0)</f>
        <v>0</v>
      </c>
    </row>
    <row r="57" spans="1:21" s="32" customFormat="1" ht="15">
      <c r="A57" s="35" t="s">
        <v>36</v>
      </c>
      <c r="B57" s="48"/>
      <c r="C57" s="49"/>
      <c r="D57" s="98">
        <f>(B57+C57)</f>
        <v>0</v>
      </c>
      <c r="E57" s="124"/>
      <c r="F57" s="208"/>
      <c r="G57" s="209"/>
      <c r="H57" s="63"/>
      <c r="I57" s="213"/>
      <c r="J57" s="63">
        <f>H57*0.01</f>
        <v>0</v>
      </c>
      <c r="K57" s="81"/>
      <c r="L57" s="70"/>
      <c r="M57" s="74"/>
      <c r="N57" s="87"/>
      <c r="O57" s="92"/>
      <c r="P57" s="192"/>
      <c r="Q57" s="199"/>
      <c r="R57" s="200"/>
      <c r="S57" s="199"/>
      <c r="T57" s="235"/>
      <c r="U57" s="63">
        <f>IF((E57-J57)&gt;0,E57-J57,0)</f>
        <v>0</v>
      </c>
    </row>
    <row r="58" spans="1:21" s="33" customFormat="1" ht="15">
      <c r="A58" s="35" t="s">
        <v>63</v>
      </c>
      <c r="B58" s="48"/>
      <c r="C58" s="49"/>
      <c r="D58" s="98">
        <f>(B58+C58)</f>
        <v>0</v>
      </c>
      <c r="E58" s="124"/>
      <c r="F58" s="208"/>
      <c r="G58" s="209"/>
      <c r="H58" s="63"/>
      <c r="I58" s="213"/>
      <c r="J58" s="63">
        <f>H58*0.01</f>
        <v>0</v>
      </c>
      <c r="K58" s="81"/>
      <c r="L58" s="70"/>
      <c r="M58" s="74"/>
      <c r="N58" s="87"/>
      <c r="O58" s="92"/>
      <c r="P58" s="192"/>
      <c r="Q58" s="199"/>
      <c r="R58" s="200"/>
      <c r="S58" s="199"/>
      <c r="T58" s="235"/>
      <c r="U58" s="63">
        <f>IF((E58-J58)&gt;0,E58-J58,0)</f>
        <v>0</v>
      </c>
    </row>
    <row r="59" spans="1:21" s="33" customFormat="1" ht="15.75" thickBot="1">
      <c r="A59" s="35" t="s">
        <v>35</v>
      </c>
      <c r="B59" s="48"/>
      <c r="C59" s="49"/>
      <c r="D59" s="98">
        <f>B59+C59</f>
        <v>0</v>
      </c>
      <c r="E59" s="124"/>
      <c r="F59" s="210"/>
      <c r="G59" s="211"/>
      <c r="H59" s="63"/>
      <c r="I59" s="214"/>
      <c r="J59" s="63">
        <f>H59*0.01</f>
        <v>0</v>
      </c>
      <c r="K59" s="82"/>
      <c r="L59" s="75"/>
      <c r="M59" s="76"/>
      <c r="N59" s="75"/>
      <c r="O59" s="92"/>
      <c r="P59" s="192"/>
      <c r="Q59" s="201"/>
      <c r="R59" s="202"/>
      <c r="S59" s="233"/>
      <c r="T59" s="236"/>
      <c r="U59" s="63">
        <f>IF((E59-J59)&gt;0,E59-J59,0)</f>
        <v>0</v>
      </c>
    </row>
    <row r="60" spans="1:21" s="32" customFormat="1" ht="21" customHeight="1" thickBot="1">
      <c r="A60" s="34" t="s">
        <v>9</v>
      </c>
      <c r="B60" s="50">
        <f>SUM(B56:B59)</f>
        <v>0</v>
      </c>
      <c r="C60" s="51">
        <f>SUM(C56:C59)</f>
        <v>0</v>
      </c>
      <c r="D60" s="117">
        <f>SUM(D56:D59)</f>
        <v>0</v>
      </c>
      <c r="E60" s="125">
        <f>SUM(E56:E59)</f>
        <v>0</v>
      </c>
      <c r="F60" s="122"/>
      <c r="G60" s="52"/>
      <c r="H60" s="53">
        <f>SUM(H56:H59)</f>
        <v>0</v>
      </c>
      <c r="I60" s="54">
        <f>SUM(F60:H60)</f>
        <v>0</v>
      </c>
      <c r="J60" s="134">
        <f>SUM(J56:J59)</f>
        <v>0</v>
      </c>
      <c r="K60" s="83">
        <f>F60*0.5</f>
        <v>0</v>
      </c>
      <c r="L60" s="55">
        <f>K11</f>
        <v>0</v>
      </c>
      <c r="M60" s="56">
        <f>L60*10/12</f>
        <v>0</v>
      </c>
      <c r="N60" s="88">
        <f>IF(H60-M60&gt;0,H60-M60,"")</f>
      </c>
      <c r="O60" s="93">
        <f>IF(N60&gt;0,IF(H60-L60&gt;0,H60-L60,""),"")</f>
      </c>
      <c r="P60" s="71">
        <f>IF(O60="","",O60/L60)</f>
      </c>
      <c r="Q60" s="189">
        <f>IF(H60-L60&lt;0,ABS(H60-L60),"")</f>
      </c>
      <c r="R60" s="190"/>
      <c r="S60" s="132">
        <f>IF(H60-D60-E60&gt;0,H60-D60-E60,"")</f>
      </c>
      <c r="T60" s="133">
        <f>IF(H60-D60&lt;0,ABS(H60-D60),"")</f>
      </c>
      <c r="U60" s="133">
        <f>IF((E60-J60)&gt;0,E60-J60,0)</f>
        <v>0</v>
      </c>
    </row>
    <row r="61" ht="15">
      <c r="A61" t="s">
        <v>75</v>
      </c>
    </row>
    <row r="62" ht="15">
      <c r="A62" t="s">
        <v>57</v>
      </c>
    </row>
    <row r="63" ht="15">
      <c r="A63" t="s">
        <v>56</v>
      </c>
    </row>
  </sheetData>
  <sheetProtection/>
  <mergeCells count="58">
    <mergeCell ref="S56:S59"/>
    <mergeCell ref="T56:T59"/>
    <mergeCell ref="Q54:R54"/>
    <mergeCell ref="L51:M51"/>
    <mergeCell ref="F56:G59"/>
    <mergeCell ref="I56:I59"/>
    <mergeCell ref="I52:I53"/>
    <mergeCell ref="K52:K53"/>
    <mergeCell ref="D52:D53"/>
    <mergeCell ref="J51:J53"/>
    <mergeCell ref="E51:E53"/>
    <mergeCell ref="J54:J55"/>
    <mergeCell ref="E7:F7"/>
    <mergeCell ref="G7:H7"/>
    <mergeCell ref="I7:J7"/>
    <mergeCell ref="H35:H39"/>
    <mergeCell ref="A17:F17"/>
    <mergeCell ref="Q60:R60"/>
    <mergeCell ref="P56:P59"/>
    <mergeCell ref="P52:P53"/>
    <mergeCell ref="Q55:R55"/>
    <mergeCell ref="Q56:R59"/>
    <mergeCell ref="A51:A53"/>
    <mergeCell ref="B52:B53"/>
    <mergeCell ref="B51:D51"/>
    <mergeCell ref="F51:I51"/>
    <mergeCell ref="H41:H45"/>
    <mergeCell ref="Q51:R53"/>
    <mergeCell ref="C52:C53"/>
    <mergeCell ref="N51:P51"/>
    <mergeCell ref="B20:B21"/>
    <mergeCell ref="M7:N7"/>
    <mergeCell ref="K7:L7"/>
    <mergeCell ref="H29:H33"/>
    <mergeCell ref="A15:N15"/>
    <mergeCell ref="C20:C21"/>
    <mergeCell ref="H23:H27"/>
    <mergeCell ref="E20:E21"/>
    <mergeCell ref="K16:R16"/>
    <mergeCell ref="K17:R41"/>
    <mergeCell ref="A2:B2"/>
    <mergeCell ref="C7:D7"/>
    <mergeCell ref="A7:B7"/>
    <mergeCell ref="A4:N4"/>
    <mergeCell ref="D20:D21"/>
    <mergeCell ref="F2:J2"/>
    <mergeCell ref="A20:A21"/>
    <mergeCell ref="A6:N6"/>
    <mergeCell ref="G20:G21"/>
    <mergeCell ref="F20:F21"/>
    <mergeCell ref="B28:D28"/>
    <mergeCell ref="B34:D34"/>
    <mergeCell ref="B40:D40"/>
    <mergeCell ref="B46:D46"/>
    <mergeCell ref="B47:D47"/>
    <mergeCell ref="U51:U53"/>
    <mergeCell ref="S51:S53"/>
    <mergeCell ref="T51:T5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50" r:id="rId1"/>
  <headerFooter scaleWithDoc="0">
    <oddHeader>&amp;RZałącznik nr 8 do Zasad</oddHeader>
    <oddFooter>&amp;C&amp;"Times New Roman,Normalny"58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Chodziak</dc:creator>
  <cp:keywords/>
  <dc:description/>
  <cp:lastModifiedBy>Kamil Kłopocki</cp:lastModifiedBy>
  <cp:lastPrinted>2018-04-11T08:50:38Z</cp:lastPrinted>
  <dcterms:created xsi:type="dcterms:W3CDTF">2016-09-21T13:50:00Z</dcterms:created>
  <dcterms:modified xsi:type="dcterms:W3CDTF">2020-07-20T09:09:49Z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5c6ac1ef-868e-4a7b-ae29-768e09adfd27</vt:lpwstr>
  </property>
</Properties>
</file>