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1340" windowHeight="6540"/>
  </bookViews>
  <sheets>
    <sheet name="Propozycja" sheetId="4" r:id="rId1"/>
  </sheets>
  <definedNames>
    <definedName name="_xlnm.Print_Area" localSheetId="0">Propozycja!$B$3:$L$48</definedName>
    <definedName name="_xlnm.Print_Titles" localSheetId="0">Propozycja!$5:$9</definedName>
  </definedNames>
  <calcPr calcId="145621"/>
</workbook>
</file>

<file path=xl/calcChain.xml><?xml version="1.0" encoding="utf-8"?>
<calcChain xmlns="http://schemas.openxmlformats.org/spreadsheetml/2006/main">
  <c r="G42" i="4" l="1"/>
  <c r="F45" i="4" l="1"/>
  <c r="E45" i="4"/>
  <c r="G35" i="4"/>
  <c r="G18" i="4"/>
  <c r="G31" i="4" l="1"/>
  <c r="I31" i="4" s="1"/>
  <c r="G38" i="4"/>
  <c r="I38" i="4" s="1"/>
  <c r="I35" i="4"/>
  <c r="G22" i="4"/>
  <c r="I22" i="4" s="1"/>
  <c r="G11" i="4"/>
  <c r="G26" i="4"/>
  <c r="I26" i="4" s="1"/>
  <c r="G14" i="4"/>
  <c r="I14" i="4" s="1"/>
  <c r="G45" i="4" l="1"/>
  <c r="I11" i="4"/>
  <c r="I18" i="4"/>
  <c r="I42" i="4"/>
  <c r="I45" i="4" l="1"/>
</calcChain>
</file>

<file path=xl/sharedStrings.xml><?xml version="1.0" encoding="utf-8"?>
<sst xmlns="http://schemas.openxmlformats.org/spreadsheetml/2006/main" count="93" uniqueCount="77">
  <si>
    <t>Propozycja Inwestora</t>
  </si>
  <si>
    <t>Lp.</t>
  </si>
  <si>
    <t>Inwestor</t>
  </si>
  <si>
    <t>Zakres rzeczowy</t>
  </si>
  <si>
    <t xml:space="preserve">Wartość </t>
  </si>
  <si>
    <t>Wartość</t>
  </si>
  <si>
    <t>Środki</t>
  </si>
  <si>
    <t>budżetowe</t>
  </si>
  <si>
    <t>%</t>
  </si>
  <si>
    <t>finansow.</t>
  </si>
  <si>
    <t>Rozdział</t>
  </si>
  <si>
    <t>Uwagi</t>
  </si>
  <si>
    <t>Propozycja Komisji dot. podziału środków</t>
  </si>
  <si>
    <t>wniosku</t>
  </si>
  <si>
    <t>Stowarzyszenie Między Sąsiadami</t>
  </si>
  <si>
    <t>ul. Pokrzywno</t>
  </si>
  <si>
    <t>60-412 Poznań</t>
  </si>
  <si>
    <t>Stowarzyszenie TRUST-POZNAŃ</t>
  </si>
  <si>
    <t>ul.  Niemeńska</t>
  </si>
  <si>
    <t>ul. Niemeńska</t>
  </si>
  <si>
    <t>61-315 Poznań</t>
  </si>
  <si>
    <t>ul. Pokrzywno 9A</t>
  </si>
  <si>
    <t>ul. Niemeńska 19</t>
  </si>
  <si>
    <t>Stowarzyszenia</t>
  </si>
  <si>
    <t>Stow.</t>
  </si>
  <si>
    <t>budżetu</t>
  </si>
  <si>
    <t>ul. Wąwozowa</t>
  </si>
  <si>
    <t>ul. Kotarbińskiego</t>
  </si>
  <si>
    <t>61-415 Poznań</t>
  </si>
  <si>
    <t>Stowarzyszenie na rzecz budowy ulic</t>
  </si>
  <si>
    <t>ul. Kotarbińskiego 2</t>
  </si>
  <si>
    <t xml:space="preserve"> - chodnik 125 m²</t>
  </si>
  <si>
    <t xml:space="preserve"> - kanalizacja sanitarna 43,7 mb</t>
  </si>
  <si>
    <t xml:space="preserve"> - wodociąg 60 mb</t>
  </si>
  <si>
    <t xml:space="preserve"> - kanalizacja sanitarna 90 mb</t>
  </si>
  <si>
    <t xml:space="preserve"> - nawierzchnia drogowa 220 m²</t>
  </si>
  <si>
    <t>Stowarzyszenie na rzecz budowy sieci kanalizacyjnej na działce 8/8 ul. Janowska, obręb Krzesiny</t>
  </si>
  <si>
    <t>ul. Uprawna 37</t>
  </si>
  <si>
    <t>61-312 Poznań</t>
  </si>
  <si>
    <t>ul. Janowska</t>
  </si>
  <si>
    <t>ul. Kazimierza Brossa 9</t>
  </si>
  <si>
    <t>60-177 Poznań</t>
  </si>
  <si>
    <t>- kanalizacja deszczowa - 362,78 m</t>
  </si>
  <si>
    <t>- nawierzchnia + chodnik - 4791 m²</t>
  </si>
  <si>
    <t xml:space="preserve"> - kanalizacja sanitarna 55 mb</t>
  </si>
  <si>
    <t>ul. Maciejewskiego 2A/12</t>
  </si>
  <si>
    <t>61-606 Poznań</t>
  </si>
  <si>
    <t>ul. Huby Moraskie</t>
  </si>
  <si>
    <t>- wodociąg 228,1 mb</t>
  </si>
  <si>
    <t>ul. Brossa, Zielewicza, Wierzejewskiego,</t>
  </si>
  <si>
    <t>ul. Bobrownicka 22D/2</t>
  </si>
  <si>
    <t>61-306 Poznań</t>
  </si>
  <si>
    <t>ul. Bobrownicka</t>
  </si>
  <si>
    <t>- kanalizacja sanitarna - 94,5 mb</t>
  </si>
  <si>
    <t>Stowarzyszenie na rzecz budowy wodociągu</t>
  </si>
  <si>
    <t>przy ulicy Huby Moraskie</t>
  </si>
  <si>
    <t>9/10</t>
  </si>
  <si>
    <t>8/10</t>
  </si>
  <si>
    <t>Stowarzyszenie ulic Brossa, Zielewicza, Wierzejewskiego, Hrynakowskiego</t>
  </si>
  <si>
    <t>Stowarzyszenie na rzecz budowy infrastruktury
ul. Niemeńska 19
60-412 Poznań</t>
  </si>
  <si>
    <t>Stowarzyszenie "Uzbrojenie drogi wewnętrznej ulica Bobrownicka 22"</t>
  </si>
  <si>
    <t>Kryteria oceny wniosku*</t>
  </si>
  <si>
    <t>*oceny wniosków dokonano zgodnie z kryteriami określonymi przez Radę Miasta Poznania i zawartymi w „Karcie oceny wniosku”, która stanowi załącznik do Regulaminu pracy Komisji wprowadzonego Zarządzeniem Nr 815/2020/P Prezydenta Miasta Poznania z dnia 6 listopada 2020r.</t>
  </si>
  <si>
    <t>Stowarzyszenie Rozbudowy Wodociągu</t>
  </si>
  <si>
    <t>na Lubelskiej</t>
  </si>
  <si>
    <t>ulica boczna od ul. Lubelskiej</t>
  </si>
  <si>
    <t>- wodociąg 86 mb</t>
  </si>
  <si>
    <t>ul. Lubelska 3</t>
  </si>
  <si>
    <t>61-321 Poznań</t>
  </si>
  <si>
    <t>* W trakcie realizacji</t>
  </si>
  <si>
    <t>* Zadanie wprowadzone</t>
  </si>
  <si>
    <t xml:space="preserve">  decyzją Komisji</t>
  </si>
  <si>
    <t xml:space="preserve">  z dnia 12.10.2021 r.</t>
  </si>
  <si>
    <t xml:space="preserve">                               Wykaz wniosków przyjętych do realizacji w 2021 r.</t>
  </si>
  <si>
    <t>Prezydenta Miasta Poznania</t>
  </si>
  <si>
    <t>Załącznik do zarządzenia Nr 819/2021/P</t>
  </si>
  <si>
    <t>z dnia 02.11.2021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</si>
</sst>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&quot;zł&quot;"/>
    <numFmt numFmtId="165" formatCode="#,##0.00\ _z_ł"/>
    <numFmt numFmtId="166" formatCode="#,##0\ _z_ł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9"/>
      <color indexed="12"/>
      <name val="Arial CE"/>
      <family val="2"/>
      <charset val="238"/>
    </font>
    <font>
      <sz val="14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sz val="9"/>
      <color indexed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10"/>
      <color indexed="8"/>
      <name val="Arial CE"/>
      <family val="2"/>
      <charset val="238"/>
    </font>
    <font>
      <b/>
      <sz val="9"/>
      <color rgb="FFFF0000"/>
      <name val="Arial CE"/>
      <family val="2"/>
      <charset val="238"/>
    </font>
    <font>
      <b/>
      <sz val="9"/>
      <color rgb="FF00B05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4" fillId="0" borderId="0" xfId="0" applyFont="1" applyBorder="1" applyAlignment="1">
      <alignment horizontal="left"/>
    </xf>
    <xf numFmtId="164" fontId="0" fillId="0" borderId="0" xfId="0" applyNumberFormat="1"/>
    <xf numFmtId="166" fontId="12" fillId="0" borderId="0" xfId="1" applyNumberFormat="1" applyFont="1" applyAlignment="1">
      <alignment horizontal="right"/>
    </xf>
    <xf numFmtId="166" fontId="12" fillId="0" borderId="5" xfId="1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0" fontId="0" fillId="0" borderId="5" xfId="0" applyBorder="1"/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0" applyNumberFormat="1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12" fillId="0" borderId="2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6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6" xfId="0" applyFill="1" applyBorder="1"/>
    <xf numFmtId="0" fontId="0" fillId="0" borderId="19" xfId="0" applyBorder="1" applyAlignment="1">
      <alignment horizontal="center" vertical="top"/>
    </xf>
    <xf numFmtId="0" fontId="0" fillId="0" borderId="7" xfId="0" applyFill="1" applyBorder="1"/>
    <xf numFmtId="0" fontId="0" fillId="0" borderId="6" xfId="0" applyFill="1" applyBorder="1" applyAlignment="1">
      <alignment vertical="top"/>
    </xf>
    <xf numFmtId="0" fontId="0" fillId="0" borderId="0" xfId="0" applyFill="1" applyBorder="1"/>
    <xf numFmtId="164" fontId="3" fillId="0" borderId="0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165" fontId="17" fillId="0" borderId="0" xfId="1" applyNumberFormat="1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165" fontId="17" fillId="0" borderId="30" xfId="1" applyNumberFormat="1" applyFont="1" applyBorder="1" applyAlignment="1">
      <alignment horizontal="center"/>
    </xf>
    <xf numFmtId="165" fontId="18" fillId="0" borderId="31" xfId="0" applyNumberFormat="1" applyFont="1" applyBorder="1" applyAlignment="1">
      <alignment horizontal="center"/>
    </xf>
    <xf numFmtId="165" fontId="6" fillId="0" borderId="32" xfId="1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4" fontId="13" fillId="0" borderId="0" xfId="0" applyNumberFormat="1" applyFont="1" applyBorder="1" applyAlignment="1">
      <alignment horizontal="center"/>
    </xf>
    <xf numFmtId="4" fontId="13" fillId="0" borderId="0" xfId="1" applyNumberFormat="1" applyFont="1" applyBorder="1" applyAlignment="1">
      <alignment horizontal="center"/>
    </xf>
    <xf numFmtId="0" fontId="0" fillId="0" borderId="2" xfId="0" applyFill="1" applyBorder="1" applyAlignment="1"/>
    <xf numFmtId="0" fontId="12" fillId="0" borderId="19" xfId="0" applyFont="1" applyBorder="1"/>
    <xf numFmtId="0" fontId="0" fillId="0" borderId="19" xfId="0" applyFill="1" applyBorder="1" applyAlignment="1"/>
    <xf numFmtId="0" fontId="1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19" xfId="0" applyFont="1" applyBorder="1" applyAlignment="1">
      <alignment wrapText="1"/>
    </xf>
    <xf numFmtId="165" fontId="4" fillId="0" borderId="32" xfId="1" applyNumberFormat="1" applyFont="1" applyBorder="1" applyAlignment="1">
      <alignment horizontal="center"/>
    </xf>
    <xf numFmtId="165" fontId="8" fillId="0" borderId="0" xfId="1" applyNumberFormat="1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165" fontId="20" fillId="0" borderId="20" xfId="1" applyNumberFormat="1" applyFont="1" applyBorder="1" applyAlignment="1">
      <alignment horizontal="center"/>
    </xf>
    <xf numFmtId="165" fontId="20" fillId="0" borderId="0" xfId="1" applyNumberFormat="1" applyFont="1" applyBorder="1" applyAlignment="1">
      <alignment horizontal="center"/>
    </xf>
    <xf numFmtId="165" fontId="19" fillId="0" borderId="8" xfId="1" applyNumberFormat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165" fontId="19" fillId="0" borderId="23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165" fontId="22" fillId="0" borderId="8" xfId="1" applyNumberFormat="1" applyFont="1" applyBorder="1" applyAlignment="1">
      <alignment horizontal="center"/>
    </xf>
    <xf numFmtId="165" fontId="23" fillId="0" borderId="8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/>
    <xf numFmtId="0" fontId="24" fillId="0" borderId="0" xfId="0" applyFont="1" applyBorder="1"/>
    <xf numFmtId="165" fontId="19" fillId="0" borderId="8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65" fontId="19" fillId="0" borderId="24" xfId="1" applyNumberFormat="1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165" fontId="19" fillId="0" borderId="24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165" fontId="22" fillId="0" borderId="28" xfId="1" applyNumberFormat="1" applyFont="1" applyBorder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21" fillId="0" borderId="2" xfId="0" applyNumberFormat="1" applyFont="1" applyBorder="1"/>
    <xf numFmtId="0" fontId="21" fillId="0" borderId="4" xfId="0" applyFont="1" applyBorder="1"/>
    <xf numFmtId="165" fontId="22" fillId="0" borderId="24" xfId="1" applyNumberFormat="1" applyFont="1" applyBorder="1" applyAlignment="1">
      <alignment horizontal="center"/>
    </xf>
    <xf numFmtId="0" fontId="20" fillId="0" borderId="6" xfId="0" applyFont="1" applyBorder="1"/>
    <xf numFmtId="165" fontId="19" fillId="0" borderId="20" xfId="1" applyNumberFormat="1" applyFont="1" applyBorder="1" applyAlignment="1">
      <alignment horizontal="center"/>
    </xf>
    <xf numFmtId="165" fontId="25" fillId="0" borderId="9" xfId="1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5" fontId="26" fillId="0" borderId="8" xfId="1" applyNumberFormat="1" applyFont="1" applyBorder="1" applyAlignment="1">
      <alignment horizontal="center"/>
    </xf>
    <xf numFmtId="0" fontId="24" fillId="0" borderId="6" xfId="0" applyFont="1" applyBorder="1"/>
    <xf numFmtId="165" fontId="19" fillId="0" borderId="9" xfId="1" applyNumberFormat="1" applyFont="1" applyBorder="1" applyAlignment="1">
      <alignment horizontal="center"/>
    </xf>
    <xf numFmtId="165" fontId="19" fillId="0" borderId="0" xfId="1" applyNumberFormat="1" applyFont="1" applyBorder="1" applyAlignment="1">
      <alignment horizontal="center"/>
    </xf>
    <xf numFmtId="165" fontId="19" fillId="0" borderId="21" xfId="1" applyNumberFormat="1" applyFont="1" applyBorder="1" applyAlignment="1">
      <alignment horizontal="center"/>
    </xf>
    <xf numFmtId="165" fontId="23" fillId="0" borderId="24" xfId="0" applyNumberFormat="1" applyFont="1" applyBorder="1" applyAlignment="1">
      <alignment horizontal="center"/>
    </xf>
    <xf numFmtId="0" fontId="19" fillId="0" borderId="25" xfId="0" applyFont="1" applyBorder="1" applyAlignment="1">
      <alignment horizontal="left"/>
    </xf>
    <xf numFmtId="165" fontId="19" fillId="0" borderId="26" xfId="1" applyNumberFormat="1" applyFont="1" applyBorder="1" applyAlignment="1">
      <alignment horizontal="center"/>
    </xf>
    <xf numFmtId="165" fontId="19" fillId="0" borderId="27" xfId="1" applyNumberFormat="1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1" fillId="0" borderId="0" xfId="0" applyFont="1" applyBorder="1"/>
    <xf numFmtId="0" fontId="21" fillId="0" borderId="3" xfId="0" applyFont="1" applyBorder="1"/>
    <xf numFmtId="165" fontId="19" fillId="0" borderId="5" xfId="1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2" xfId="0" applyFont="1" applyBorder="1"/>
    <xf numFmtId="165" fontId="20" fillId="0" borderId="26" xfId="1" applyNumberFormat="1" applyFont="1" applyBorder="1" applyAlignment="1">
      <alignment horizontal="center"/>
    </xf>
    <xf numFmtId="165" fontId="20" fillId="0" borderId="27" xfId="1" applyNumberFormat="1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165" fontId="20" fillId="0" borderId="9" xfId="1" applyNumberFormat="1" applyFont="1" applyBorder="1" applyAlignment="1">
      <alignment horizontal="center"/>
    </xf>
    <xf numFmtId="0" fontId="21" fillId="0" borderId="6" xfId="0" applyFont="1" applyBorder="1"/>
    <xf numFmtId="165" fontId="20" fillId="0" borderId="1" xfId="1" applyNumberFormat="1" applyFont="1" applyBorder="1" applyAlignment="1">
      <alignment horizontal="center"/>
    </xf>
    <xf numFmtId="0" fontId="19" fillId="0" borderId="19" xfId="0" applyFont="1" applyBorder="1"/>
    <xf numFmtId="49" fontId="21" fillId="0" borderId="2" xfId="0" applyNumberFormat="1" applyFont="1" applyBorder="1" applyAlignment="1">
      <alignment vertical="top"/>
    </xf>
    <xf numFmtId="165" fontId="22" fillId="0" borderId="0" xfId="1" applyNumberFormat="1" applyFont="1" applyBorder="1" applyAlignment="1">
      <alignment horizontal="center" vertical="top"/>
    </xf>
    <xf numFmtId="165" fontId="23" fillId="0" borderId="8" xfId="0" applyNumberFormat="1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165" fontId="20" fillId="0" borderId="12" xfId="1" applyNumberFormat="1" applyFont="1" applyBorder="1" applyAlignment="1">
      <alignment horizontal="center"/>
    </xf>
    <xf numFmtId="165" fontId="20" fillId="0" borderId="23" xfId="1" applyNumberFormat="1" applyFont="1" applyBorder="1" applyAlignment="1">
      <alignment horizontal="center"/>
    </xf>
    <xf numFmtId="165" fontId="20" fillId="0" borderId="8" xfId="1" applyNumberFormat="1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19" fillId="0" borderId="19" xfId="0" applyFont="1" applyBorder="1" applyAlignment="1"/>
    <xf numFmtId="49" fontId="21" fillId="0" borderId="2" xfId="0" applyNumberFormat="1" applyFont="1" applyBorder="1" applyAlignment="1">
      <alignment horizontal="left"/>
    </xf>
    <xf numFmtId="165" fontId="25" fillId="0" borderId="8" xfId="1" applyNumberFormat="1" applyFont="1" applyBorder="1" applyAlignment="1">
      <alignment horizontal="center"/>
    </xf>
    <xf numFmtId="165" fontId="20" fillId="0" borderId="3" xfId="1" applyNumberFormat="1" applyFont="1" applyBorder="1" applyAlignment="1">
      <alignment horizontal="center"/>
    </xf>
    <xf numFmtId="165" fontId="25" fillId="0" borderId="24" xfId="1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165" fontId="25" fillId="0" borderId="23" xfId="1" applyNumberFormat="1" applyFont="1" applyBorder="1" applyAlignment="1">
      <alignment horizontal="center"/>
    </xf>
    <xf numFmtId="165" fontId="26" fillId="0" borderId="28" xfId="1" applyNumberFormat="1" applyFont="1" applyBorder="1" applyAlignment="1">
      <alignment horizontal="center"/>
    </xf>
    <xf numFmtId="165" fontId="20" fillId="0" borderId="1" xfId="1" applyNumberFormat="1" applyFont="1" applyBorder="1" applyAlignment="1">
      <alignment horizontal="center" vertical="top"/>
    </xf>
    <xf numFmtId="165" fontId="19" fillId="0" borderId="8" xfId="1" applyNumberFormat="1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21" fillId="0" borderId="2" xfId="0" applyFont="1" applyBorder="1" applyAlignment="1">
      <alignment wrapText="1"/>
    </xf>
    <xf numFmtId="0" fontId="21" fillId="0" borderId="4" xfId="0" applyFont="1" applyBorder="1" applyAlignment="1">
      <alignment horizontal="left"/>
    </xf>
    <xf numFmtId="0" fontId="21" fillId="0" borderId="2" xfId="0" applyFont="1" applyBorder="1" applyAlignment="1">
      <alignment horizontal="left" vertical="top" wrapText="1"/>
    </xf>
    <xf numFmtId="165" fontId="22" fillId="0" borderId="24" xfId="1" applyNumberFormat="1" applyFont="1" applyBorder="1" applyAlignment="1">
      <alignment horizontal="center" vertical="top"/>
    </xf>
    <xf numFmtId="0" fontId="15" fillId="0" borderId="19" xfId="0" applyFont="1" applyBorder="1" applyAlignment="1">
      <alignment horizontal="center"/>
    </xf>
    <xf numFmtId="0" fontId="15" fillId="0" borderId="19" xfId="0" applyFont="1" applyBorder="1"/>
    <xf numFmtId="0" fontId="15" fillId="0" borderId="2" xfId="0" applyFont="1" applyBorder="1" applyAlignment="1">
      <alignment horizontal="center"/>
    </xf>
    <xf numFmtId="0" fontId="15" fillId="0" borderId="6" xfId="0" applyFont="1" applyFill="1" applyBorder="1"/>
    <xf numFmtId="0" fontId="15" fillId="0" borderId="2" xfId="0" applyFont="1" applyBorder="1"/>
    <xf numFmtId="0" fontId="21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Fill="1" applyBorder="1"/>
    <xf numFmtId="165" fontId="22" fillId="0" borderId="5" xfId="1" applyNumberFormat="1" applyFont="1" applyBorder="1" applyAlignment="1">
      <alignment horizontal="center"/>
    </xf>
    <xf numFmtId="165" fontId="26" fillId="0" borderId="2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27" fillId="0" borderId="19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 wrapText="1"/>
    </xf>
    <xf numFmtId="0" fontId="15" fillId="0" borderId="0" xfId="0" applyFont="1" applyAlignment="1"/>
    <xf numFmtId="0" fontId="2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28" fillId="0" borderId="5" xfId="0" applyFont="1" applyBorder="1" applyAlignment="1">
      <alignment horizontal="right"/>
    </xf>
    <xf numFmtId="0" fontId="21" fillId="0" borderId="2" xfId="0" applyFont="1" applyBorder="1" applyAlignment="1">
      <alignment horizontal="left" vertical="top" wrapText="1"/>
    </xf>
    <xf numFmtId="164" fontId="21" fillId="0" borderId="2" xfId="0" applyNumberFormat="1" applyFont="1" applyBorder="1" applyAlignment="1">
      <alignment wrapText="1"/>
    </xf>
    <xf numFmtId="164" fontId="21" fillId="0" borderId="4" xfId="0" applyNumberFormat="1" applyFont="1" applyBorder="1" applyAlignment="1">
      <alignment wrapText="1"/>
    </xf>
    <xf numFmtId="0" fontId="0" fillId="0" borderId="0" xfId="0" applyAlignment="1">
      <alignment horizontal="left" vertical="top" wrapText="1"/>
    </xf>
    <xf numFmtId="164" fontId="21" fillId="0" borderId="2" xfId="0" applyNumberFormat="1" applyFont="1" applyBorder="1" applyAlignment="1">
      <alignment horizontal="left" vertical="top" wrapText="1"/>
    </xf>
    <xf numFmtId="164" fontId="21" fillId="0" borderId="4" xfId="0" applyNumberFormat="1" applyFont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center" wrapText="1" shrinkToFit="1"/>
    </xf>
    <xf numFmtId="0" fontId="15" fillId="0" borderId="11" xfId="0" applyFont="1" applyBorder="1" applyAlignment="1"/>
    <xf numFmtId="0" fontId="15" fillId="0" borderId="1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1" fillId="0" borderId="19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1"/>
  <sheetViews>
    <sheetView tabSelected="1" zoomScaleNormal="100" zoomScaleSheetLayoutView="100" workbookViewId="0">
      <selection activeCell="L1" sqref="L1"/>
    </sheetView>
  </sheetViews>
  <sheetFormatPr defaultRowHeight="12.75" x14ac:dyDescent="0.2"/>
  <cols>
    <col min="1" max="1" width="1.140625" customWidth="1"/>
    <col min="2" max="2" width="3.7109375" customWidth="1"/>
    <col min="3" max="3" width="40" customWidth="1"/>
    <col min="4" max="4" width="37.42578125" customWidth="1"/>
    <col min="5" max="5" width="14" style="35" customWidth="1"/>
    <col min="6" max="6" width="13.7109375" style="35" customWidth="1"/>
    <col min="7" max="7" width="14" style="35" bestFit="1" customWidth="1"/>
    <col min="8" max="8" width="9.28515625" style="35" customWidth="1"/>
    <col min="9" max="9" width="12.140625" style="35" customWidth="1"/>
    <col min="10" max="10" width="9.7109375" customWidth="1"/>
    <col min="11" max="11" width="8.85546875" customWidth="1"/>
    <col min="12" max="12" width="18.5703125" customWidth="1"/>
  </cols>
  <sheetData>
    <row r="2" spans="1:14" x14ac:dyDescent="0.2">
      <c r="J2" s="193" t="s">
        <v>75</v>
      </c>
      <c r="K2" s="194"/>
      <c r="L2" s="194"/>
    </row>
    <row r="3" spans="1:14" ht="15" customHeight="1" x14ac:dyDescent="0.2">
      <c r="B3" s="195" t="s">
        <v>73</v>
      </c>
      <c r="C3" s="195"/>
      <c r="D3" s="195"/>
      <c r="E3" s="195"/>
      <c r="F3" s="195"/>
      <c r="G3" s="195"/>
      <c r="H3" s="195"/>
      <c r="I3" s="192"/>
      <c r="J3" s="192"/>
      <c r="K3" s="193" t="s">
        <v>74</v>
      </c>
      <c r="L3" s="193"/>
    </row>
    <row r="4" spans="1:14" ht="13.5" customHeight="1" thickBot="1" x14ac:dyDescent="0.3">
      <c r="E4" s="34"/>
      <c r="G4" s="36"/>
      <c r="K4" s="196" t="s">
        <v>76</v>
      </c>
      <c r="L4" s="196"/>
    </row>
    <row r="5" spans="1:14" ht="15.75" customHeight="1" thickBot="1" x14ac:dyDescent="0.25">
      <c r="A5" s="2"/>
      <c r="B5" s="207" t="s">
        <v>0</v>
      </c>
      <c r="C5" s="208"/>
      <c r="D5" s="208"/>
      <c r="E5" s="52"/>
      <c r="F5" s="215" t="s">
        <v>12</v>
      </c>
      <c r="G5" s="216"/>
      <c r="H5" s="216"/>
      <c r="I5" s="217"/>
      <c r="J5" s="53"/>
      <c r="K5" s="93"/>
      <c r="L5" s="64"/>
    </row>
    <row r="6" spans="1:14" ht="12.75" customHeight="1" x14ac:dyDescent="0.2">
      <c r="A6" s="2"/>
      <c r="B6" s="62"/>
      <c r="C6" s="209" t="s">
        <v>2</v>
      </c>
      <c r="D6" s="212" t="s">
        <v>3</v>
      </c>
      <c r="E6" s="47" t="s">
        <v>4</v>
      </c>
      <c r="F6" s="49"/>
      <c r="G6" s="46"/>
      <c r="H6" s="50"/>
      <c r="I6" s="54"/>
      <c r="J6" s="1"/>
      <c r="K6" s="219" t="s">
        <v>61</v>
      </c>
      <c r="L6" s="3"/>
    </row>
    <row r="7" spans="1:14" ht="12.75" customHeight="1" x14ac:dyDescent="0.2">
      <c r="A7" s="2"/>
      <c r="B7" s="4" t="s">
        <v>1</v>
      </c>
      <c r="C7" s="210"/>
      <c r="D7" s="213"/>
      <c r="E7" s="47" t="s">
        <v>13</v>
      </c>
      <c r="F7" s="31" t="s">
        <v>5</v>
      </c>
      <c r="G7" s="33" t="s">
        <v>6</v>
      </c>
      <c r="H7" s="51" t="s">
        <v>8</v>
      </c>
      <c r="I7" s="32" t="s">
        <v>6</v>
      </c>
      <c r="J7" s="47" t="s">
        <v>10</v>
      </c>
      <c r="K7" s="219"/>
      <c r="L7" s="91" t="s">
        <v>11</v>
      </c>
    </row>
    <row r="8" spans="1:14" ht="13.5" customHeight="1" x14ac:dyDescent="0.2">
      <c r="A8" s="2"/>
      <c r="B8" s="11"/>
      <c r="C8" s="211"/>
      <c r="D8" s="214"/>
      <c r="E8" s="48" t="s">
        <v>23</v>
      </c>
      <c r="F8" s="31" t="s">
        <v>13</v>
      </c>
      <c r="G8" s="33" t="s">
        <v>7</v>
      </c>
      <c r="H8" s="51" t="s">
        <v>9</v>
      </c>
      <c r="I8" s="32" t="s">
        <v>24</v>
      </c>
      <c r="J8" s="47" t="s">
        <v>25</v>
      </c>
      <c r="K8" s="220"/>
      <c r="L8" s="92"/>
    </row>
    <row r="9" spans="1:14" ht="13.5" customHeight="1" thickBot="1" x14ac:dyDescent="0.25">
      <c r="A9" s="2"/>
      <c r="B9" s="63">
        <v>1</v>
      </c>
      <c r="C9" s="61">
        <v>2</v>
      </c>
      <c r="D9" s="55">
        <v>3</v>
      </c>
      <c r="E9" s="56">
        <v>4</v>
      </c>
      <c r="F9" s="57">
        <v>5</v>
      </c>
      <c r="G9" s="58">
        <v>6</v>
      </c>
      <c r="H9" s="59">
        <v>7</v>
      </c>
      <c r="I9" s="60">
        <v>8</v>
      </c>
      <c r="J9" s="56">
        <v>9</v>
      </c>
      <c r="K9" s="63">
        <v>10</v>
      </c>
      <c r="L9" s="61">
        <v>11</v>
      </c>
      <c r="N9" s="2"/>
    </row>
    <row r="10" spans="1:14" ht="13.5" customHeight="1" thickTop="1" x14ac:dyDescent="0.2">
      <c r="A10" s="2"/>
      <c r="B10" s="4">
        <v>1</v>
      </c>
      <c r="C10" s="65" t="s">
        <v>29</v>
      </c>
      <c r="D10" s="96" t="s">
        <v>27</v>
      </c>
      <c r="E10" s="97"/>
      <c r="F10" s="98"/>
      <c r="G10" s="99"/>
      <c r="H10" s="100"/>
      <c r="I10" s="101"/>
      <c r="J10" s="102"/>
      <c r="K10" s="102"/>
      <c r="L10" s="160" t="s">
        <v>69</v>
      </c>
      <c r="N10" s="2"/>
    </row>
    <row r="11" spans="1:14" ht="13.5" customHeight="1" x14ac:dyDescent="0.2">
      <c r="A11" s="2"/>
      <c r="B11" s="4"/>
      <c r="C11" s="65" t="s">
        <v>30</v>
      </c>
      <c r="D11" s="103" t="s">
        <v>35</v>
      </c>
      <c r="E11" s="97">
        <v>158925.15</v>
      </c>
      <c r="F11" s="98">
        <v>158925.15</v>
      </c>
      <c r="G11" s="104">
        <f>SUM(F11*H11/100)</f>
        <v>119193.8625</v>
      </c>
      <c r="H11" s="100">
        <v>75</v>
      </c>
      <c r="I11" s="105">
        <f>SUM(F11-G11)</f>
        <v>39731.287499999991</v>
      </c>
      <c r="J11" s="102">
        <v>60016</v>
      </c>
      <c r="K11" s="106" t="s">
        <v>56</v>
      </c>
      <c r="L11" s="107"/>
      <c r="N11" s="2"/>
    </row>
    <row r="12" spans="1:14" ht="13.5" customHeight="1" x14ac:dyDescent="0.2">
      <c r="A12" s="2"/>
      <c r="B12" s="4"/>
      <c r="C12" s="65" t="s">
        <v>28</v>
      </c>
      <c r="D12" s="108" t="s">
        <v>31</v>
      </c>
      <c r="E12" s="97"/>
      <c r="F12" s="97"/>
      <c r="G12" s="99"/>
      <c r="H12" s="100"/>
      <c r="I12" s="109"/>
      <c r="J12" s="102"/>
      <c r="K12" s="110"/>
      <c r="L12" s="175"/>
      <c r="N12" s="2"/>
    </row>
    <row r="13" spans="1:14" ht="21.75" customHeight="1" x14ac:dyDescent="0.2">
      <c r="A13" s="2"/>
      <c r="B13" s="72">
        <v>2</v>
      </c>
      <c r="C13" s="203" t="s">
        <v>58</v>
      </c>
      <c r="D13" s="161" t="s">
        <v>49</v>
      </c>
      <c r="E13" s="116"/>
      <c r="F13" s="117"/>
      <c r="G13" s="118"/>
      <c r="H13" s="137"/>
      <c r="I13" s="119"/>
      <c r="J13" s="148"/>
      <c r="K13" s="148"/>
      <c r="L13" s="160" t="s">
        <v>69</v>
      </c>
      <c r="N13" s="2"/>
    </row>
    <row r="14" spans="1:14" ht="15" customHeight="1" x14ac:dyDescent="0.2">
      <c r="A14" s="2"/>
      <c r="B14" s="5"/>
      <c r="C14" s="204"/>
      <c r="D14" s="162" t="s">
        <v>42</v>
      </c>
      <c r="E14" s="151">
        <v>1441559.08</v>
      </c>
      <c r="F14" s="99">
        <v>1441559.08</v>
      </c>
      <c r="G14" s="120">
        <f>SUM(F14*H14/100)</f>
        <v>1081169.31</v>
      </c>
      <c r="H14" s="127">
        <v>75</v>
      </c>
      <c r="I14" s="105">
        <f>SUM(F14-G14)</f>
        <v>360389.77</v>
      </c>
      <c r="J14" s="110">
        <v>60016</v>
      </c>
      <c r="K14" s="106" t="s">
        <v>57</v>
      </c>
      <c r="L14" s="198"/>
      <c r="N14" s="2"/>
    </row>
    <row r="15" spans="1:14" ht="13.5" customHeight="1" x14ac:dyDescent="0.2">
      <c r="A15" s="2"/>
      <c r="B15" s="5"/>
      <c r="C15" s="71" t="s">
        <v>40</v>
      </c>
      <c r="D15" s="121" t="s">
        <v>43</v>
      </c>
      <c r="E15" s="151"/>
      <c r="F15" s="163"/>
      <c r="G15" s="120"/>
      <c r="H15" s="127"/>
      <c r="I15" s="127"/>
      <c r="J15" s="110"/>
      <c r="K15" s="110"/>
      <c r="L15" s="198"/>
      <c r="N15" s="2"/>
    </row>
    <row r="16" spans="1:14" ht="13.5" customHeight="1" x14ac:dyDescent="0.2">
      <c r="A16" s="2"/>
      <c r="B16" s="11"/>
      <c r="C16" s="73" t="s">
        <v>41</v>
      </c>
      <c r="D16" s="122"/>
      <c r="E16" s="164"/>
      <c r="F16" s="165"/>
      <c r="G16" s="187"/>
      <c r="H16" s="166"/>
      <c r="I16" s="166"/>
      <c r="J16" s="115"/>
      <c r="K16" s="115"/>
      <c r="L16" s="199"/>
      <c r="N16" s="2"/>
    </row>
    <row r="17" spans="1:12" ht="13.5" customHeight="1" x14ac:dyDescent="0.2">
      <c r="A17" s="2"/>
      <c r="B17" s="30">
        <v>3</v>
      </c>
      <c r="C17" s="68" t="s">
        <v>17</v>
      </c>
      <c r="D17" s="124" t="s">
        <v>18</v>
      </c>
      <c r="E17" s="125"/>
      <c r="F17" s="126"/>
      <c r="G17" s="120"/>
      <c r="H17" s="127"/>
      <c r="I17" s="127"/>
      <c r="J17" s="102"/>
      <c r="K17" s="110"/>
      <c r="L17" s="160" t="s">
        <v>69</v>
      </c>
    </row>
    <row r="18" spans="1:12" ht="12.75" customHeight="1" x14ac:dyDescent="0.2">
      <c r="A18" s="2"/>
      <c r="B18" s="28"/>
      <c r="C18" s="68" t="s">
        <v>19</v>
      </c>
      <c r="D18" s="108" t="s">
        <v>32</v>
      </c>
      <c r="E18" s="125">
        <v>143000</v>
      </c>
      <c r="F18" s="125">
        <v>143000</v>
      </c>
      <c r="G18" s="104">
        <f>SUM(F18*H18/100)</f>
        <v>107250</v>
      </c>
      <c r="H18" s="100">
        <v>75</v>
      </c>
      <c r="I18" s="105">
        <f>SUM(F18-G18)</f>
        <v>35750</v>
      </c>
      <c r="J18" s="102">
        <v>90001</v>
      </c>
      <c r="K18" s="106" t="s">
        <v>56</v>
      </c>
      <c r="L18" s="198"/>
    </row>
    <row r="19" spans="1:12" ht="12.75" customHeight="1" x14ac:dyDescent="0.2">
      <c r="A19" s="2"/>
      <c r="B19" s="28"/>
      <c r="C19" s="68" t="s">
        <v>22</v>
      </c>
      <c r="D19" s="108"/>
      <c r="E19" s="125"/>
      <c r="F19" s="125"/>
      <c r="G19" s="128"/>
      <c r="H19" s="100"/>
      <c r="I19" s="105"/>
      <c r="J19" s="102"/>
      <c r="K19" s="102"/>
      <c r="L19" s="198"/>
    </row>
    <row r="20" spans="1:12" ht="12.75" customHeight="1" x14ac:dyDescent="0.2">
      <c r="A20" s="2"/>
      <c r="B20" s="29"/>
      <c r="C20" s="68" t="s">
        <v>16</v>
      </c>
      <c r="D20" s="129"/>
      <c r="E20" s="130"/>
      <c r="F20" s="131"/>
      <c r="G20" s="188"/>
      <c r="H20" s="100"/>
      <c r="I20" s="133"/>
      <c r="J20" s="114"/>
      <c r="K20" s="114"/>
      <c r="L20" s="198"/>
    </row>
    <row r="21" spans="1:12" ht="12.75" customHeight="1" x14ac:dyDescent="0.2">
      <c r="A21" s="2"/>
      <c r="B21" s="4">
        <v>4</v>
      </c>
      <c r="C21" s="205" t="s">
        <v>59</v>
      </c>
      <c r="D21" s="134" t="s">
        <v>26</v>
      </c>
      <c r="E21" s="135"/>
      <c r="F21" s="136"/>
      <c r="G21" s="128"/>
      <c r="H21" s="137"/>
      <c r="I21" s="105"/>
      <c r="J21" s="102"/>
      <c r="K21" s="102"/>
      <c r="L21" s="218" t="s">
        <v>69</v>
      </c>
    </row>
    <row r="22" spans="1:12" ht="12.75" customHeight="1" x14ac:dyDescent="0.2">
      <c r="A22" s="2"/>
      <c r="B22" s="4"/>
      <c r="C22" s="206"/>
      <c r="D22" s="138" t="s">
        <v>34</v>
      </c>
      <c r="E22" s="97">
        <v>155000</v>
      </c>
      <c r="F22" s="97">
        <v>155000</v>
      </c>
      <c r="G22" s="104">
        <f>SUM(F22*H22/100)</f>
        <v>116250</v>
      </c>
      <c r="H22" s="100">
        <v>75</v>
      </c>
      <c r="I22" s="105">
        <f>SUM(F22-G22)</f>
        <v>38750</v>
      </c>
      <c r="J22" s="102">
        <v>90001</v>
      </c>
      <c r="K22" s="106" t="s">
        <v>56</v>
      </c>
      <c r="L22" s="197"/>
    </row>
    <row r="23" spans="1:12" ht="12.75" customHeight="1" x14ac:dyDescent="0.2">
      <c r="A23" s="2"/>
      <c r="B23" s="4"/>
      <c r="C23" s="206"/>
      <c r="D23" s="138"/>
      <c r="E23" s="125"/>
      <c r="F23" s="125"/>
      <c r="G23" s="99"/>
      <c r="H23" s="100"/>
      <c r="I23" s="109"/>
      <c r="J23" s="102"/>
      <c r="K23" s="110"/>
      <c r="L23" s="167"/>
    </row>
    <row r="24" spans="1:12" ht="3.75" customHeight="1" x14ac:dyDescent="0.2">
      <c r="A24" s="2"/>
      <c r="B24" s="4"/>
      <c r="C24" s="206"/>
      <c r="D24" s="139"/>
      <c r="E24" s="132"/>
      <c r="F24" s="140"/>
      <c r="G24" s="111"/>
      <c r="H24" s="112"/>
      <c r="I24" s="113"/>
      <c r="J24" s="141"/>
      <c r="K24" s="142"/>
      <c r="L24" s="168"/>
    </row>
    <row r="25" spans="1:12" ht="12.75" customHeight="1" x14ac:dyDescent="0.2">
      <c r="A25" s="2"/>
      <c r="B25" s="70">
        <v>5</v>
      </c>
      <c r="C25" s="205" t="s">
        <v>36</v>
      </c>
      <c r="D25" s="96" t="s">
        <v>39</v>
      </c>
      <c r="E25" s="97"/>
      <c r="F25" s="98"/>
      <c r="G25" s="99"/>
      <c r="H25" s="100"/>
      <c r="I25" s="109"/>
      <c r="J25" s="102"/>
      <c r="K25" s="110"/>
      <c r="L25" s="160" t="s">
        <v>69</v>
      </c>
    </row>
    <row r="26" spans="1:12" ht="12.75" customHeight="1" x14ac:dyDescent="0.2">
      <c r="A26" s="2"/>
      <c r="B26" s="5"/>
      <c r="C26" s="206"/>
      <c r="D26" s="103" t="s">
        <v>44</v>
      </c>
      <c r="E26" s="97">
        <v>72986.880000000005</v>
      </c>
      <c r="F26" s="97">
        <v>72986.880000000005</v>
      </c>
      <c r="G26" s="104">
        <f>SUM(F26*H26/100)</f>
        <v>54740.160000000003</v>
      </c>
      <c r="H26" s="100">
        <v>75</v>
      </c>
      <c r="I26" s="105">
        <f>SUM(F26-G26)</f>
        <v>18246.72</v>
      </c>
      <c r="J26" s="102">
        <v>90001</v>
      </c>
      <c r="K26" s="106" t="s">
        <v>56</v>
      </c>
      <c r="L26" s="160"/>
    </row>
    <row r="27" spans="1:12" ht="12.75" customHeight="1" x14ac:dyDescent="0.2">
      <c r="A27" s="2"/>
      <c r="B27" s="5"/>
      <c r="C27" s="206"/>
      <c r="D27" s="103"/>
      <c r="E27" s="97"/>
      <c r="F27" s="98"/>
      <c r="G27" s="104"/>
      <c r="H27" s="100"/>
      <c r="I27" s="105"/>
      <c r="J27" s="102"/>
      <c r="K27" s="110"/>
      <c r="L27" s="160"/>
    </row>
    <row r="28" spans="1:12" ht="12.75" customHeight="1" x14ac:dyDescent="0.2">
      <c r="A28" s="2"/>
      <c r="B28" s="5"/>
      <c r="C28" s="69" t="s">
        <v>37</v>
      </c>
      <c r="D28" s="108"/>
      <c r="E28" s="97"/>
      <c r="F28" s="97"/>
      <c r="G28" s="104"/>
      <c r="H28" s="100"/>
      <c r="I28" s="105"/>
      <c r="J28" s="102"/>
      <c r="K28" s="110"/>
      <c r="L28" s="160"/>
    </row>
    <row r="29" spans="1:12" ht="12.75" customHeight="1" x14ac:dyDescent="0.2">
      <c r="A29" s="2"/>
      <c r="B29" s="11"/>
      <c r="C29" s="65" t="s">
        <v>38</v>
      </c>
      <c r="D29" s="108"/>
      <c r="E29" s="97"/>
      <c r="F29" s="98"/>
      <c r="G29" s="104"/>
      <c r="H29" s="100"/>
      <c r="I29" s="105"/>
      <c r="J29" s="102"/>
      <c r="K29" s="110"/>
      <c r="L29" s="175"/>
    </row>
    <row r="30" spans="1:12" ht="12.75" customHeight="1" x14ac:dyDescent="0.2">
      <c r="A30" s="2"/>
      <c r="B30" s="72">
        <v>6</v>
      </c>
      <c r="C30" s="203" t="s">
        <v>60</v>
      </c>
      <c r="D30" s="161" t="s">
        <v>52</v>
      </c>
      <c r="E30" s="116"/>
      <c r="F30" s="117"/>
      <c r="G30" s="118"/>
      <c r="H30" s="137"/>
      <c r="I30" s="119"/>
      <c r="J30" s="148"/>
      <c r="K30" s="148"/>
      <c r="L30" s="160" t="s">
        <v>69</v>
      </c>
    </row>
    <row r="31" spans="1:12" ht="12.75" customHeight="1" x14ac:dyDescent="0.2">
      <c r="A31" s="2"/>
      <c r="B31" s="5"/>
      <c r="C31" s="204"/>
      <c r="D31" s="162" t="s">
        <v>53</v>
      </c>
      <c r="E31" s="151">
        <v>160421.60999999999</v>
      </c>
      <c r="F31" s="99">
        <v>160421.60999999999</v>
      </c>
      <c r="G31" s="120">
        <f>SUM(F31*H31/100)</f>
        <v>120316.20749999997</v>
      </c>
      <c r="H31" s="127">
        <v>75</v>
      </c>
      <c r="I31" s="105">
        <f>SUM(F31-G31)</f>
        <v>40105.402500000011</v>
      </c>
      <c r="J31" s="110">
        <v>90001</v>
      </c>
      <c r="K31" s="106" t="s">
        <v>57</v>
      </c>
      <c r="L31" s="198"/>
    </row>
    <row r="32" spans="1:12" ht="12.75" customHeight="1" x14ac:dyDescent="0.2">
      <c r="A32" s="2"/>
      <c r="B32" s="5"/>
      <c r="C32" s="71" t="s">
        <v>50</v>
      </c>
      <c r="D32" s="121"/>
      <c r="E32" s="151"/>
      <c r="F32" s="163"/>
      <c r="G32" s="120"/>
      <c r="H32" s="127"/>
      <c r="I32" s="127"/>
      <c r="J32" s="110"/>
      <c r="K32" s="110"/>
      <c r="L32" s="198"/>
    </row>
    <row r="33" spans="1:19" ht="12.75" customHeight="1" x14ac:dyDescent="0.2">
      <c r="A33" s="2"/>
      <c r="B33" s="5"/>
      <c r="C33" s="71" t="s">
        <v>51</v>
      </c>
      <c r="D33" s="107"/>
      <c r="E33" s="151"/>
      <c r="F33" s="163"/>
      <c r="G33" s="123"/>
      <c r="H33" s="127"/>
      <c r="I33" s="127"/>
      <c r="J33" s="110"/>
      <c r="K33" s="110"/>
      <c r="L33" s="199"/>
    </row>
    <row r="34" spans="1:19" ht="13.5" customHeight="1" x14ac:dyDescent="0.2">
      <c r="A34" s="2"/>
      <c r="B34" s="70">
        <v>7</v>
      </c>
      <c r="C34" s="89" t="s">
        <v>14</v>
      </c>
      <c r="D34" s="134" t="s">
        <v>15</v>
      </c>
      <c r="E34" s="144"/>
      <c r="F34" s="145"/>
      <c r="G34" s="104"/>
      <c r="H34" s="146"/>
      <c r="I34" s="119"/>
      <c r="J34" s="147"/>
      <c r="K34" s="148"/>
      <c r="L34" s="160" t="s">
        <v>69</v>
      </c>
    </row>
    <row r="35" spans="1:19" ht="12.75" customHeight="1" x14ac:dyDescent="0.2">
      <c r="A35" s="2"/>
      <c r="B35" s="4"/>
      <c r="C35" s="65" t="s">
        <v>21</v>
      </c>
      <c r="D35" s="143" t="s">
        <v>33</v>
      </c>
      <c r="E35" s="149">
        <v>48762.99</v>
      </c>
      <c r="F35" s="98">
        <v>48762.99</v>
      </c>
      <c r="G35" s="104">
        <f>SUM(F35*H35/100)</f>
        <v>36572.2425</v>
      </c>
      <c r="H35" s="100">
        <v>75</v>
      </c>
      <c r="I35" s="105">
        <f>SUM(F35-G35)</f>
        <v>12190.747499999998</v>
      </c>
      <c r="J35" s="102">
        <v>90001</v>
      </c>
      <c r="K35" s="106" t="s">
        <v>57</v>
      </c>
      <c r="L35" s="201"/>
    </row>
    <row r="36" spans="1:19" ht="12.75" customHeight="1" x14ac:dyDescent="0.2">
      <c r="A36" s="2"/>
      <c r="B36" s="4"/>
      <c r="C36" s="65" t="s">
        <v>20</v>
      </c>
      <c r="D36" s="150"/>
      <c r="E36" s="97"/>
      <c r="F36" s="151"/>
      <c r="G36" s="104"/>
      <c r="H36" s="100"/>
      <c r="I36" s="105"/>
      <c r="J36" s="102"/>
      <c r="K36" s="102"/>
      <c r="L36" s="202"/>
    </row>
    <row r="37" spans="1:19" ht="12.75" customHeight="1" x14ac:dyDescent="0.2">
      <c r="A37" s="2"/>
      <c r="B37" s="70">
        <v>8</v>
      </c>
      <c r="C37" s="90" t="s">
        <v>54</v>
      </c>
      <c r="D37" s="152" t="s">
        <v>47</v>
      </c>
      <c r="E37" s="157"/>
      <c r="F37" s="169"/>
      <c r="G37" s="170"/>
      <c r="H37" s="137"/>
      <c r="I37" s="137"/>
      <c r="J37" s="148"/>
      <c r="K37" s="148"/>
      <c r="L37" s="160" t="s">
        <v>69</v>
      </c>
    </row>
    <row r="38" spans="1:19" ht="12.75" customHeight="1" x14ac:dyDescent="0.2">
      <c r="A38" s="2"/>
      <c r="B38" s="5"/>
      <c r="C38" s="88" t="s">
        <v>55</v>
      </c>
      <c r="D38" s="153" t="s">
        <v>48</v>
      </c>
      <c r="E38" s="171">
        <v>171502.2</v>
      </c>
      <c r="F38" s="172">
        <v>171502.2</v>
      </c>
      <c r="G38" s="154">
        <f>SUM(F38*H38/100)</f>
        <v>128626.65</v>
      </c>
      <c r="H38" s="173">
        <v>75</v>
      </c>
      <c r="I38" s="155">
        <f>SUM(F38-G38)</f>
        <v>42875.550000000017</v>
      </c>
      <c r="J38" s="156">
        <v>90001</v>
      </c>
      <c r="K38" s="106" t="s">
        <v>56</v>
      </c>
      <c r="L38" s="197"/>
    </row>
    <row r="39" spans="1:19" ht="12.75" customHeight="1" x14ac:dyDescent="0.2">
      <c r="A39" s="2"/>
      <c r="B39" s="5"/>
      <c r="C39" s="71" t="s">
        <v>45</v>
      </c>
      <c r="D39" s="107"/>
      <c r="E39" s="151"/>
      <c r="F39" s="163"/>
      <c r="G39" s="154"/>
      <c r="H39" s="127"/>
      <c r="I39" s="127"/>
      <c r="J39" s="110"/>
      <c r="K39" s="110"/>
      <c r="L39" s="197"/>
    </row>
    <row r="40" spans="1:19" ht="12.75" customHeight="1" x14ac:dyDescent="0.2">
      <c r="A40" s="2"/>
      <c r="B40" s="5"/>
      <c r="C40" s="74" t="s">
        <v>46</v>
      </c>
      <c r="D40" s="107"/>
      <c r="E40" s="151"/>
      <c r="F40" s="163"/>
      <c r="G40" s="177"/>
      <c r="H40" s="127"/>
      <c r="I40" s="127"/>
      <c r="J40" s="110"/>
      <c r="K40" s="110"/>
      <c r="L40" s="174"/>
    </row>
    <row r="41" spans="1:19" ht="12.75" customHeight="1" x14ac:dyDescent="0.2">
      <c r="B41" s="178">
        <v>9</v>
      </c>
      <c r="C41" s="179" t="s">
        <v>63</v>
      </c>
      <c r="D41" s="152" t="s">
        <v>65</v>
      </c>
      <c r="E41" s="157"/>
      <c r="F41" s="158"/>
      <c r="G41" s="154"/>
      <c r="H41" s="137"/>
      <c r="I41" s="119"/>
      <c r="J41" s="148"/>
      <c r="K41" s="148"/>
      <c r="L41" s="190" t="s">
        <v>70</v>
      </c>
      <c r="M41" s="7"/>
      <c r="N41" s="7"/>
      <c r="O41" s="10"/>
      <c r="P41" s="13"/>
      <c r="Q41" s="12"/>
      <c r="R41" s="14"/>
      <c r="S41" s="9"/>
    </row>
    <row r="42" spans="1:19" ht="12.75" customHeight="1" x14ac:dyDescent="0.2">
      <c r="B42" s="180"/>
      <c r="C42" s="181" t="s">
        <v>64</v>
      </c>
      <c r="D42" s="121" t="s">
        <v>66</v>
      </c>
      <c r="E42" s="151">
        <v>61754.73</v>
      </c>
      <c r="F42" s="159">
        <v>61754.73</v>
      </c>
      <c r="G42" s="154">
        <f t="shared" ref="G42" si="0">SUM(F42*H42/100)</f>
        <v>46316.047500000001</v>
      </c>
      <c r="H42" s="127">
        <v>75</v>
      </c>
      <c r="I42" s="105">
        <f>SUM(F42-G42)</f>
        <v>15438.682500000003</v>
      </c>
      <c r="J42" s="183">
        <v>90001</v>
      </c>
      <c r="K42" s="106" t="s">
        <v>56</v>
      </c>
      <c r="L42" s="191" t="s">
        <v>71</v>
      </c>
      <c r="M42" s="7"/>
      <c r="N42" s="7"/>
      <c r="O42" s="10"/>
      <c r="P42" s="13"/>
      <c r="Q42" s="12"/>
      <c r="R42" s="14"/>
      <c r="S42" s="9"/>
    </row>
    <row r="43" spans="1:19" ht="12.75" customHeight="1" x14ac:dyDescent="0.2">
      <c r="B43" s="180"/>
      <c r="C43" s="182" t="s">
        <v>67</v>
      </c>
      <c r="D43" s="121"/>
      <c r="E43" s="151"/>
      <c r="F43" s="159"/>
      <c r="G43" s="104"/>
      <c r="H43" s="127"/>
      <c r="I43" s="105"/>
      <c r="J43" s="183"/>
      <c r="K43" s="110"/>
      <c r="L43" s="191" t="s">
        <v>72</v>
      </c>
      <c r="M43" s="7"/>
      <c r="N43" s="7"/>
      <c r="O43" s="10"/>
      <c r="P43" s="13"/>
      <c r="Q43" s="12"/>
      <c r="R43" s="14"/>
      <c r="S43" s="9"/>
    </row>
    <row r="44" spans="1:19" ht="12.75" customHeight="1" thickBot="1" x14ac:dyDescent="0.25">
      <c r="B44" s="180"/>
      <c r="C44" s="182" t="s">
        <v>68</v>
      </c>
      <c r="D44" s="121"/>
      <c r="E44" s="151"/>
      <c r="F44" s="159"/>
      <c r="G44" s="104"/>
      <c r="H44" s="127"/>
      <c r="I44" s="105"/>
      <c r="J44" s="183"/>
      <c r="K44" s="110"/>
      <c r="L44" s="176"/>
      <c r="M44" s="7"/>
      <c r="N44" s="7"/>
      <c r="O44" s="10"/>
      <c r="P44" s="13"/>
      <c r="Q44" s="12"/>
      <c r="R44" s="14"/>
      <c r="S44" s="9"/>
    </row>
    <row r="45" spans="1:19" ht="13.5" thickBot="1" x14ac:dyDescent="0.25">
      <c r="B45" s="11"/>
      <c r="C45" s="186"/>
      <c r="D45" s="24"/>
      <c r="E45" s="94">
        <f>SUM(E11:E42)</f>
        <v>2413912.64</v>
      </c>
      <c r="F45" s="83">
        <f>SUM(F11:F42)</f>
        <v>2413912.64</v>
      </c>
      <c r="G45" s="81">
        <f>SUM(G11:G42)</f>
        <v>1810434.48</v>
      </c>
      <c r="H45" s="84"/>
      <c r="I45" s="82">
        <f>SUM(I11:I42)</f>
        <v>603478.16</v>
      </c>
      <c r="J45" s="184"/>
      <c r="K45" s="185"/>
      <c r="L45" s="189"/>
    </row>
    <row r="46" spans="1:19" x14ac:dyDescent="0.2">
      <c r="B46" s="6"/>
      <c r="C46" s="75"/>
      <c r="D46" s="2"/>
      <c r="E46" s="38"/>
      <c r="F46" s="39"/>
      <c r="G46" s="79"/>
      <c r="H46" s="14"/>
      <c r="I46" s="80"/>
      <c r="J46" s="9"/>
      <c r="K46" s="9"/>
      <c r="L46" s="76"/>
    </row>
    <row r="47" spans="1:19" ht="12.75" customHeight="1" x14ac:dyDescent="0.2">
      <c r="B47" s="6"/>
      <c r="C47" s="200" t="s">
        <v>62</v>
      </c>
      <c r="D47" s="200"/>
      <c r="E47" s="200"/>
      <c r="F47" s="200"/>
      <c r="G47" s="200"/>
      <c r="H47" s="200"/>
      <c r="I47" s="200"/>
      <c r="J47" s="200"/>
      <c r="K47" s="200"/>
      <c r="L47" s="200"/>
    </row>
    <row r="48" spans="1:19" x14ac:dyDescent="0.2">
      <c r="B48" s="6"/>
      <c r="C48" s="200"/>
      <c r="D48" s="200"/>
      <c r="E48" s="200"/>
      <c r="F48" s="200"/>
      <c r="G48" s="200"/>
      <c r="H48" s="200"/>
      <c r="I48" s="200"/>
      <c r="J48" s="200"/>
      <c r="K48" s="200"/>
      <c r="L48" s="200"/>
    </row>
    <row r="49" spans="2:16" x14ac:dyDescent="0.2">
      <c r="B49" s="6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2:16" ht="51" customHeight="1" x14ac:dyDescent="0.2">
      <c r="B50" s="6"/>
    </row>
    <row r="51" spans="2:16" ht="12.75" customHeight="1" x14ac:dyDescent="0.2">
      <c r="B51" s="6"/>
      <c r="M51" s="85"/>
      <c r="N51" s="85"/>
      <c r="O51" s="85"/>
      <c r="P51" s="85"/>
    </row>
    <row r="52" spans="2:16" x14ac:dyDescent="0.2">
      <c r="B52" s="6"/>
      <c r="M52" s="85"/>
      <c r="N52" s="85"/>
      <c r="O52" s="85"/>
      <c r="P52" s="85"/>
    </row>
    <row r="53" spans="2:16" x14ac:dyDescent="0.2">
      <c r="B53" s="6"/>
      <c r="M53" s="85"/>
      <c r="N53" s="85"/>
      <c r="O53" s="85"/>
      <c r="P53" s="85"/>
    </row>
    <row r="54" spans="2:16" x14ac:dyDescent="0.2">
      <c r="B54" s="6"/>
      <c r="M54" s="85"/>
      <c r="N54" s="85"/>
      <c r="O54" s="85"/>
      <c r="P54" s="85"/>
    </row>
    <row r="55" spans="2:16" x14ac:dyDescent="0.2">
      <c r="B55" s="6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</row>
    <row r="56" spans="2:16" x14ac:dyDescent="0.2">
      <c r="B56" s="6"/>
      <c r="C56" s="66"/>
      <c r="D56" s="67"/>
      <c r="E56" s="86"/>
      <c r="F56" s="39"/>
      <c r="G56" s="40"/>
      <c r="H56" s="14"/>
      <c r="I56" s="14"/>
      <c r="J56" s="9"/>
      <c r="K56" s="9"/>
      <c r="L56" s="8"/>
    </row>
    <row r="57" spans="2:16" x14ac:dyDescent="0.2">
      <c r="B57" s="6"/>
      <c r="C57" s="66"/>
      <c r="D57" s="67"/>
      <c r="E57" s="87"/>
      <c r="F57" s="39"/>
      <c r="G57" s="40"/>
      <c r="H57" s="14"/>
      <c r="I57" s="14"/>
      <c r="J57" s="9"/>
      <c r="K57" s="9"/>
      <c r="L57" s="8"/>
    </row>
    <row r="58" spans="2:16" x14ac:dyDescent="0.2">
      <c r="B58" s="6"/>
      <c r="C58" s="66"/>
      <c r="D58" s="67"/>
      <c r="E58" s="87"/>
      <c r="F58" s="39"/>
      <c r="G58" s="40"/>
      <c r="H58" s="14"/>
      <c r="I58" s="14"/>
      <c r="J58" s="9"/>
      <c r="K58" s="9"/>
      <c r="L58" s="8"/>
    </row>
    <row r="59" spans="2:16" x14ac:dyDescent="0.2">
      <c r="B59" s="6"/>
      <c r="C59" s="7"/>
      <c r="D59" s="78"/>
      <c r="E59" s="95"/>
      <c r="F59" s="39"/>
      <c r="G59" s="40"/>
      <c r="H59" s="14"/>
      <c r="I59" s="14"/>
      <c r="J59" s="9"/>
      <c r="K59" s="9"/>
      <c r="L59" s="8"/>
    </row>
    <row r="60" spans="2:16" x14ac:dyDescent="0.2">
      <c r="B60" s="6"/>
      <c r="C60" s="7"/>
      <c r="D60" s="77"/>
      <c r="E60" s="38"/>
      <c r="F60" s="39"/>
      <c r="G60" s="40"/>
      <c r="H60" s="14"/>
      <c r="I60" s="14"/>
      <c r="J60" s="9"/>
      <c r="K60" s="9"/>
      <c r="L60" s="8"/>
    </row>
    <row r="61" spans="2:16" x14ac:dyDescent="0.2">
      <c r="B61" s="6"/>
      <c r="C61" s="7"/>
      <c r="D61" s="8"/>
      <c r="E61" s="38"/>
      <c r="F61" s="39"/>
      <c r="G61" s="40"/>
      <c r="H61" s="14"/>
      <c r="I61" s="14"/>
      <c r="J61" s="9"/>
      <c r="K61" s="9"/>
      <c r="L61" s="8"/>
    </row>
    <row r="62" spans="2:16" x14ac:dyDescent="0.2">
      <c r="B62" s="6"/>
      <c r="C62" s="7"/>
      <c r="D62" s="8"/>
      <c r="E62" s="38"/>
      <c r="F62" s="39"/>
      <c r="G62" s="40"/>
      <c r="H62" s="14"/>
      <c r="I62" s="14"/>
      <c r="J62" s="9"/>
      <c r="K62" s="9"/>
      <c r="L62" s="8"/>
    </row>
    <row r="63" spans="2:16" x14ac:dyDescent="0.2">
      <c r="B63" s="6"/>
      <c r="C63" s="7"/>
      <c r="D63" s="15"/>
      <c r="E63" s="38"/>
      <c r="F63" s="39"/>
      <c r="G63" s="40"/>
      <c r="H63" s="14"/>
      <c r="I63" s="14"/>
      <c r="J63" s="9"/>
      <c r="K63" s="9"/>
      <c r="L63" s="8"/>
    </row>
    <row r="64" spans="2:16" x14ac:dyDescent="0.2">
      <c r="B64" s="6"/>
      <c r="C64" s="7"/>
      <c r="D64" s="8"/>
      <c r="E64" s="38"/>
      <c r="F64" s="39"/>
      <c r="G64" s="40"/>
      <c r="H64" s="14"/>
      <c r="I64" s="14"/>
      <c r="J64" s="9"/>
      <c r="K64" s="9"/>
      <c r="L64" s="8"/>
    </row>
    <row r="65" spans="2:12" x14ac:dyDescent="0.2">
      <c r="B65" s="6"/>
      <c r="C65" s="7"/>
      <c r="D65" s="8"/>
      <c r="E65" s="38"/>
      <c r="F65" s="39"/>
      <c r="G65" s="40"/>
      <c r="H65" s="14"/>
      <c r="I65" s="14"/>
      <c r="J65" s="9"/>
      <c r="K65" s="9"/>
      <c r="L65" s="25"/>
    </row>
    <row r="66" spans="2:12" x14ac:dyDescent="0.2">
      <c r="B66" s="6"/>
      <c r="C66" s="7"/>
      <c r="D66" s="8"/>
      <c r="E66" s="38"/>
      <c r="F66" s="39"/>
      <c r="G66" s="40"/>
      <c r="H66" s="14"/>
      <c r="I66" s="14"/>
      <c r="J66" s="9"/>
      <c r="K66" s="9"/>
      <c r="L66" s="8"/>
    </row>
    <row r="67" spans="2:12" x14ac:dyDescent="0.2">
      <c r="B67" s="6"/>
      <c r="C67" s="7"/>
      <c r="D67" s="15"/>
      <c r="E67" s="38"/>
      <c r="F67" s="39"/>
      <c r="G67" s="40"/>
      <c r="H67" s="14"/>
      <c r="I67" s="14"/>
      <c r="J67" s="9"/>
      <c r="K67" s="9"/>
      <c r="L67" s="8"/>
    </row>
    <row r="68" spans="2:12" x14ac:dyDescent="0.2">
      <c r="B68" s="6"/>
      <c r="C68" s="7"/>
      <c r="D68" s="8"/>
      <c r="E68" s="38"/>
      <c r="F68" s="39"/>
      <c r="G68" s="40"/>
      <c r="H68" s="14"/>
      <c r="I68" s="14"/>
      <c r="J68" s="9"/>
      <c r="K68" s="9"/>
      <c r="L68" s="8"/>
    </row>
    <row r="69" spans="2:12" x14ac:dyDescent="0.2">
      <c r="B69" s="6"/>
      <c r="C69" s="7"/>
      <c r="D69" s="8"/>
      <c r="E69" s="38"/>
      <c r="F69" s="39"/>
      <c r="G69" s="40"/>
      <c r="H69" s="14"/>
      <c r="I69" s="14"/>
      <c r="J69" s="9"/>
      <c r="K69" s="9"/>
      <c r="L69" s="8"/>
    </row>
    <row r="70" spans="2:12" x14ac:dyDescent="0.2">
      <c r="B70" s="6"/>
      <c r="C70" s="7"/>
      <c r="D70" s="8"/>
      <c r="E70" s="38"/>
      <c r="F70" s="39"/>
      <c r="G70" s="40"/>
      <c r="H70" s="14"/>
      <c r="I70" s="14"/>
      <c r="J70" s="9"/>
      <c r="K70" s="9"/>
      <c r="L70" s="8"/>
    </row>
    <row r="71" spans="2:12" x14ac:dyDescent="0.2">
      <c r="B71" s="6"/>
      <c r="C71" s="7"/>
      <c r="D71" s="15"/>
      <c r="E71" s="38"/>
      <c r="F71" s="39"/>
      <c r="G71" s="40"/>
      <c r="H71" s="14"/>
      <c r="I71" s="14"/>
      <c r="J71" s="9"/>
      <c r="K71" s="9"/>
      <c r="L71" s="8"/>
    </row>
    <row r="72" spans="2:12" x14ac:dyDescent="0.2">
      <c r="B72" s="6"/>
      <c r="C72" s="7"/>
      <c r="D72" s="8"/>
      <c r="E72" s="38"/>
      <c r="F72" s="39"/>
      <c r="G72" s="40"/>
      <c r="H72" s="14"/>
      <c r="I72" s="14"/>
      <c r="J72" s="9"/>
      <c r="K72" s="9"/>
      <c r="L72" s="8"/>
    </row>
    <row r="73" spans="2:12" x14ac:dyDescent="0.2">
      <c r="B73" s="6"/>
      <c r="C73" s="7"/>
      <c r="D73" s="8"/>
      <c r="E73" s="38"/>
      <c r="F73" s="39"/>
      <c r="G73" s="40"/>
      <c r="H73" s="14"/>
      <c r="I73" s="14"/>
      <c r="J73" s="9"/>
      <c r="K73" s="9"/>
      <c r="L73" s="8"/>
    </row>
    <row r="74" spans="2:12" x14ac:dyDescent="0.2">
      <c r="B74" s="6"/>
      <c r="C74" s="7"/>
      <c r="D74" s="8"/>
      <c r="E74" s="38"/>
      <c r="F74" s="39"/>
      <c r="G74" s="40"/>
      <c r="H74" s="14"/>
      <c r="I74" s="14"/>
      <c r="J74" s="9"/>
      <c r="K74" s="9"/>
      <c r="L74" s="8"/>
    </row>
    <row r="75" spans="2:12" x14ac:dyDescent="0.2">
      <c r="B75" s="6"/>
      <c r="C75" s="7"/>
      <c r="D75" s="15"/>
      <c r="E75" s="37"/>
      <c r="F75" s="39"/>
      <c r="G75" s="40"/>
      <c r="H75" s="14"/>
      <c r="I75" s="14"/>
      <c r="J75" s="26"/>
      <c r="K75" s="26"/>
      <c r="L75" s="8"/>
    </row>
    <row r="76" spans="2:12" x14ac:dyDescent="0.2">
      <c r="B76" s="6"/>
      <c r="C76" s="7"/>
      <c r="D76" s="8"/>
      <c r="E76" s="38"/>
      <c r="F76" s="39"/>
      <c r="G76" s="40"/>
      <c r="H76" s="14"/>
      <c r="I76" s="14"/>
      <c r="J76" s="9"/>
      <c r="K76" s="9"/>
      <c r="L76" s="8"/>
    </row>
    <row r="77" spans="2:12" x14ac:dyDescent="0.2">
      <c r="B77" s="6"/>
      <c r="C77" s="7"/>
      <c r="D77" s="17"/>
      <c r="E77" s="38"/>
      <c r="F77" s="39"/>
      <c r="G77" s="40"/>
      <c r="H77" s="14"/>
      <c r="I77" s="14"/>
      <c r="J77" s="9"/>
      <c r="K77" s="9"/>
      <c r="L77" s="8"/>
    </row>
    <row r="78" spans="2:12" x14ac:dyDescent="0.2">
      <c r="B78" s="6"/>
      <c r="C78" s="7"/>
      <c r="D78" s="8"/>
      <c r="E78" s="38"/>
      <c r="F78" s="39"/>
      <c r="G78" s="40"/>
      <c r="H78" s="14"/>
      <c r="I78" s="14"/>
      <c r="J78" s="9"/>
      <c r="K78" s="9"/>
      <c r="L78" s="8"/>
    </row>
    <row r="79" spans="2:12" x14ac:dyDescent="0.2">
      <c r="B79" s="6"/>
      <c r="C79" s="7"/>
      <c r="D79" s="8"/>
      <c r="E79" s="38"/>
      <c r="F79" s="39"/>
      <c r="G79" s="40"/>
      <c r="H79" s="14"/>
      <c r="I79" s="14"/>
      <c r="J79" s="9"/>
      <c r="K79" s="9"/>
      <c r="L79" s="8"/>
    </row>
    <row r="80" spans="2:12" x14ac:dyDescent="0.2">
      <c r="B80" s="6"/>
      <c r="C80" s="7"/>
      <c r="D80" s="15"/>
      <c r="E80" s="38"/>
      <c r="F80" s="39"/>
      <c r="G80" s="40"/>
      <c r="H80" s="14"/>
      <c r="I80" s="14"/>
      <c r="J80" s="9"/>
      <c r="K80" s="9"/>
      <c r="L80" s="8"/>
    </row>
    <row r="81" spans="2:12" x14ac:dyDescent="0.2">
      <c r="B81" s="6"/>
      <c r="C81" s="7"/>
      <c r="D81" s="8"/>
      <c r="E81" s="38"/>
      <c r="F81" s="39"/>
      <c r="G81" s="40"/>
      <c r="H81" s="14"/>
      <c r="I81" s="14"/>
      <c r="J81" s="9"/>
      <c r="K81" s="9"/>
      <c r="L81" s="8"/>
    </row>
    <row r="82" spans="2:12" x14ac:dyDescent="0.2">
      <c r="B82" s="6"/>
      <c r="C82" s="7"/>
      <c r="D82" s="8"/>
      <c r="E82" s="38"/>
      <c r="F82" s="39"/>
      <c r="G82" s="40"/>
      <c r="H82" s="14"/>
      <c r="I82" s="14"/>
      <c r="J82" s="9"/>
      <c r="K82" s="9"/>
      <c r="L82" s="8"/>
    </row>
    <row r="83" spans="2:12" x14ac:dyDescent="0.2">
      <c r="B83" s="6"/>
      <c r="C83" s="7"/>
      <c r="D83" s="8"/>
      <c r="E83" s="38"/>
      <c r="F83" s="39"/>
      <c r="G83" s="40"/>
      <c r="H83" s="14"/>
      <c r="I83" s="14"/>
      <c r="J83" s="9"/>
      <c r="K83" s="9"/>
      <c r="L83" s="8"/>
    </row>
    <row r="84" spans="2:12" x14ac:dyDescent="0.2">
      <c r="B84" s="6"/>
      <c r="C84" s="7"/>
      <c r="D84" s="8"/>
      <c r="E84" s="38"/>
      <c r="F84" s="39"/>
      <c r="G84" s="40"/>
      <c r="H84" s="14"/>
      <c r="I84" s="14"/>
      <c r="J84" s="9"/>
      <c r="K84" s="9"/>
      <c r="L84" s="8"/>
    </row>
    <row r="85" spans="2:12" x14ac:dyDescent="0.2">
      <c r="B85" s="6"/>
      <c r="C85" s="7"/>
      <c r="D85" s="15"/>
      <c r="E85" s="38"/>
      <c r="F85" s="39"/>
      <c r="G85" s="40"/>
      <c r="H85" s="14"/>
      <c r="I85" s="14"/>
      <c r="J85" s="9"/>
      <c r="K85" s="9"/>
      <c r="L85" s="8"/>
    </row>
    <row r="86" spans="2:12" x14ac:dyDescent="0.2">
      <c r="B86" s="6"/>
      <c r="C86" s="7"/>
      <c r="D86" s="8"/>
      <c r="E86" s="38"/>
      <c r="F86" s="39"/>
      <c r="G86" s="40"/>
      <c r="H86" s="14"/>
      <c r="I86" s="14"/>
      <c r="J86" s="9"/>
      <c r="K86" s="9"/>
      <c r="L86" s="8"/>
    </row>
    <row r="87" spans="2:12" x14ac:dyDescent="0.2">
      <c r="B87" s="6"/>
      <c r="C87" s="7"/>
      <c r="D87" s="8"/>
      <c r="E87" s="38"/>
      <c r="F87" s="39"/>
      <c r="G87" s="40"/>
      <c r="H87" s="14"/>
      <c r="I87" s="14"/>
      <c r="J87" s="9"/>
      <c r="K87" s="9"/>
      <c r="L87" s="8"/>
    </row>
    <row r="88" spans="2:12" x14ac:dyDescent="0.2">
      <c r="B88" s="6"/>
      <c r="C88" s="7"/>
      <c r="D88" s="8"/>
      <c r="E88" s="38"/>
      <c r="F88" s="39"/>
      <c r="G88" s="40"/>
      <c r="H88" s="14"/>
      <c r="I88" s="14"/>
      <c r="J88" s="9"/>
      <c r="K88" s="9"/>
      <c r="L88" s="8"/>
    </row>
    <row r="89" spans="2:12" x14ac:dyDescent="0.2">
      <c r="B89" s="6"/>
      <c r="C89" s="7"/>
      <c r="D89" s="15"/>
      <c r="E89" s="38"/>
      <c r="F89" s="39"/>
      <c r="G89" s="40"/>
      <c r="H89" s="14"/>
      <c r="I89" s="14"/>
      <c r="J89" s="9"/>
      <c r="K89" s="9"/>
      <c r="L89" s="8"/>
    </row>
    <row r="90" spans="2:12" x14ac:dyDescent="0.2">
      <c r="B90" s="6"/>
      <c r="C90" s="7"/>
      <c r="D90" s="8"/>
      <c r="E90" s="38"/>
      <c r="F90" s="39"/>
      <c r="G90" s="40"/>
      <c r="H90" s="14"/>
      <c r="I90" s="14"/>
      <c r="J90" s="9"/>
      <c r="K90" s="9"/>
      <c r="L90" s="27"/>
    </row>
    <row r="91" spans="2:12" x14ac:dyDescent="0.2">
      <c r="B91" s="6"/>
      <c r="C91" s="7"/>
      <c r="D91" s="8"/>
      <c r="E91" s="38"/>
      <c r="F91" s="39"/>
      <c r="G91" s="40"/>
      <c r="H91" s="14"/>
      <c r="I91" s="14"/>
      <c r="J91" s="9"/>
      <c r="K91" s="9"/>
      <c r="L91" s="8"/>
    </row>
    <row r="92" spans="2:12" x14ac:dyDescent="0.2">
      <c r="B92" s="6"/>
      <c r="C92" s="7"/>
      <c r="D92" s="8"/>
      <c r="E92" s="38"/>
      <c r="F92" s="39"/>
      <c r="G92" s="40"/>
      <c r="H92" s="14"/>
      <c r="I92" s="14"/>
      <c r="J92" s="9"/>
      <c r="K92" s="9"/>
      <c r="L92" s="8"/>
    </row>
    <row r="93" spans="2:12" x14ac:dyDescent="0.2">
      <c r="B93" s="6"/>
      <c r="C93" s="7"/>
      <c r="D93" s="15"/>
      <c r="E93" s="38"/>
      <c r="F93" s="39"/>
      <c r="G93" s="40"/>
      <c r="H93" s="14"/>
      <c r="I93" s="14"/>
      <c r="J93" s="9"/>
      <c r="K93" s="9"/>
      <c r="L93" s="8"/>
    </row>
    <row r="94" spans="2:12" x14ac:dyDescent="0.2">
      <c r="B94" s="6"/>
      <c r="C94" s="7"/>
      <c r="D94" s="8"/>
      <c r="E94" s="38"/>
      <c r="F94" s="39"/>
      <c r="G94" s="40"/>
      <c r="H94" s="14"/>
      <c r="I94" s="14"/>
      <c r="J94" s="26"/>
      <c r="K94" s="26"/>
      <c r="L94" s="27"/>
    </row>
    <row r="95" spans="2:12" x14ac:dyDescent="0.2">
      <c r="B95" s="6"/>
      <c r="C95" s="7"/>
      <c r="D95" s="8"/>
      <c r="E95" s="38"/>
      <c r="F95" s="39"/>
      <c r="G95" s="40"/>
      <c r="H95" s="14"/>
      <c r="I95" s="14"/>
      <c r="J95" s="9"/>
      <c r="K95" s="9"/>
      <c r="L95" s="8"/>
    </row>
    <row r="96" spans="2:12" x14ac:dyDescent="0.2">
      <c r="B96" s="6"/>
      <c r="C96" s="7"/>
      <c r="D96" s="8"/>
      <c r="E96" s="38"/>
      <c r="F96" s="39"/>
      <c r="G96" s="40"/>
      <c r="H96" s="14"/>
      <c r="I96" s="14"/>
      <c r="J96" s="9"/>
      <c r="K96" s="9"/>
      <c r="L96" s="8"/>
    </row>
    <row r="97" spans="2:13" x14ac:dyDescent="0.2">
      <c r="B97" s="6"/>
      <c r="C97" s="7"/>
      <c r="D97" s="8"/>
      <c r="E97" s="38"/>
      <c r="F97" s="39"/>
      <c r="G97" s="40"/>
      <c r="H97" s="14"/>
      <c r="I97" s="14"/>
      <c r="J97" s="9"/>
      <c r="K97" s="9"/>
      <c r="L97" s="8"/>
    </row>
    <row r="98" spans="2:13" x14ac:dyDescent="0.2">
      <c r="B98" s="6"/>
      <c r="C98" s="7"/>
      <c r="D98" s="19"/>
      <c r="E98" s="38"/>
      <c r="F98" s="39"/>
      <c r="G98" s="40"/>
      <c r="H98" s="14"/>
      <c r="I98" s="14"/>
      <c r="J98" s="9"/>
      <c r="K98" s="9"/>
      <c r="L98" s="8"/>
    </row>
    <row r="99" spans="2:13" x14ac:dyDescent="0.2">
      <c r="B99" s="6"/>
      <c r="C99" s="7"/>
      <c r="D99" s="8"/>
      <c r="E99" s="37"/>
      <c r="F99" s="39"/>
      <c r="G99" s="40"/>
      <c r="H99" s="14"/>
      <c r="I99" s="14"/>
      <c r="J99" s="9"/>
      <c r="K99" s="9"/>
      <c r="L99" s="8"/>
    </row>
    <row r="100" spans="2:13" x14ac:dyDescent="0.2">
      <c r="B100" s="6"/>
      <c r="C100" s="7"/>
      <c r="D100" s="8"/>
      <c r="E100" s="38"/>
      <c r="F100" s="39"/>
      <c r="G100" s="40"/>
      <c r="H100" s="14"/>
      <c r="I100" s="14"/>
      <c r="J100" s="9"/>
      <c r="K100" s="9"/>
      <c r="L100" s="8"/>
    </row>
    <row r="101" spans="2:13" x14ac:dyDescent="0.2">
      <c r="B101" s="6"/>
      <c r="C101" s="7"/>
      <c r="D101" s="8"/>
      <c r="E101" s="38"/>
      <c r="F101" s="39"/>
      <c r="G101" s="40"/>
      <c r="H101" s="14"/>
      <c r="I101" s="14"/>
      <c r="J101" s="9"/>
      <c r="K101" s="9"/>
      <c r="L101" s="8"/>
    </row>
    <row r="102" spans="2:13" x14ac:dyDescent="0.2">
      <c r="B102" s="6"/>
      <c r="C102" s="7"/>
      <c r="D102" s="15"/>
      <c r="E102" s="38"/>
      <c r="F102" s="39"/>
      <c r="G102" s="40"/>
      <c r="H102" s="14"/>
      <c r="I102" s="14"/>
      <c r="J102" s="9"/>
      <c r="K102" s="9"/>
      <c r="L102" s="8"/>
    </row>
    <row r="103" spans="2:13" x14ac:dyDescent="0.2">
      <c r="B103" s="6"/>
      <c r="C103" s="7"/>
      <c r="D103" s="8"/>
      <c r="E103" s="38"/>
      <c r="F103" s="39"/>
      <c r="G103" s="40"/>
      <c r="H103" s="14"/>
      <c r="I103" s="14"/>
      <c r="J103" s="9"/>
      <c r="K103" s="9"/>
      <c r="L103" s="8"/>
    </row>
    <row r="104" spans="2:13" x14ac:dyDescent="0.2">
      <c r="B104" s="6"/>
      <c r="C104" s="7"/>
      <c r="D104" s="8"/>
      <c r="E104" s="38"/>
      <c r="F104" s="39"/>
      <c r="G104" s="40"/>
      <c r="H104" s="14"/>
      <c r="I104" s="14"/>
      <c r="J104" s="9"/>
      <c r="K104" s="9"/>
      <c r="L104" s="8"/>
    </row>
    <row r="105" spans="2:13" x14ac:dyDescent="0.2">
      <c r="B105" s="6"/>
      <c r="C105" s="7"/>
      <c r="D105" s="8"/>
      <c r="E105" s="38"/>
      <c r="F105" s="39"/>
      <c r="G105" s="40"/>
      <c r="H105" s="14"/>
      <c r="I105" s="14"/>
      <c r="J105" s="9"/>
      <c r="K105" s="9"/>
      <c r="L105" s="8"/>
    </row>
    <row r="106" spans="2:13" x14ac:dyDescent="0.2">
      <c r="B106" s="6"/>
      <c r="C106" s="7"/>
      <c r="D106" s="8"/>
      <c r="E106" s="38"/>
      <c r="F106" s="39"/>
      <c r="G106" s="40"/>
      <c r="H106" s="14"/>
      <c r="I106" s="14"/>
      <c r="J106" s="9"/>
      <c r="K106" s="9"/>
      <c r="L106" s="8"/>
    </row>
    <row r="107" spans="2:13" x14ac:dyDescent="0.2">
      <c r="B107" s="6"/>
      <c r="C107" s="7"/>
      <c r="D107" s="15"/>
      <c r="E107" s="38"/>
      <c r="F107" s="39"/>
      <c r="G107" s="40"/>
      <c r="H107" s="14"/>
      <c r="I107" s="14"/>
      <c r="J107" s="9"/>
      <c r="K107" s="9"/>
      <c r="L107" s="8"/>
    </row>
    <row r="108" spans="2:13" x14ac:dyDescent="0.2">
      <c r="B108" s="6"/>
      <c r="C108" s="7"/>
      <c r="D108" s="8"/>
      <c r="E108" s="38"/>
      <c r="F108" s="39"/>
      <c r="G108" s="40"/>
      <c r="H108" s="14"/>
      <c r="I108" s="14"/>
      <c r="J108" s="9"/>
      <c r="K108" s="9"/>
      <c r="L108" s="8"/>
      <c r="M108" s="24"/>
    </row>
    <row r="109" spans="2:13" s="24" customFormat="1" x14ac:dyDescent="0.2">
      <c r="B109" s="6"/>
      <c r="C109" s="7"/>
      <c r="D109" s="8"/>
      <c r="E109" s="38"/>
      <c r="F109" s="39"/>
      <c r="G109" s="40"/>
      <c r="H109" s="14"/>
      <c r="I109" s="14"/>
      <c r="J109" s="9"/>
      <c r="K109" s="9"/>
      <c r="L109" s="8"/>
      <c r="M109"/>
    </row>
    <row r="110" spans="2:13" x14ac:dyDescent="0.2">
      <c r="B110" s="6"/>
      <c r="C110" s="7"/>
      <c r="D110" s="8"/>
      <c r="E110" s="38"/>
      <c r="F110" s="39"/>
      <c r="G110" s="40"/>
      <c r="H110" s="14"/>
      <c r="I110" s="14"/>
      <c r="J110" s="9"/>
      <c r="K110" s="9"/>
      <c r="L110" s="8"/>
    </row>
    <row r="111" spans="2:13" x14ac:dyDescent="0.2">
      <c r="B111" s="9"/>
      <c r="D111" s="7"/>
      <c r="E111" s="41"/>
      <c r="F111" s="42"/>
      <c r="G111" s="43"/>
      <c r="H111" s="9"/>
      <c r="I111" s="9"/>
      <c r="J111" s="9"/>
      <c r="K111" s="9"/>
      <c r="L111" s="7"/>
    </row>
    <row r="112" spans="2:13" x14ac:dyDescent="0.2">
      <c r="E112" s="44"/>
    </row>
    <row r="113" spans="3:5" x14ac:dyDescent="0.2">
      <c r="E113" s="44"/>
    </row>
    <row r="114" spans="3:5" x14ac:dyDescent="0.2">
      <c r="E114" s="44"/>
    </row>
    <row r="115" spans="3:5" x14ac:dyDescent="0.2">
      <c r="E115" s="6"/>
    </row>
    <row r="116" spans="3:5" x14ac:dyDescent="0.2">
      <c r="D116" s="16"/>
      <c r="E116" s="45"/>
    </row>
    <row r="117" spans="3:5" x14ac:dyDescent="0.2">
      <c r="C117" s="18"/>
      <c r="D117" s="20"/>
    </row>
    <row r="118" spans="3:5" x14ac:dyDescent="0.2">
      <c r="C118" s="18"/>
      <c r="D118" s="21"/>
    </row>
    <row r="119" spans="3:5" x14ac:dyDescent="0.2">
      <c r="C119" s="18"/>
      <c r="D119" s="21"/>
    </row>
    <row r="120" spans="3:5" x14ac:dyDescent="0.2">
      <c r="C120" s="16"/>
      <c r="D120" s="22"/>
    </row>
    <row r="121" spans="3:5" x14ac:dyDescent="0.2">
      <c r="D121" s="23"/>
    </row>
  </sheetData>
  <mergeCells count="20">
    <mergeCell ref="C47:L48"/>
    <mergeCell ref="L35:L36"/>
    <mergeCell ref="C30:C31"/>
    <mergeCell ref="C25:C27"/>
    <mergeCell ref="L18:L20"/>
    <mergeCell ref="L21:L22"/>
    <mergeCell ref="C21:C24"/>
    <mergeCell ref="J2:L2"/>
    <mergeCell ref="B3:H3"/>
    <mergeCell ref="K3:L3"/>
    <mergeCell ref="K4:L4"/>
    <mergeCell ref="L38:L39"/>
    <mergeCell ref="L31:L33"/>
    <mergeCell ref="B5:D5"/>
    <mergeCell ref="C6:C8"/>
    <mergeCell ref="D6:D8"/>
    <mergeCell ref="F5:I5"/>
    <mergeCell ref="K6:K8"/>
    <mergeCell ref="C13:C14"/>
    <mergeCell ref="L14:L16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79" fitToHeight="0" orientation="landscape" horizontalDpi="1200" verticalDpi="1200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Propozycja</vt:lpstr>
      <vt:lpstr>Propozycja!Obszar_wydruku</vt:lpstr>
      <vt:lpstr>Propozycja!Tytuły_wydruku</vt:lpstr>
    </vt:vector>
  </TitlesOfParts>
  <Company>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Iwona Kubicka</cp:lastModifiedBy>
  <cp:lastPrinted>2021-10-19T10:31:30Z</cp:lastPrinted>
  <dcterms:created xsi:type="dcterms:W3CDTF">2006-01-17T09:51:46Z</dcterms:created>
  <dcterms:modified xsi:type="dcterms:W3CDTF">2021-11-03T11:53:47Z</dcterms:modified>
</cp:coreProperties>
</file>