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00" windowHeight="11460"/>
  </bookViews>
  <sheets>
    <sheet name="GNP030.03 trasa tramwajowa " sheetId="5" r:id="rId1"/>
  </sheets>
  <definedNames>
    <definedName name="_xlnm.Print_Area" localSheetId="0">'GNP030.03 trasa tramwajowa '!$A$1:$O$52</definedName>
    <definedName name="_xlnm.Print_Titles" localSheetId="0">'GNP030.03 trasa tramwajowa '!$3:$7</definedName>
  </definedNames>
  <calcPr calcId="145621" iterateDelta="1E-4"/>
</workbook>
</file>

<file path=xl/calcChain.xml><?xml version="1.0" encoding="utf-8"?>
<calcChain xmlns="http://schemas.openxmlformats.org/spreadsheetml/2006/main">
  <c r="N9" i="5" l="1"/>
  <c r="F12" i="5"/>
  <c r="F15" i="5"/>
  <c r="F46" i="5" s="1"/>
  <c r="F48" i="5" s="1"/>
  <c r="F20" i="5"/>
  <c r="F29" i="5"/>
  <c r="G46" i="5"/>
  <c r="L46" i="5"/>
  <c r="N46" i="5"/>
  <c r="L48" i="5"/>
</calcChain>
</file>

<file path=xl/sharedStrings.xml><?xml version="1.0" encoding="utf-8"?>
<sst xmlns="http://schemas.openxmlformats.org/spreadsheetml/2006/main" count="141" uniqueCount="108">
  <si>
    <t>oznaczenia geodezyjne nieruchomości</t>
  </si>
  <si>
    <t>obręb</t>
  </si>
  <si>
    <t xml:space="preserve">arkusz </t>
  </si>
  <si>
    <t>działka</t>
  </si>
  <si>
    <t>opłaty sądowe i notarialne</t>
  </si>
  <si>
    <t>cena zakupu</t>
  </si>
  <si>
    <t>rodzaj środka</t>
  </si>
  <si>
    <t>OT</t>
  </si>
  <si>
    <t>nr</t>
  </si>
  <si>
    <t>data</t>
  </si>
  <si>
    <t xml:space="preserve">wartość </t>
  </si>
  <si>
    <t>119                     4/5</t>
  </si>
  <si>
    <t>4/1</t>
  </si>
  <si>
    <t>uwagi</t>
  </si>
  <si>
    <t>50 - Naramowice</t>
  </si>
  <si>
    <t xml:space="preserve">50 -Naramowice   </t>
  </si>
  <si>
    <t>grunt</t>
  </si>
  <si>
    <t>9/10</t>
  </si>
  <si>
    <t>OT 4       GN147G</t>
  </si>
  <si>
    <t>OT 5       GN147G</t>
  </si>
  <si>
    <t>OT 6       GN147G</t>
  </si>
  <si>
    <t>OT 7       GN147G</t>
  </si>
  <si>
    <t>OT 8       GN147G</t>
  </si>
  <si>
    <t>OT 9       GN147G</t>
  </si>
  <si>
    <t xml:space="preserve">środki trwałe przyjęte do ewidencji </t>
  </si>
  <si>
    <t>OT 10       GN147G</t>
  </si>
  <si>
    <t>OT 11       GN147G</t>
  </si>
  <si>
    <t>OT 13       GN147G</t>
  </si>
  <si>
    <t>OT 14       GN147G</t>
  </si>
  <si>
    <t>OT 15       GN147G</t>
  </si>
  <si>
    <t>OT 16       GN147G</t>
  </si>
  <si>
    <t>OT 17       GN147G</t>
  </si>
  <si>
    <t>OT 18       GN147G</t>
  </si>
  <si>
    <t>OT 19       GN147G</t>
  </si>
  <si>
    <t>OT 20       GN147G</t>
  </si>
  <si>
    <t>OT 21       GN147G</t>
  </si>
  <si>
    <t>OT 22       GN147G</t>
  </si>
  <si>
    <t>OT 23       GN147G</t>
  </si>
  <si>
    <t>OT 24       GN147G</t>
  </si>
  <si>
    <t>OT 25       GN147G</t>
  </si>
  <si>
    <t>OT 26       GN147G</t>
  </si>
  <si>
    <t>OT 27       GN147G</t>
  </si>
  <si>
    <t>OT 28       GN147G</t>
  </si>
  <si>
    <t xml:space="preserve">budynek </t>
  </si>
  <si>
    <t>OT 23259       GRUNTY</t>
  </si>
  <si>
    <t>OT 23347       GRUNTY</t>
  </si>
  <si>
    <t>OT 23348       GRUNTY</t>
  </si>
  <si>
    <t>podstawa prawna nabycia</t>
  </si>
  <si>
    <t xml:space="preserve">faktura zakupu </t>
  </si>
  <si>
    <t>fv 5/2018</t>
  </si>
  <si>
    <t>fv 86/2018</t>
  </si>
  <si>
    <t>fv 39/2018</t>
  </si>
  <si>
    <t xml:space="preserve"> fv 69/2018 </t>
  </si>
  <si>
    <t xml:space="preserve"> fv 122/2018</t>
  </si>
  <si>
    <t>fv 82/2018</t>
  </si>
  <si>
    <t xml:space="preserve"> fv 97/2018</t>
  </si>
  <si>
    <t>fv 150/2018</t>
  </si>
  <si>
    <t>fv 145/2018</t>
  </si>
  <si>
    <t>fv 186/2018</t>
  </si>
  <si>
    <t xml:space="preserve"> fv 189/2018</t>
  </si>
  <si>
    <t xml:space="preserve"> fv 308/2018</t>
  </si>
  <si>
    <t>fv 258/2018</t>
  </si>
  <si>
    <t>fv 308/2018</t>
  </si>
  <si>
    <t>fv 137/2018</t>
  </si>
  <si>
    <t xml:space="preserve"> fv 193/2018</t>
  </si>
  <si>
    <t xml:space="preserve"> fv 214/2018</t>
  </si>
  <si>
    <t>fv 291/2018</t>
  </si>
  <si>
    <t>fv 91/2018</t>
  </si>
  <si>
    <t xml:space="preserve">wartość nakładów </t>
  </si>
  <si>
    <t xml:space="preserve">nakłady  nie przyjęte do ewidencji </t>
  </si>
  <si>
    <t>Zarz.PMP 131/2018/P + Rep.A 1696/2018 z 22.02.2018  - przedwstępna +  Rep.A.939/2018 z 30.04.2018</t>
  </si>
  <si>
    <t>Zarz.PMP 152/2018/P + Rep.A 1451/2018 z 01.03.2018 - przedwstępna +  Rep.A.2578/2018 z 05.04.2018</t>
  </si>
  <si>
    <t>Zarz.PMP 165/2018/P + Rep.A 1765/2018 z 12.03.2018</t>
  </si>
  <si>
    <t xml:space="preserve"> Zarz.PMP 203/2018/P + Rep.A 2062/2018 z 21.03.2018 - przedwstępna + Rep.A 3378/2018 z 11.05.2018</t>
  </si>
  <si>
    <t>Zarz.PMP 286/2018/P + Rep.A 3290/2018 z 08.05.2018</t>
  </si>
  <si>
    <t>Zarz.PMP 403/2018/P + Rep.A 4321/2018 z 18.06.2018</t>
  </si>
  <si>
    <t>Zarz.PMP 402/2018/P + Rep.A 4412/2018 z 18.06.2018</t>
  </si>
  <si>
    <t xml:space="preserve">Zarz.PMP 476/2018/P + Rep.A 3374/2018 z 11.07.2018 - przedwstępna + Rep.A 7267/2018 z 14.11.2018                                     </t>
  </si>
  <si>
    <t xml:space="preserve">Zarz.PMP 552/2018/P + Rep.A 5697/2018 z 03.08.2018 przedwstępna + Rep.A 7132/2018 z 24.09.2018             </t>
  </si>
  <si>
    <t>Zarz.PMP 600/2018/P + Rep.A 696/2019 z 31.01.2019</t>
  </si>
  <si>
    <t>lokal 2</t>
  </si>
  <si>
    <t>Zarz.PMP 435/2018/P + Rep.A 4485/2018 z 22.06.2018</t>
  </si>
  <si>
    <t>lokal 3</t>
  </si>
  <si>
    <t>lokal 4</t>
  </si>
  <si>
    <t>lokal 1</t>
  </si>
  <si>
    <t>Zarz.PMP 434/2018/P + Rep.A 4287/2018 z 31.07.2018</t>
  </si>
  <si>
    <t>Zarz.PMP 138/2018/P + Rep.A 1822/2018 z 26.02.2018</t>
  </si>
  <si>
    <t>Zarz.PMP 489/2018/P + Rep.A 4892/2018 z 12.07.2018</t>
  </si>
  <si>
    <t>GN/P/030.03</t>
  </si>
  <si>
    <t>GN/P/001.01</t>
  </si>
  <si>
    <t>lokale 1, 2</t>
  </si>
  <si>
    <t xml:space="preserve"> Zarz.PMP 116/2018/P + Rep.A 1834/2018 z 20.02.2018</t>
  </si>
  <si>
    <t>lokal 8</t>
  </si>
  <si>
    <t>lokal 12</t>
  </si>
  <si>
    <t>lokal 11</t>
  </si>
  <si>
    <t>lokal 6</t>
  </si>
  <si>
    <t>lokal 5</t>
  </si>
  <si>
    <t>lokal 9</t>
  </si>
  <si>
    <t>lokal 7</t>
  </si>
  <si>
    <t>lokal 10</t>
  </si>
  <si>
    <t>razem</t>
  </si>
  <si>
    <t>lp.</t>
  </si>
  <si>
    <t xml:space="preserve">50 -Naramowice    </t>
  </si>
  <si>
    <t>Zarz.PMP 5/2018/P + Rep.A 90/2018 z 08.01.2018 + Rep.A 7232/2018 z 27.09.2018</t>
  </si>
  <si>
    <t>OT 36       GN147G</t>
  </si>
  <si>
    <t>OT 37       GN147G</t>
  </si>
  <si>
    <t>Zestawienie nakładów inwestycyjnych w związku z nabyciem nieruchomości w ramach inwestycji: "Budowa trasy tramwajowej na Naramowice - etap I od pętli Wilczak do Naramowic" - zadanie GN/P/030.03; GN/P/001.01</t>
  </si>
  <si>
    <t>fv 313/2018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</si>
</sst>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2">
    <xf numFmtId="0" fontId="0" fillId="0" borderId="0" xfId="0"/>
    <xf numFmtId="4" fontId="0" fillId="0" borderId="1" xfId="0" applyNumberFormat="1" applyBorder="1" applyAlignment="1">
      <alignment horizontal="right" vertical="center" wrapText="1"/>
    </xf>
    <xf numFmtId="4" fontId="0" fillId="0" borderId="2" xfId="0" applyNumberFormat="1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4" fontId="0" fillId="0" borderId="4" xfId="0" applyNumberFormat="1" applyBorder="1" applyAlignment="1">
      <alignment horizontal="right" vertical="center" wrapText="1"/>
    </xf>
    <xf numFmtId="0" fontId="0" fillId="0" borderId="5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/>
    </xf>
    <xf numFmtId="4" fontId="0" fillId="0" borderId="7" xfId="0" applyNumberFormat="1" applyBorder="1" applyAlignment="1">
      <alignment horizontal="right" vertical="center" wrapText="1"/>
    </xf>
    <xf numFmtId="4" fontId="4" fillId="0" borderId="8" xfId="0" applyNumberFormat="1" applyFont="1" applyBorder="1" applyAlignment="1">
      <alignment vertical="center"/>
    </xf>
    <xf numFmtId="1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4" fontId="4" fillId="0" borderId="11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righ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4" fontId="0" fillId="0" borderId="0" xfId="0" applyNumberFormat="1"/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/>
    <xf numFmtId="4" fontId="3" fillId="0" borderId="2" xfId="0" applyNumberFormat="1" applyFont="1" applyBorder="1" applyAlignment="1">
      <alignment horizontal="right" vertical="center" wrapText="1"/>
    </xf>
    <xf numFmtId="4" fontId="0" fillId="0" borderId="19" xfId="0" applyNumberFormat="1" applyBorder="1" applyAlignment="1">
      <alignment horizontal="center" vertical="center" wrapText="1"/>
    </xf>
    <xf numFmtId="4" fontId="0" fillId="0" borderId="20" xfId="0" applyNumberForma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/>
    <xf numFmtId="0" fontId="0" fillId="0" borderId="23" xfId="0" applyBorder="1" applyAlignment="1"/>
    <xf numFmtId="0" fontId="0" fillId="0" borderId="21" xfId="0" applyBorder="1" applyAlignment="1"/>
    <xf numFmtId="0" fontId="0" fillId="0" borderId="22" xfId="0" applyBorder="1" applyAlignment="1">
      <alignment horizontal="center"/>
    </xf>
    <xf numFmtId="4" fontId="0" fillId="0" borderId="0" xfId="0" applyNumberFormat="1" applyBorder="1"/>
    <xf numFmtId="4" fontId="5" fillId="0" borderId="0" xfId="0" applyNumberFormat="1" applyFont="1" applyAlignment="1">
      <alignment horizontal="center"/>
    </xf>
    <xf numFmtId="4" fontId="0" fillId="0" borderId="24" xfId="0" applyNumberFormat="1" applyBorder="1" applyAlignment="1">
      <alignment horizontal="center" vertical="center" wrapText="1"/>
    </xf>
    <xf numFmtId="4" fontId="0" fillId="0" borderId="25" xfId="0" applyNumberFormat="1" applyBorder="1" applyAlignment="1">
      <alignment horizontal="center" vertical="center" wrapText="1"/>
    </xf>
    <xf numFmtId="4" fontId="0" fillId="0" borderId="24" xfId="0" applyNumberFormat="1" applyFill="1" applyBorder="1" applyAlignment="1">
      <alignment horizontal="right" vertical="center"/>
    </xf>
    <xf numFmtId="4" fontId="0" fillId="0" borderId="24" xfId="0" applyNumberFormat="1" applyBorder="1" applyAlignment="1">
      <alignment horizontal="right" vertical="center" wrapText="1"/>
    </xf>
    <xf numFmtId="4" fontId="0" fillId="0" borderId="25" xfId="0" applyNumberFormat="1" applyBorder="1" applyAlignment="1">
      <alignment horizontal="right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" fontId="0" fillId="0" borderId="25" xfId="0" applyNumberFormat="1" applyFill="1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4" fontId="4" fillId="0" borderId="0" xfId="0" applyNumberFormat="1" applyFont="1" applyBorder="1"/>
    <xf numFmtId="4" fontId="4" fillId="0" borderId="27" xfId="0" applyNumberFormat="1" applyFont="1" applyBorder="1" applyAlignment="1">
      <alignment vertical="center"/>
    </xf>
    <xf numFmtId="4" fontId="4" fillId="0" borderId="28" xfId="0" applyNumberFormat="1" applyFont="1" applyBorder="1" applyAlignment="1">
      <alignment vertical="center"/>
    </xf>
    <xf numFmtId="0" fontId="0" fillId="0" borderId="29" xfId="0" applyBorder="1" applyAlignment="1">
      <alignment horizontal="center" vertical="center" wrapText="1"/>
    </xf>
    <xf numFmtId="4" fontId="4" fillId="0" borderId="30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horizontal="right" vertical="center"/>
    </xf>
    <xf numFmtId="4" fontId="4" fillId="0" borderId="28" xfId="0" applyNumberFormat="1" applyFont="1" applyBorder="1" applyAlignment="1">
      <alignment horizontal="right" vertical="center"/>
    </xf>
    <xf numFmtId="0" fontId="0" fillId="0" borderId="28" xfId="0" applyBorder="1" applyAlignment="1">
      <alignment horizontal="center" vertical="center" wrapText="1"/>
    </xf>
    <xf numFmtId="4" fontId="4" fillId="0" borderId="30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14" fontId="4" fillId="0" borderId="9" xfId="0" applyNumberFormat="1" applyFont="1" applyFill="1" applyBorder="1" applyAlignment="1">
      <alignment horizontal="center" vertical="center"/>
    </xf>
    <xf numFmtId="4" fontId="4" fillId="0" borderId="31" xfId="0" applyNumberFormat="1" applyFont="1" applyFill="1" applyBorder="1" applyAlignment="1">
      <alignment vertical="center"/>
    </xf>
    <xf numFmtId="4" fontId="4" fillId="0" borderId="28" xfId="0" applyNumberFormat="1" applyFont="1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wrapText="1"/>
    </xf>
    <xf numFmtId="14" fontId="6" fillId="0" borderId="32" xfId="0" applyNumberFormat="1" applyFont="1" applyFill="1" applyBorder="1" applyAlignment="1">
      <alignment horizontal="center" vertical="center"/>
    </xf>
    <xf numFmtId="4" fontId="6" fillId="0" borderId="15" xfId="0" applyNumberFormat="1" applyFont="1" applyFill="1" applyBorder="1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4" fontId="3" fillId="0" borderId="25" xfId="0" applyNumberFormat="1" applyFont="1" applyFill="1" applyBorder="1" applyAlignment="1">
      <alignment horizontal="right" vertical="center"/>
    </xf>
    <xf numFmtId="4" fontId="3" fillId="0" borderId="25" xfId="0" applyNumberFormat="1" applyFont="1" applyFill="1" applyBorder="1" applyAlignment="1">
      <alignment horizontal="right" vertical="center" wrapText="1"/>
    </xf>
    <xf numFmtId="4" fontId="3" fillId="0" borderId="25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4" fontId="4" fillId="0" borderId="34" xfId="0" applyNumberFormat="1" applyFont="1" applyBorder="1" applyAlignment="1">
      <alignment vertical="center"/>
    </xf>
    <xf numFmtId="0" fontId="0" fillId="0" borderId="19" xfId="0" applyBorder="1" applyAlignment="1">
      <alignment horizontal="center" vertical="center" wrapText="1"/>
    </xf>
    <xf numFmtId="4" fontId="4" fillId="0" borderId="35" xfId="0" applyNumberFormat="1" applyFont="1" applyBorder="1" applyAlignment="1">
      <alignment vertical="center"/>
    </xf>
    <xf numFmtId="0" fontId="0" fillId="0" borderId="36" xfId="0" applyBorder="1" applyAlignment="1">
      <alignment horizontal="center" vertical="center" wrapText="1"/>
    </xf>
    <xf numFmtId="4" fontId="6" fillId="0" borderId="37" xfId="0" applyNumberFormat="1" applyFont="1" applyFill="1" applyBorder="1" applyAlignment="1">
      <alignment horizontal="center" vertical="center"/>
    </xf>
    <xf numFmtId="4" fontId="6" fillId="0" borderId="25" xfId="0" applyNumberFormat="1" applyFont="1" applyFill="1" applyBorder="1" applyAlignment="1">
      <alignment vertical="center"/>
    </xf>
    <xf numFmtId="4" fontId="4" fillId="0" borderId="38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39" xfId="0" applyNumberFormat="1" applyFont="1" applyBorder="1" applyAlignment="1">
      <alignment vertical="center"/>
    </xf>
    <xf numFmtId="0" fontId="4" fillId="0" borderId="40" xfId="0" applyFont="1" applyFill="1" applyBorder="1" applyAlignment="1">
      <alignment horizontal="center" vertical="center" wrapText="1"/>
    </xf>
    <xf numFmtId="14" fontId="4" fillId="0" borderId="40" xfId="0" applyNumberFormat="1" applyFont="1" applyFill="1" applyBorder="1" applyAlignment="1">
      <alignment horizontal="center" vertical="center"/>
    </xf>
    <xf numFmtId="4" fontId="4" fillId="0" borderId="34" xfId="0" applyNumberFormat="1" applyFont="1" applyFill="1" applyBorder="1" applyAlignment="1">
      <alignment vertical="center"/>
    </xf>
    <xf numFmtId="4" fontId="4" fillId="0" borderId="28" xfId="0" applyNumberFormat="1" applyFont="1" applyBorder="1" applyAlignment="1">
      <alignment horizontal="center" vertical="center"/>
    </xf>
    <xf numFmtId="4" fontId="4" fillId="0" borderId="30" xfId="0" applyNumberFormat="1" applyFont="1" applyBorder="1" applyAlignment="1">
      <alignment horizontal="center" vertical="center"/>
    </xf>
    <xf numFmtId="4" fontId="4" fillId="0" borderId="41" xfId="0" applyNumberFormat="1" applyFont="1" applyBorder="1"/>
    <xf numFmtId="4" fontId="0" fillId="0" borderId="42" xfId="0" applyNumberFormat="1" applyBorder="1"/>
    <xf numFmtId="0" fontId="8" fillId="0" borderId="0" xfId="0" applyFont="1"/>
    <xf numFmtId="0" fontId="8" fillId="0" borderId="0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14" fontId="4" fillId="0" borderId="43" xfId="0" applyNumberFormat="1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4" fontId="4" fillId="0" borderId="45" xfId="0" applyNumberFormat="1" applyFont="1" applyBorder="1" applyAlignment="1">
      <alignment vertical="center"/>
    </xf>
    <xf numFmtId="4" fontId="4" fillId="0" borderId="43" xfId="0" applyNumberFormat="1" applyFont="1" applyBorder="1" applyAlignment="1">
      <alignment horizontal="center" vertical="center"/>
    </xf>
    <xf numFmtId="4" fontId="4" fillId="0" borderId="46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14" fontId="4" fillId="0" borderId="40" xfId="0" applyNumberFormat="1" applyFont="1" applyBorder="1" applyAlignment="1">
      <alignment horizontal="center" vertical="center"/>
    </xf>
    <xf numFmtId="4" fontId="4" fillId="0" borderId="47" xfId="0" applyNumberFormat="1" applyFont="1" applyBorder="1" applyAlignment="1">
      <alignment vertical="center"/>
    </xf>
    <xf numFmtId="0" fontId="0" fillId="0" borderId="43" xfId="0" applyBorder="1"/>
    <xf numFmtId="14" fontId="4" fillId="0" borderId="44" xfId="0" applyNumberFormat="1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4" fontId="3" fillId="0" borderId="24" xfId="0" applyNumberFormat="1" applyFont="1" applyBorder="1" applyAlignment="1">
      <alignment horizontal="center" vertical="center" wrapText="1"/>
    </xf>
    <xf numFmtId="4" fontId="3" fillId="0" borderId="56" xfId="0" applyNumberFormat="1" applyFont="1" applyBorder="1" applyAlignment="1">
      <alignment horizontal="center" vertical="center" wrapText="1"/>
    </xf>
    <xf numFmtId="4" fontId="0" fillId="0" borderId="24" xfId="0" applyNumberFormat="1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24" xfId="0" applyNumberForma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4" fontId="4" fillId="0" borderId="57" xfId="0" applyNumberFormat="1" applyFont="1" applyBorder="1" applyAlignment="1">
      <alignment horizontal="center" vertical="center"/>
    </xf>
    <xf numFmtId="14" fontId="4" fillId="0" borderId="58" xfId="0" applyNumberFormat="1" applyFont="1" applyBorder="1" applyAlignment="1">
      <alignment horizontal="center" vertical="center"/>
    </xf>
    <xf numFmtId="4" fontId="4" fillId="0" borderId="50" xfId="0" applyNumberFormat="1" applyFont="1" applyBorder="1" applyAlignment="1">
      <alignment horizontal="right" vertical="center"/>
    </xf>
    <xf numFmtId="4" fontId="4" fillId="0" borderId="29" xfId="0" applyNumberFormat="1" applyFont="1" applyBorder="1" applyAlignment="1">
      <alignment horizontal="right" vertical="center"/>
    </xf>
    <xf numFmtId="4" fontId="4" fillId="0" borderId="50" xfId="0" applyNumberFormat="1" applyFont="1" applyBorder="1" applyAlignment="1">
      <alignment horizontal="center" vertical="center"/>
    </xf>
    <xf numFmtId="4" fontId="4" fillId="0" borderId="29" xfId="0" applyNumberFormat="1" applyFon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4" fillId="0" borderId="1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4" xfId="0" applyFont="1" applyBorder="1" applyAlignment="1"/>
    <xf numFmtId="0" fontId="4" fillId="0" borderId="2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60" xfId="0" applyFont="1" applyBorder="1" applyAlignment="1"/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/>
    <xf numFmtId="0" fontId="4" fillId="0" borderId="7" xfId="0" applyFont="1" applyBorder="1" applyAlignment="1">
      <alignment wrapText="1"/>
    </xf>
    <xf numFmtId="0" fontId="4" fillId="0" borderId="61" xfId="0" applyFont="1" applyBorder="1" applyAlignment="1">
      <alignment horizontal="center" vertical="center"/>
    </xf>
    <xf numFmtId="0" fontId="4" fillId="0" borderId="18" xfId="0" applyFont="1" applyBorder="1" applyAlignment="1"/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4" fontId="0" fillId="0" borderId="62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56" xfId="0" applyNumberForma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 wrapText="1"/>
    </xf>
    <xf numFmtId="0" fontId="0" fillId="0" borderId="56" xfId="0" applyBorder="1" applyAlignment="1">
      <alignment horizontal="right" vertical="center" wrapText="1"/>
    </xf>
    <xf numFmtId="4" fontId="0" fillId="0" borderId="24" xfId="0" applyNumberFormat="1" applyBorder="1" applyAlignment="1">
      <alignment horizontal="right" vertical="center"/>
    </xf>
    <xf numFmtId="4" fontId="0" fillId="0" borderId="7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4" fontId="0" fillId="0" borderId="7" xfId="0" applyNumberFormat="1" applyBorder="1" applyAlignment="1">
      <alignment horizontal="right" vertical="center" wrapText="1"/>
    </xf>
    <xf numFmtId="0" fontId="4" fillId="0" borderId="59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61" xfId="0" applyFont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/>
    <xf numFmtId="0" fontId="0" fillId="0" borderId="3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54" xfId="0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4" fontId="3" fillId="0" borderId="24" xfId="0" applyNumberFormat="1" applyFont="1" applyBorder="1" applyAlignment="1">
      <alignment horizontal="right" vertical="center" wrapText="1"/>
    </xf>
    <xf numFmtId="4" fontId="0" fillId="0" borderId="25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43" xfId="0" applyBorder="1" applyAlignment="1">
      <alignment horizontal="center" vertical="center"/>
    </xf>
    <xf numFmtId="0" fontId="0" fillId="0" borderId="43" xfId="0" applyBorder="1" applyAlignment="1"/>
    <xf numFmtId="49" fontId="0" fillId="0" borderId="63" xfId="0" applyNumberFormat="1" applyBorder="1" applyAlignment="1">
      <alignment horizontal="center" vertical="center"/>
    </xf>
    <xf numFmtId="0" fontId="0" fillId="0" borderId="63" xfId="0" applyBorder="1" applyAlignment="1"/>
    <xf numFmtId="0" fontId="0" fillId="0" borderId="33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4" fontId="0" fillId="0" borderId="24" xfId="0" applyNumberFormat="1" applyFill="1" applyBorder="1" applyAlignment="1">
      <alignment horizontal="center" vertical="center" wrapText="1"/>
    </xf>
    <xf numFmtId="4" fontId="0" fillId="0" borderId="7" xfId="0" applyNumberForma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/>
    </xf>
    <xf numFmtId="4" fontId="0" fillId="0" borderId="33" xfId="0" applyNumberFormat="1" applyFill="1" applyBorder="1" applyAlignment="1">
      <alignment horizontal="right" vertical="center"/>
    </xf>
    <xf numFmtId="0" fontId="0" fillId="0" borderId="19" xfId="0" applyFill="1" applyBorder="1" applyAlignment="1">
      <alignment horizontal="right" vertical="center"/>
    </xf>
    <xf numFmtId="4" fontId="0" fillId="0" borderId="24" xfId="0" applyNumberFormat="1" applyFill="1" applyBorder="1" applyAlignment="1">
      <alignment horizontal="right" vertical="center" wrapText="1"/>
    </xf>
    <xf numFmtId="0" fontId="0" fillId="0" borderId="7" xfId="0" applyFill="1" applyBorder="1" applyAlignment="1">
      <alignment horizontal="right" vertical="center" wrapText="1"/>
    </xf>
    <xf numFmtId="4" fontId="4" fillId="0" borderId="7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390525</xdr:colOff>
      <xdr:row>45</xdr:row>
      <xdr:rowOff>180975</xdr:rowOff>
    </xdr:from>
    <xdr:to>
      <xdr:col>12</xdr:col>
      <xdr:colOff>400050</xdr:colOff>
      <xdr:row>47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9391650" y="16792575"/>
          <a:ext cx="95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9525</xdr:colOff>
      <xdr:row>46</xdr:row>
      <xdr:rowOff>9525</xdr:rowOff>
    </xdr:from>
    <xdr:to>
      <xdr:col>6</xdr:col>
      <xdr:colOff>19050</xdr:colOff>
      <xdr:row>47</xdr:row>
      <xdr:rowOff>9525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4324350" y="16811625"/>
          <a:ext cx="952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5"/>
  <sheetViews>
    <sheetView tabSelected="1" view="pageLayout" zoomScaleNormal="100" workbookViewId="0"/>
  </sheetViews>
  <sheetFormatPr defaultRowHeight="15" x14ac:dyDescent="0.25"/>
  <cols>
    <col min="1" max="1" width="3.85546875" customWidth="1"/>
    <col min="2" max="2" width="10.5703125" customWidth="1"/>
    <col min="3" max="3" width="7" bestFit="1" customWidth="1"/>
    <col min="4" max="4" width="7.140625" bestFit="1" customWidth="1"/>
    <col min="5" max="5" width="21.42578125" customWidth="1"/>
    <col min="6" max="6" width="14.7109375" customWidth="1"/>
    <col min="7" max="7" width="15.42578125" customWidth="1"/>
    <col min="8" max="8" width="11.42578125" customWidth="1"/>
    <col min="9" max="9" width="12.85546875" customWidth="1"/>
    <col min="11" max="11" width="10.42578125" customWidth="1"/>
    <col min="12" max="14" width="11.42578125" customWidth="1"/>
    <col min="15" max="15" width="9.7109375" bestFit="1" customWidth="1"/>
    <col min="17" max="17" width="11.42578125" bestFit="1" customWidth="1"/>
  </cols>
  <sheetData>
    <row r="3" spans="1:15" ht="32.25" customHeight="1" x14ac:dyDescent="0.25">
      <c r="A3" s="137" t="s">
        <v>106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4" spans="1:15" ht="15.75" thickBot="1" x14ac:dyDescent="0.3"/>
    <row r="5" spans="1:15" ht="30.75" customHeight="1" thickBot="1" x14ac:dyDescent="0.3">
      <c r="A5" s="142" t="s">
        <v>101</v>
      </c>
      <c r="B5" s="139" t="s">
        <v>0</v>
      </c>
      <c r="C5" s="140"/>
      <c r="D5" s="141"/>
      <c r="E5" s="145" t="s">
        <v>47</v>
      </c>
      <c r="F5" s="145" t="s">
        <v>5</v>
      </c>
      <c r="G5" s="145" t="s">
        <v>4</v>
      </c>
      <c r="H5" s="145" t="s">
        <v>48</v>
      </c>
      <c r="I5" s="139" t="s">
        <v>24</v>
      </c>
      <c r="J5" s="140"/>
      <c r="K5" s="140"/>
      <c r="L5" s="141"/>
      <c r="M5" s="147" t="s">
        <v>69</v>
      </c>
      <c r="N5" s="147"/>
      <c r="O5" s="145" t="s">
        <v>13</v>
      </c>
    </row>
    <row r="6" spans="1:15" ht="15.75" customHeight="1" thickBot="1" x14ac:dyDescent="0.3">
      <c r="A6" s="143"/>
      <c r="B6" s="148" t="s">
        <v>1</v>
      </c>
      <c r="C6" s="150" t="s">
        <v>2</v>
      </c>
      <c r="D6" s="153" t="s">
        <v>3</v>
      </c>
      <c r="E6" s="146"/>
      <c r="F6" s="152"/>
      <c r="G6" s="192"/>
      <c r="H6" s="146"/>
      <c r="I6" s="160" t="s">
        <v>6</v>
      </c>
      <c r="J6" s="176" t="s">
        <v>7</v>
      </c>
      <c r="K6" s="176"/>
      <c r="L6" s="177"/>
      <c r="M6" s="147" t="s">
        <v>6</v>
      </c>
      <c r="N6" s="175" t="s">
        <v>68</v>
      </c>
      <c r="O6" s="146"/>
    </row>
    <row r="7" spans="1:15" ht="30.75" customHeight="1" thickBot="1" x14ac:dyDescent="0.3">
      <c r="A7" s="144"/>
      <c r="B7" s="149"/>
      <c r="C7" s="151"/>
      <c r="D7" s="154"/>
      <c r="E7" s="144"/>
      <c r="F7" s="144"/>
      <c r="G7" s="144"/>
      <c r="H7" s="178"/>
      <c r="I7" s="161"/>
      <c r="J7" s="25" t="s">
        <v>8</v>
      </c>
      <c r="K7" s="26" t="s">
        <v>9</v>
      </c>
      <c r="L7" s="27" t="s">
        <v>10</v>
      </c>
      <c r="M7" s="147"/>
      <c r="N7" s="175"/>
      <c r="O7" s="146"/>
    </row>
    <row r="8" spans="1:15" ht="35.25" customHeight="1" x14ac:dyDescent="0.25">
      <c r="A8" s="185">
        <v>1</v>
      </c>
      <c r="B8" s="187" t="s">
        <v>102</v>
      </c>
      <c r="C8" s="189">
        <v>25</v>
      </c>
      <c r="D8" s="155" t="s">
        <v>11</v>
      </c>
      <c r="E8" s="155" t="s">
        <v>103</v>
      </c>
      <c r="F8" s="194">
        <v>236000</v>
      </c>
      <c r="G8" s="169">
        <v>1300.8499999999999</v>
      </c>
      <c r="H8" s="169" t="s">
        <v>49</v>
      </c>
      <c r="I8" s="168" t="s">
        <v>16</v>
      </c>
      <c r="J8" s="104" t="s">
        <v>18</v>
      </c>
      <c r="K8" s="105">
        <v>43465</v>
      </c>
      <c r="L8" s="106">
        <v>3613.07</v>
      </c>
      <c r="M8" s="107"/>
      <c r="N8" s="57"/>
      <c r="O8" s="112" t="s">
        <v>88</v>
      </c>
    </row>
    <row r="9" spans="1:15" ht="35.25" customHeight="1" x14ac:dyDescent="0.25">
      <c r="A9" s="186"/>
      <c r="B9" s="188"/>
      <c r="C9" s="190"/>
      <c r="D9" s="156"/>
      <c r="E9" s="156"/>
      <c r="F9" s="172"/>
      <c r="G9" s="164"/>
      <c r="H9" s="164"/>
      <c r="I9" s="123"/>
      <c r="J9" s="12" t="s">
        <v>19</v>
      </c>
      <c r="K9" s="11">
        <v>43465</v>
      </c>
      <c r="L9" s="101">
        <v>6341.44</v>
      </c>
      <c r="M9" s="102" t="s">
        <v>92</v>
      </c>
      <c r="N9" s="57">
        <f>227346.34+440.95+38.7</f>
        <v>227825.99000000002</v>
      </c>
      <c r="O9" s="113"/>
    </row>
    <row r="10" spans="1:15" ht="35.25" customHeight="1" x14ac:dyDescent="0.25">
      <c r="A10" s="186"/>
      <c r="B10" s="188"/>
      <c r="C10" s="190"/>
      <c r="D10" s="156"/>
      <c r="E10" s="156"/>
      <c r="F10" s="172"/>
      <c r="G10" s="162">
        <v>499.38</v>
      </c>
      <c r="H10" s="162" t="s">
        <v>107</v>
      </c>
      <c r="I10" s="123"/>
      <c r="J10" s="12" t="s">
        <v>104</v>
      </c>
      <c r="K10" s="11">
        <v>44574</v>
      </c>
      <c r="L10" s="101">
        <v>7.15</v>
      </c>
      <c r="M10" s="102"/>
      <c r="N10" s="57"/>
      <c r="O10" s="113"/>
    </row>
    <row r="11" spans="1:15" ht="33.75" customHeight="1" thickBot="1" x14ac:dyDescent="0.3">
      <c r="A11" s="186"/>
      <c r="B11" s="188"/>
      <c r="C11" s="190"/>
      <c r="D11" s="156"/>
      <c r="E11" s="156"/>
      <c r="F11" s="195"/>
      <c r="G11" s="163"/>
      <c r="H11" s="163"/>
      <c r="I11" s="116"/>
      <c r="J11" s="100" t="s">
        <v>105</v>
      </c>
      <c r="K11" s="108">
        <v>44574</v>
      </c>
      <c r="L11" s="109">
        <v>12.58</v>
      </c>
      <c r="M11" s="103"/>
      <c r="N11" s="57"/>
      <c r="O11" s="113"/>
    </row>
    <row r="12" spans="1:15" ht="30" customHeight="1" thickTop="1" x14ac:dyDescent="0.25">
      <c r="A12" s="186"/>
      <c r="B12" s="188"/>
      <c r="C12" s="190"/>
      <c r="D12" s="156"/>
      <c r="E12" s="157" t="s">
        <v>70</v>
      </c>
      <c r="F12" s="171">
        <f>70000+172050</f>
        <v>242050</v>
      </c>
      <c r="G12" s="121">
        <v>1033.1400000000001</v>
      </c>
      <c r="H12" s="135" t="s">
        <v>50</v>
      </c>
      <c r="I12" s="165" t="s">
        <v>16</v>
      </c>
      <c r="J12" s="98" t="s">
        <v>25</v>
      </c>
      <c r="K12" s="99">
        <v>43465</v>
      </c>
      <c r="L12" s="80">
        <v>3626.56</v>
      </c>
      <c r="M12" s="92" t="s">
        <v>83</v>
      </c>
      <c r="N12" s="59">
        <v>234301.2</v>
      </c>
      <c r="O12" s="112" t="s">
        <v>88</v>
      </c>
    </row>
    <row r="13" spans="1:15" ht="30" customHeight="1" x14ac:dyDescent="0.25">
      <c r="A13" s="186"/>
      <c r="B13" s="188"/>
      <c r="C13" s="190"/>
      <c r="D13" s="156"/>
      <c r="E13" s="156"/>
      <c r="F13" s="172"/>
      <c r="G13" s="170"/>
      <c r="H13" s="164"/>
      <c r="I13" s="166"/>
      <c r="J13" s="110" t="s">
        <v>26</v>
      </c>
      <c r="K13" s="129">
        <v>43465</v>
      </c>
      <c r="L13" s="133">
        <v>6365.18</v>
      </c>
      <c r="M13" s="92"/>
      <c r="N13" s="57"/>
      <c r="O13" s="113"/>
    </row>
    <row r="14" spans="1:15" ht="30" customHeight="1" thickBot="1" x14ac:dyDescent="0.3">
      <c r="A14" s="186"/>
      <c r="B14" s="188"/>
      <c r="C14" s="190"/>
      <c r="D14" s="156"/>
      <c r="E14" s="179"/>
      <c r="F14" s="173"/>
      <c r="G14" s="2">
        <v>1209.8</v>
      </c>
      <c r="H14" s="33" t="s">
        <v>51</v>
      </c>
      <c r="I14" s="167"/>
      <c r="J14" s="111"/>
      <c r="K14" s="130"/>
      <c r="L14" s="134"/>
      <c r="M14" s="58"/>
      <c r="N14" s="58"/>
      <c r="O14" s="114"/>
    </row>
    <row r="15" spans="1:15" ht="30" customHeight="1" thickTop="1" x14ac:dyDescent="0.25">
      <c r="A15" s="186"/>
      <c r="B15" s="188"/>
      <c r="C15" s="190"/>
      <c r="D15" s="156"/>
      <c r="E15" s="157" t="s">
        <v>71</v>
      </c>
      <c r="F15" s="171">
        <f>60000+184150</f>
        <v>244150</v>
      </c>
      <c r="G15" s="121">
        <v>1200.42</v>
      </c>
      <c r="H15" s="135" t="s">
        <v>52</v>
      </c>
      <c r="I15" s="115" t="s">
        <v>16</v>
      </c>
      <c r="J15" s="7" t="s">
        <v>22</v>
      </c>
      <c r="K15" s="8">
        <v>43465</v>
      </c>
      <c r="L15" s="14">
        <v>3630.38</v>
      </c>
      <c r="M15" s="93" t="s">
        <v>93</v>
      </c>
      <c r="N15" s="60">
        <v>236673.55</v>
      </c>
      <c r="O15" s="112" t="s">
        <v>88</v>
      </c>
    </row>
    <row r="16" spans="1:15" ht="30" customHeight="1" x14ac:dyDescent="0.25">
      <c r="A16" s="186"/>
      <c r="B16" s="188"/>
      <c r="C16" s="190"/>
      <c r="D16" s="156"/>
      <c r="E16" s="156"/>
      <c r="F16" s="172"/>
      <c r="G16" s="170"/>
      <c r="H16" s="164"/>
      <c r="I16" s="123"/>
      <c r="J16" s="110" t="s">
        <v>23</v>
      </c>
      <c r="K16" s="129">
        <v>43465</v>
      </c>
      <c r="L16" s="133">
        <v>6371.91</v>
      </c>
      <c r="M16" s="92"/>
      <c r="N16" s="61"/>
      <c r="O16" s="113"/>
    </row>
    <row r="17" spans="1:15" ht="30" customHeight="1" thickBot="1" x14ac:dyDescent="0.3">
      <c r="A17" s="186"/>
      <c r="B17" s="188"/>
      <c r="C17" s="190"/>
      <c r="D17" s="156"/>
      <c r="E17" s="179"/>
      <c r="F17" s="173"/>
      <c r="G17" s="1">
        <v>1325.42</v>
      </c>
      <c r="H17" s="33" t="s">
        <v>53</v>
      </c>
      <c r="I17" s="124"/>
      <c r="J17" s="111"/>
      <c r="K17" s="130"/>
      <c r="L17" s="134"/>
      <c r="M17" s="58"/>
      <c r="N17" s="58"/>
      <c r="O17" s="114"/>
    </row>
    <row r="18" spans="1:15" ht="30" customHeight="1" thickTop="1" x14ac:dyDescent="0.25">
      <c r="A18" s="186"/>
      <c r="B18" s="188"/>
      <c r="C18" s="190"/>
      <c r="D18" s="156"/>
      <c r="E18" s="157" t="s">
        <v>72</v>
      </c>
      <c r="F18" s="171">
        <v>295600</v>
      </c>
      <c r="G18" s="121">
        <v>1250.42</v>
      </c>
      <c r="H18" s="135" t="s">
        <v>54</v>
      </c>
      <c r="I18" s="115" t="s">
        <v>16</v>
      </c>
      <c r="J18" s="7" t="s">
        <v>20</v>
      </c>
      <c r="K18" s="8">
        <v>43465</v>
      </c>
      <c r="L18" s="13">
        <v>4592.62</v>
      </c>
      <c r="M18" s="93" t="s">
        <v>94</v>
      </c>
      <c r="N18" s="59">
        <v>284197.15000000002</v>
      </c>
      <c r="O18" s="112" t="s">
        <v>88</v>
      </c>
    </row>
    <row r="19" spans="1:15" ht="30" customHeight="1" thickBot="1" x14ac:dyDescent="0.3">
      <c r="A19" s="186"/>
      <c r="B19" s="188"/>
      <c r="C19" s="190"/>
      <c r="D19" s="156"/>
      <c r="E19" s="156"/>
      <c r="F19" s="172"/>
      <c r="G19" s="174"/>
      <c r="H19" s="136"/>
      <c r="I19" s="116"/>
      <c r="J19" s="12" t="s">
        <v>21</v>
      </c>
      <c r="K19" s="11">
        <v>43465</v>
      </c>
      <c r="L19" s="10">
        <v>8060.65</v>
      </c>
      <c r="M19" s="92"/>
      <c r="N19" s="57"/>
      <c r="O19" s="113"/>
    </row>
    <row r="20" spans="1:15" ht="30" customHeight="1" thickTop="1" x14ac:dyDescent="0.25">
      <c r="A20" s="186"/>
      <c r="B20" s="188"/>
      <c r="C20" s="190"/>
      <c r="D20" s="156"/>
      <c r="E20" s="157" t="s">
        <v>73</v>
      </c>
      <c r="F20" s="180">
        <f>130000+168750</f>
        <v>298750</v>
      </c>
      <c r="G20" s="193">
        <v>1200.42</v>
      </c>
      <c r="H20" s="117" t="s">
        <v>55</v>
      </c>
      <c r="I20" s="115" t="s">
        <v>16</v>
      </c>
      <c r="J20" s="7" t="s">
        <v>29</v>
      </c>
      <c r="K20" s="8">
        <v>43465</v>
      </c>
      <c r="L20" s="16">
        <v>4615.03</v>
      </c>
      <c r="M20" s="93" t="s">
        <v>95</v>
      </c>
      <c r="N20" s="59">
        <v>288762.81</v>
      </c>
      <c r="O20" s="112" t="s">
        <v>88</v>
      </c>
    </row>
    <row r="21" spans="1:15" ht="30" customHeight="1" x14ac:dyDescent="0.25">
      <c r="A21" s="186"/>
      <c r="B21" s="188"/>
      <c r="C21" s="190"/>
      <c r="D21" s="156"/>
      <c r="E21" s="156"/>
      <c r="F21" s="181"/>
      <c r="G21" s="170"/>
      <c r="H21" s="118"/>
      <c r="I21" s="123"/>
      <c r="J21" s="110" t="s">
        <v>30</v>
      </c>
      <c r="K21" s="129">
        <v>43465</v>
      </c>
      <c r="L21" s="131">
        <v>8100.09</v>
      </c>
      <c r="M21" s="92"/>
      <c r="N21" s="57"/>
      <c r="O21" s="113"/>
    </row>
    <row r="22" spans="1:15" ht="30" customHeight="1" thickBot="1" x14ac:dyDescent="0.3">
      <c r="A22" s="186"/>
      <c r="B22" s="188"/>
      <c r="C22" s="190"/>
      <c r="D22" s="156"/>
      <c r="E22" s="179"/>
      <c r="F22" s="182"/>
      <c r="G22" s="31">
        <v>1527.51</v>
      </c>
      <c r="H22" s="34" t="s">
        <v>56</v>
      </c>
      <c r="I22" s="124"/>
      <c r="J22" s="111"/>
      <c r="K22" s="130"/>
      <c r="L22" s="132"/>
      <c r="M22" s="58"/>
      <c r="N22" s="58"/>
      <c r="O22" s="114"/>
    </row>
    <row r="23" spans="1:15" ht="30" customHeight="1" thickTop="1" x14ac:dyDescent="0.25">
      <c r="A23" s="186"/>
      <c r="B23" s="188"/>
      <c r="C23" s="190"/>
      <c r="D23" s="156"/>
      <c r="E23" s="157" t="s">
        <v>74</v>
      </c>
      <c r="F23" s="119">
        <v>266200</v>
      </c>
      <c r="G23" s="121">
        <v>1345.13</v>
      </c>
      <c r="H23" s="158" t="s">
        <v>57</v>
      </c>
      <c r="I23" s="115" t="s">
        <v>16</v>
      </c>
      <c r="J23" s="7" t="s">
        <v>27</v>
      </c>
      <c r="K23" s="8">
        <v>43465</v>
      </c>
      <c r="L23" s="13">
        <v>3611.45</v>
      </c>
      <c r="M23" s="93" t="s">
        <v>96</v>
      </c>
      <c r="N23" s="59">
        <v>257595.09</v>
      </c>
      <c r="O23" s="112" t="s">
        <v>88</v>
      </c>
    </row>
    <row r="24" spans="1:15" ht="30" customHeight="1" thickBot="1" x14ac:dyDescent="0.3">
      <c r="A24" s="186"/>
      <c r="B24" s="188"/>
      <c r="C24" s="190"/>
      <c r="D24" s="156"/>
      <c r="E24" s="156"/>
      <c r="F24" s="120"/>
      <c r="G24" s="122"/>
      <c r="H24" s="159"/>
      <c r="I24" s="116"/>
      <c r="J24" s="12" t="s">
        <v>28</v>
      </c>
      <c r="K24" s="11">
        <v>43465</v>
      </c>
      <c r="L24" s="10">
        <v>6338.59</v>
      </c>
      <c r="M24" s="92"/>
      <c r="N24" s="57"/>
      <c r="O24" s="113"/>
    </row>
    <row r="25" spans="1:15" ht="30" customHeight="1" thickTop="1" x14ac:dyDescent="0.25">
      <c r="A25" s="186"/>
      <c r="B25" s="188"/>
      <c r="C25" s="190"/>
      <c r="D25" s="156"/>
      <c r="E25" s="157" t="s">
        <v>75</v>
      </c>
      <c r="F25" s="119">
        <v>334450</v>
      </c>
      <c r="G25" s="121">
        <v>1250.42</v>
      </c>
      <c r="H25" s="158" t="s">
        <v>58</v>
      </c>
      <c r="I25" s="115" t="s">
        <v>16</v>
      </c>
      <c r="J25" s="7" t="s">
        <v>31</v>
      </c>
      <c r="K25" s="8">
        <v>43465</v>
      </c>
      <c r="L25" s="13">
        <v>4590.41</v>
      </c>
      <c r="M25" s="93" t="s">
        <v>82</v>
      </c>
      <c r="N25" s="59">
        <v>323053.28000000003</v>
      </c>
      <c r="O25" s="112" t="s">
        <v>88</v>
      </c>
    </row>
    <row r="26" spans="1:15" ht="30" customHeight="1" thickBot="1" x14ac:dyDescent="0.3">
      <c r="A26" s="186"/>
      <c r="B26" s="188"/>
      <c r="C26" s="190"/>
      <c r="D26" s="156"/>
      <c r="E26" s="156"/>
      <c r="F26" s="120"/>
      <c r="G26" s="122"/>
      <c r="H26" s="159"/>
      <c r="I26" s="116"/>
      <c r="J26" s="12" t="s">
        <v>32</v>
      </c>
      <c r="K26" s="11">
        <v>43465</v>
      </c>
      <c r="L26" s="10">
        <v>8056.73</v>
      </c>
      <c r="M26" s="57"/>
      <c r="N26" s="57"/>
      <c r="O26" s="113"/>
    </row>
    <row r="27" spans="1:15" ht="30" customHeight="1" thickTop="1" x14ac:dyDescent="0.25">
      <c r="A27" s="186"/>
      <c r="B27" s="188"/>
      <c r="C27" s="190"/>
      <c r="D27" s="156"/>
      <c r="E27" s="157" t="s">
        <v>76</v>
      </c>
      <c r="F27" s="119">
        <v>284050</v>
      </c>
      <c r="G27" s="121">
        <v>1350.42</v>
      </c>
      <c r="H27" s="158" t="s">
        <v>59</v>
      </c>
      <c r="I27" s="115" t="s">
        <v>16</v>
      </c>
      <c r="J27" s="7" t="s">
        <v>33</v>
      </c>
      <c r="K27" s="8">
        <v>43465</v>
      </c>
      <c r="L27" s="14">
        <v>3610.4</v>
      </c>
      <c r="M27" s="93" t="s">
        <v>97</v>
      </c>
      <c r="N27" s="60">
        <v>275453.28999999998</v>
      </c>
      <c r="O27" s="112" t="s">
        <v>88</v>
      </c>
    </row>
    <row r="28" spans="1:15" ht="30" customHeight="1" thickBot="1" x14ac:dyDescent="0.3">
      <c r="A28" s="186"/>
      <c r="B28" s="188"/>
      <c r="C28" s="190"/>
      <c r="D28" s="156"/>
      <c r="E28" s="156"/>
      <c r="F28" s="120"/>
      <c r="G28" s="122"/>
      <c r="H28" s="159"/>
      <c r="I28" s="116"/>
      <c r="J28" s="12" t="s">
        <v>34</v>
      </c>
      <c r="K28" s="11">
        <v>43465</v>
      </c>
      <c r="L28" s="15">
        <v>6336.73</v>
      </c>
      <c r="M28" s="92"/>
      <c r="N28" s="61"/>
      <c r="O28" s="113"/>
    </row>
    <row r="29" spans="1:15" ht="30" customHeight="1" thickTop="1" x14ac:dyDescent="0.25">
      <c r="A29" s="186"/>
      <c r="B29" s="188"/>
      <c r="C29" s="190"/>
      <c r="D29" s="156"/>
      <c r="E29" s="157" t="s">
        <v>77</v>
      </c>
      <c r="F29" s="171">
        <f>272000+67700</f>
        <v>339700</v>
      </c>
      <c r="G29" s="121">
        <v>1030.68</v>
      </c>
      <c r="H29" s="135" t="s">
        <v>57</v>
      </c>
      <c r="I29" s="115" t="s">
        <v>16</v>
      </c>
      <c r="J29" s="7" t="s">
        <v>37</v>
      </c>
      <c r="K29" s="8">
        <v>43465</v>
      </c>
      <c r="L29" s="13">
        <v>4604.01</v>
      </c>
      <c r="M29" s="93" t="s">
        <v>98</v>
      </c>
      <c r="N29" s="59">
        <v>329297.63</v>
      </c>
      <c r="O29" s="112" t="s">
        <v>88</v>
      </c>
    </row>
    <row r="30" spans="1:15" ht="30" customHeight="1" x14ac:dyDescent="0.25">
      <c r="A30" s="186"/>
      <c r="B30" s="188"/>
      <c r="C30" s="190"/>
      <c r="D30" s="156"/>
      <c r="E30" s="156"/>
      <c r="F30" s="172"/>
      <c r="G30" s="170"/>
      <c r="H30" s="164"/>
      <c r="I30" s="123"/>
      <c r="J30" s="110" t="s">
        <v>38</v>
      </c>
      <c r="K30" s="129">
        <v>43465</v>
      </c>
      <c r="L30" s="131">
        <v>8080.66</v>
      </c>
      <c r="M30" s="92"/>
      <c r="N30" s="57"/>
      <c r="O30" s="113"/>
    </row>
    <row r="31" spans="1:15" ht="30" customHeight="1" thickBot="1" x14ac:dyDescent="0.3">
      <c r="A31" s="186"/>
      <c r="B31" s="188"/>
      <c r="C31" s="190"/>
      <c r="D31" s="156"/>
      <c r="E31" s="179"/>
      <c r="F31" s="173"/>
      <c r="G31" s="4">
        <v>1251.6199999999999</v>
      </c>
      <c r="H31" s="32" t="s">
        <v>60</v>
      </c>
      <c r="I31" s="124"/>
      <c r="J31" s="111"/>
      <c r="K31" s="130"/>
      <c r="L31" s="132"/>
      <c r="M31" s="58"/>
      <c r="N31" s="58"/>
      <c r="O31" s="114"/>
    </row>
    <row r="32" spans="1:15" ht="30" customHeight="1" thickTop="1" x14ac:dyDescent="0.25">
      <c r="A32" s="186"/>
      <c r="B32" s="188"/>
      <c r="C32" s="190"/>
      <c r="D32" s="156"/>
      <c r="E32" s="157" t="s">
        <v>78</v>
      </c>
      <c r="F32" s="171">
        <v>318700</v>
      </c>
      <c r="G32" s="121">
        <v>947.1</v>
      </c>
      <c r="H32" s="135" t="s">
        <v>61</v>
      </c>
      <c r="I32" s="115" t="s">
        <v>16</v>
      </c>
      <c r="J32" s="7" t="s">
        <v>35</v>
      </c>
      <c r="K32" s="8">
        <v>43465</v>
      </c>
      <c r="L32" s="13">
        <v>4615.5</v>
      </c>
      <c r="M32" s="93" t="s">
        <v>99</v>
      </c>
      <c r="N32" s="59">
        <v>308930.65999999997</v>
      </c>
      <c r="O32" s="112" t="s">
        <v>88</v>
      </c>
    </row>
    <row r="33" spans="1:15" ht="30" customHeight="1" x14ac:dyDescent="0.25">
      <c r="A33" s="186"/>
      <c r="B33" s="188"/>
      <c r="C33" s="190"/>
      <c r="D33" s="156"/>
      <c r="E33" s="156"/>
      <c r="F33" s="172"/>
      <c r="G33" s="170"/>
      <c r="H33" s="164"/>
      <c r="I33" s="123"/>
      <c r="J33" s="110" t="s">
        <v>36</v>
      </c>
      <c r="K33" s="129">
        <v>43465</v>
      </c>
      <c r="L33" s="133">
        <v>8100.91</v>
      </c>
      <c r="M33" s="92"/>
      <c r="N33" s="57"/>
      <c r="O33" s="113"/>
    </row>
    <row r="34" spans="1:15" ht="15.75" thickBot="1" x14ac:dyDescent="0.3">
      <c r="A34" s="186"/>
      <c r="B34" s="188"/>
      <c r="C34" s="190"/>
      <c r="D34" s="156"/>
      <c r="E34" s="156"/>
      <c r="F34" s="173"/>
      <c r="G34" s="9">
        <v>1999.97</v>
      </c>
      <c r="H34" s="32" t="s">
        <v>62</v>
      </c>
      <c r="I34" s="124"/>
      <c r="J34" s="111"/>
      <c r="K34" s="130"/>
      <c r="L34" s="134"/>
      <c r="M34" s="58"/>
      <c r="N34" s="62"/>
      <c r="O34" s="114"/>
    </row>
    <row r="35" spans="1:15" ht="30.75" thickTop="1" x14ac:dyDescent="0.25">
      <c r="A35" s="186"/>
      <c r="B35" s="188"/>
      <c r="C35" s="190"/>
      <c r="D35" s="156"/>
      <c r="E35" s="200" t="s">
        <v>79</v>
      </c>
      <c r="F35" s="205">
        <v>285562</v>
      </c>
      <c r="G35" s="207">
        <v>1919.74</v>
      </c>
      <c r="H35" s="202"/>
      <c r="I35" s="127" t="s">
        <v>16</v>
      </c>
      <c r="J35" s="89" t="s">
        <v>45</v>
      </c>
      <c r="K35" s="90">
        <v>43496</v>
      </c>
      <c r="L35" s="91">
        <v>4147.71</v>
      </c>
      <c r="M35" s="209" t="s">
        <v>90</v>
      </c>
      <c r="N35" s="63">
        <v>276030.33</v>
      </c>
      <c r="O35" s="125" t="s">
        <v>89</v>
      </c>
    </row>
    <row r="36" spans="1:15" ht="30.75" thickBot="1" x14ac:dyDescent="0.3">
      <c r="A36" s="186"/>
      <c r="B36" s="188"/>
      <c r="C36" s="190"/>
      <c r="D36" s="156"/>
      <c r="E36" s="201"/>
      <c r="F36" s="206"/>
      <c r="G36" s="208"/>
      <c r="H36" s="203"/>
      <c r="I36" s="128"/>
      <c r="J36" s="64" t="s">
        <v>46</v>
      </c>
      <c r="K36" s="65">
        <v>43496</v>
      </c>
      <c r="L36" s="66">
        <v>7303.7</v>
      </c>
      <c r="M36" s="209"/>
      <c r="N36" s="67"/>
      <c r="O36" s="126"/>
    </row>
    <row r="37" spans="1:15" ht="9.9499999999999993" customHeight="1" thickBot="1" x14ac:dyDescent="0.3">
      <c r="A37" s="35"/>
      <c r="B37" s="36"/>
      <c r="C37" s="36"/>
      <c r="D37" s="36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9"/>
    </row>
    <row r="38" spans="1:15" ht="45.75" thickBot="1" x14ac:dyDescent="0.3">
      <c r="A38" s="183">
        <v>2</v>
      </c>
      <c r="B38" s="191" t="s">
        <v>15</v>
      </c>
      <c r="C38" s="196">
        <v>25</v>
      </c>
      <c r="D38" s="198" t="s">
        <v>12</v>
      </c>
      <c r="E38" s="75" t="s">
        <v>91</v>
      </c>
      <c r="F38" s="76">
        <v>170000</v>
      </c>
      <c r="G38" s="77">
        <v>2136</v>
      </c>
      <c r="H38" s="78" t="s">
        <v>63</v>
      </c>
      <c r="I38" s="70" t="s">
        <v>16</v>
      </c>
      <c r="J38" s="71" t="s">
        <v>44</v>
      </c>
      <c r="K38" s="72">
        <v>43465</v>
      </c>
      <c r="L38" s="73">
        <v>14398.57</v>
      </c>
      <c r="M38" s="84" t="s">
        <v>80</v>
      </c>
      <c r="N38" s="85">
        <v>157737.43</v>
      </c>
      <c r="O38" s="79" t="s">
        <v>89</v>
      </c>
    </row>
    <row r="39" spans="1:15" ht="46.5" thickTop="1" thickBot="1" x14ac:dyDescent="0.3">
      <c r="A39" s="183"/>
      <c r="B39" s="191"/>
      <c r="C39" s="196"/>
      <c r="D39" s="198"/>
      <c r="E39" s="49" t="s">
        <v>81</v>
      </c>
      <c r="F39" s="46">
        <v>351250</v>
      </c>
      <c r="G39" s="47">
        <v>1150.79</v>
      </c>
      <c r="H39" s="44" t="s">
        <v>64</v>
      </c>
      <c r="I39" s="17" t="s">
        <v>16</v>
      </c>
      <c r="J39" s="22" t="s">
        <v>40</v>
      </c>
      <c r="K39" s="23">
        <v>43465</v>
      </c>
      <c r="L39" s="82">
        <v>24570.21</v>
      </c>
      <c r="M39" s="83" t="s">
        <v>82</v>
      </c>
      <c r="N39" s="86">
        <v>327830.58</v>
      </c>
      <c r="O39" s="51" t="s">
        <v>88</v>
      </c>
    </row>
    <row r="40" spans="1:15" ht="46.5" thickTop="1" thickBot="1" x14ac:dyDescent="0.3">
      <c r="A40" s="183"/>
      <c r="B40" s="191"/>
      <c r="C40" s="196"/>
      <c r="D40" s="198"/>
      <c r="E40" s="49" t="s">
        <v>85</v>
      </c>
      <c r="F40" s="46">
        <v>231550</v>
      </c>
      <c r="G40" s="47">
        <v>1493.96</v>
      </c>
      <c r="H40" s="44" t="s">
        <v>66</v>
      </c>
      <c r="I40" s="17" t="s">
        <v>16</v>
      </c>
      <c r="J40" s="19" t="s">
        <v>41</v>
      </c>
      <c r="K40" s="20">
        <v>43465</v>
      </c>
      <c r="L40" s="80">
        <v>15106.81</v>
      </c>
      <c r="M40" s="81" t="s">
        <v>83</v>
      </c>
      <c r="N40" s="87">
        <v>217937.15</v>
      </c>
      <c r="O40" s="51" t="s">
        <v>88</v>
      </c>
    </row>
    <row r="41" spans="1:15" ht="46.5" thickTop="1" thickBot="1" x14ac:dyDescent="0.3">
      <c r="A41" s="184"/>
      <c r="B41" s="191"/>
      <c r="C41" s="197"/>
      <c r="D41" s="199"/>
      <c r="E41" s="49" t="s">
        <v>86</v>
      </c>
      <c r="F41" s="46">
        <v>317650</v>
      </c>
      <c r="G41" s="47">
        <v>1347.96</v>
      </c>
      <c r="H41" s="44" t="s">
        <v>67</v>
      </c>
      <c r="I41" s="17" t="s">
        <v>16</v>
      </c>
      <c r="J41" s="19" t="s">
        <v>39</v>
      </c>
      <c r="K41" s="20">
        <v>43465</v>
      </c>
      <c r="L41" s="13">
        <v>25387.3</v>
      </c>
      <c r="M41" s="74" t="s">
        <v>84</v>
      </c>
      <c r="N41" s="88">
        <v>293610.65999999997</v>
      </c>
      <c r="O41" s="51" t="s">
        <v>88</v>
      </c>
    </row>
    <row r="42" spans="1:15" ht="9.9499999999999993" customHeight="1" thickBot="1" x14ac:dyDescent="0.3">
      <c r="A42" s="40"/>
      <c r="B42" s="38"/>
      <c r="C42" s="38"/>
      <c r="D42" s="38"/>
      <c r="E42" s="38"/>
      <c r="F42" s="38"/>
      <c r="G42" s="38"/>
      <c r="H42" s="41"/>
      <c r="I42" s="38"/>
      <c r="J42" s="38"/>
      <c r="K42" s="38"/>
      <c r="L42" s="38"/>
      <c r="M42" s="38"/>
      <c r="N42" s="38"/>
      <c r="O42" s="39"/>
    </row>
    <row r="43" spans="1:15" ht="46.5" thickTop="1" thickBot="1" x14ac:dyDescent="0.3">
      <c r="A43" s="50">
        <v>3</v>
      </c>
      <c r="B43" s="54" t="s">
        <v>14</v>
      </c>
      <c r="C43" s="5">
        <v>18</v>
      </c>
      <c r="D43" s="6" t="s">
        <v>17</v>
      </c>
      <c r="E43" s="52" t="s">
        <v>87</v>
      </c>
      <c r="F43" s="53">
        <v>357655</v>
      </c>
      <c r="G43" s="48">
        <v>1460.48</v>
      </c>
      <c r="H43" s="45" t="s">
        <v>65</v>
      </c>
      <c r="I43" s="18" t="s">
        <v>16</v>
      </c>
      <c r="J43" s="7" t="s">
        <v>42</v>
      </c>
      <c r="K43" s="8">
        <v>43465</v>
      </c>
      <c r="L43" s="21">
        <v>254033.14</v>
      </c>
      <c r="M43" s="3" t="s">
        <v>43</v>
      </c>
      <c r="N43" s="56">
        <v>105082.34</v>
      </c>
      <c r="O43" s="51" t="s">
        <v>88</v>
      </c>
    </row>
    <row r="44" spans="1:15" ht="9.9499999999999993" customHeight="1" thickBot="1" x14ac:dyDescent="0.3">
      <c r="A44" s="37"/>
      <c r="B44" s="38"/>
      <c r="C44" s="38"/>
      <c r="D44" s="38"/>
      <c r="E44" s="38"/>
      <c r="F44" s="38"/>
      <c r="G44" s="38"/>
      <c r="H44" s="41"/>
      <c r="I44" s="38"/>
      <c r="J44" s="38"/>
      <c r="K44" s="38"/>
      <c r="L44" s="38"/>
      <c r="M44" s="38"/>
      <c r="N44" s="38"/>
      <c r="O44" s="39"/>
    </row>
    <row r="45" spans="1:15" x14ac:dyDescent="0.25">
      <c r="G45" s="24"/>
      <c r="H45" s="24"/>
    </row>
    <row r="46" spans="1:15" x14ac:dyDescent="0.25">
      <c r="E46" t="s">
        <v>100</v>
      </c>
      <c r="F46" s="94">
        <f>SUM(F8:F43)</f>
        <v>4573317</v>
      </c>
      <c r="G46" s="94">
        <f>SUM(G8:G43)</f>
        <v>29231.63</v>
      </c>
      <c r="H46" s="55"/>
      <c r="I46" s="55"/>
      <c r="J46" s="55"/>
      <c r="K46" s="55"/>
      <c r="L46" s="94">
        <f>SUM(L8:L43)</f>
        <v>458229.49</v>
      </c>
      <c r="M46" s="94"/>
      <c r="N46" s="94">
        <f>SUM(N8:N43)</f>
        <v>4144319.14</v>
      </c>
    </row>
    <row r="47" spans="1:15" x14ac:dyDescent="0.25">
      <c r="F47" s="42"/>
      <c r="G47" s="95"/>
      <c r="H47" s="42"/>
      <c r="I47" s="42"/>
      <c r="J47" s="42"/>
      <c r="K47" s="42"/>
      <c r="L47" s="42"/>
      <c r="M47" s="42"/>
      <c r="N47" s="42"/>
    </row>
    <row r="48" spans="1:15" x14ac:dyDescent="0.25">
      <c r="F48" s="204">
        <f>SUM(F46:G46)</f>
        <v>4602548.63</v>
      </c>
      <c r="G48" s="204"/>
      <c r="H48" s="96"/>
      <c r="I48" s="97"/>
      <c r="J48" s="96"/>
      <c r="K48" s="96"/>
      <c r="L48" s="204">
        <f>SUM(L46:N46)</f>
        <v>4602548.63</v>
      </c>
      <c r="M48" s="204"/>
      <c r="N48" s="204"/>
    </row>
    <row r="49" spans="6:15" ht="17.25" x14ac:dyDescent="0.3">
      <c r="F49" s="210"/>
      <c r="G49" s="211"/>
      <c r="M49" s="28"/>
      <c r="O49" s="43"/>
    </row>
    <row r="50" spans="6:15" x14ac:dyDescent="0.25">
      <c r="I50" s="29"/>
      <c r="L50" s="30"/>
      <c r="M50" s="30"/>
      <c r="N50" s="30"/>
    </row>
    <row r="51" spans="6:15" x14ac:dyDescent="0.25">
      <c r="I51" s="29"/>
      <c r="L51" s="28"/>
      <c r="M51" s="28"/>
      <c r="N51" s="28"/>
    </row>
    <row r="52" spans="6:15" x14ac:dyDescent="0.25">
      <c r="I52" s="29"/>
      <c r="L52" s="42"/>
      <c r="M52" s="42"/>
      <c r="N52" s="42"/>
    </row>
    <row r="53" spans="6:15" x14ac:dyDescent="0.25">
      <c r="L53" s="28"/>
      <c r="M53" s="28"/>
      <c r="N53" s="28"/>
    </row>
    <row r="55" spans="6:15" x14ac:dyDescent="0.25">
      <c r="L55" s="28"/>
      <c r="M55" s="28"/>
      <c r="N55" s="28"/>
    </row>
  </sheetData>
  <mergeCells count="112">
    <mergeCell ref="L48:N48"/>
    <mergeCell ref="F48:G48"/>
    <mergeCell ref="F35:F36"/>
    <mergeCell ref="G35:G36"/>
    <mergeCell ref="M35:M36"/>
    <mergeCell ref="F49:G49"/>
    <mergeCell ref="A38:A41"/>
    <mergeCell ref="A8:A36"/>
    <mergeCell ref="B8:B36"/>
    <mergeCell ref="C8:C36"/>
    <mergeCell ref="B38:B41"/>
    <mergeCell ref="M6:M7"/>
    <mergeCell ref="G5:G7"/>
    <mergeCell ref="G20:G21"/>
    <mergeCell ref="G12:G13"/>
    <mergeCell ref="F8:F11"/>
    <mergeCell ref="F29:F31"/>
    <mergeCell ref="E32:E34"/>
    <mergeCell ref="G32:G33"/>
    <mergeCell ref="E29:E31"/>
    <mergeCell ref="E12:E14"/>
    <mergeCell ref="E15:E17"/>
    <mergeCell ref="E18:E19"/>
    <mergeCell ref="F27:F28"/>
    <mergeCell ref="G25:G26"/>
    <mergeCell ref="C38:C41"/>
    <mergeCell ref="D38:D41"/>
    <mergeCell ref="E35:E36"/>
    <mergeCell ref="H35:H36"/>
    <mergeCell ref="K33:K34"/>
    <mergeCell ref="O8:O11"/>
    <mergeCell ref="J6:L6"/>
    <mergeCell ref="H5:H7"/>
    <mergeCell ref="O12:O14"/>
    <mergeCell ref="E25:E26"/>
    <mergeCell ref="E20:E22"/>
    <mergeCell ref="F25:F26"/>
    <mergeCell ref="F20:F22"/>
    <mergeCell ref="E23:E24"/>
    <mergeCell ref="L13:L14"/>
    <mergeCell ref="H10:H11"/>
    <mergeCell ref="H12:H13"/>
    <mergeCell ref="H15:H16"/>
    <mergeCell ref="I12:I14"/>
    <mergeCell ref="K16:K17"/>
    <mergeCell ref="L16:L17"/>
    <mergeCell ref="I8:I11"/>
    <mergeCell ref="H8:H9"/>
    <mergeCell ref="K13:K14"/>
    <mergeCell ref="J13:J14"/>
    <mergeCell ref="D6:D7"/>
    <mergeCell ref="D8:D36"/>
    <mergeCell ref="E27:E28"/>
    <mergeCell ref="G27:G28"/>
    <mergeCell ref="H27:H28"/>
    <mergeCell ref="H25:H26"/>
    <mergeCell ref="H23:H24"/>
    <mergeCell ref="I6:I7"/>
    <mergeCell ref="E8:E11"/>
    <mergeCell ref="G8:G9"/>
    <mergeCell ref="G10:G11"/>
    <mergeCell ref="G15:G16"/>
    <mergeCell ref="F12:F14"/>
    <mergeCell ref="F18:F19"/>
    <mergeCell ref="F15:F17"/>
    <mergeCell ref="G18:G19"/>
    <mergeCell ref="H29:H30"/>
    <mergeCell ref="H32:H33"/>
    <mergeCell ref="J33:J34"/>
    <mergeCell ref="F32:F34"/>
    <mergeCell ref="G29:G30"/>
    <mergeCell ref="A3:O3"/>
    <mergeCell ref="I5:L5"/>
    <mergeCell ref="A5:A7"/>
    <mergeCell ref="B5:D5"/>
    <mergeCell ref="E5:E7"/>
    <mergeCell ref="O5:O7"/>
    <mergeCell ref="M5:N5"/>
    <mergeCell ref="B6:B7"/>
    <mergeCell ref="C6:C7"/>
    <mergeCell ref="F5:F7"/>
    <mergeCell ref="N6:N7"/>
    <mergeCell ref="O35:O36"/>
    <mergeCell ref="O32:O34"/>
    <mergeCell ref="I32:I34"/>
    <mergeCell ref="O29:O31"/>
    <mergeCell ref="I35:I36"/>
    <mergeCell ref="J30:J31"/>
    <mergeCell ref="K30:K31"/>
    <mergeCell ref="L30:L31"/>
    <mergeCell ref="I20:I22"/>
    <mergeCell ref="I29:I31"/>
    <mergeCell ref="L33:L34"/>
    <mergeCell ref="O25:O26"/>
    <mergeCell ref="O23:O24"/>
    <mergeCell ref="K21:K22"/>
    <mergeCell ref="L21:L22"/>
    <mergeCell ref="J21:J22"/>
    <mergeCell ref="O27:O28"/>
    <mergeCell ref="J16:J17"/>
    <mergeCell ref="O15:O17"/>
    <mergeCell ref="I27:I28"/>
    <mergeCell ref="H20:H21"/>
    <mergeCell ref="F23:F24"/>
    <mergeCell ref="G23:G24"/>
    <mergeCell ref="O20:O22"/>
    <mergeCell ref="I23:I24"/>
    <mergeCell ref="I25:I26"/>
    <mergeCell ref="I15:I17"/>
    <mergeCell ref="O18:O19"/>
    <mergeCell ref="I18:I19"/>
    <mergeCell ref="H18:H19"/>
  </mergeCells>
  <phoneticPr fontId="0" type="noConversion"/>
  <pageMargins left="0.31496062992125984" right="0.31496062992125984" top="0.55118110236220474" bottom="0.35433070866141736" header="0.31496062992125984" footer="0.31496062992125984"/>
  <pageSetup paperSize="9" scale="58" orientation="portrait" r:id="rId1"/>
  <headerFooter alignWithMargins="0">
    <oddHeader xml:space="preserve">&amp;Rzałącznik do zarządzenia 
Nr 838/2022/P Prezydenta Miasta Poznania
z dnia 23.11.2022 r.        </oddHeader>
  </headerFooter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GNP030.03 trasa tramwajowa </vt:lpstr>
      <vt:lpstr>'GNP030.03 trasa tramwajowa '!Obszar_wydruku</vt:lpstr>
      <vt:lpstr>'GNP030.03 trasa tramwajowa 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Wolna</dc:creator>
  <cp:lastModifiedBy>Iwona Kubicka</cp:lastModifiedBy>
  <cp:lastPrinted>2022-11-10T12:06:28Z</cp:lastPrinted>
  <dcterms:created xsi:type="dcterms:W3CDTF">2018-05-30T12:10:56Z</dcterms:created>
  <dcterms:modified xsi:type="dcterms:W3CDTF">2022-11-24T08:52:25Z</dcterms:modified>
</cp:coreProperties>
</file>