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  <sheet name="Table 1" sheetId="3" state="hidden" r:id="rId2"/>
    <sheet name="Table 2" sheetId="4" state="hidden" r:id="rId3"/>
    <sheet name="Arkusz2" sheetId="2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42" i="1" l="1"/>
  <c r="D42" i="1"/>
  <c r="D40" i="1"/>
  <c r="E82" i="1"/>
  <c r="D72" i="1"/>
  <c r="D49" i="1"/>
  <c r="E40" i="1"/>
  <c r="E41" i="1"/>
  <c r="E43" i="1"/>
  <c r="E44" i="1"/>
  <c r="E45" i="1"/>
  <c r="E46" i="1"/>
  <c r="E47" i="1"/>
  <c r="E48" i="1"/>
  <c r="E49" i="1"/>
  <c r="E72" i="1"/>
  <c r="D48" i="1"/>
  <c r="D47" i="1"/>
  <c r="D46" i="1"/>
  <c r="D45" i="1"/>
  <c r="D44" i="1"/>
  <c r="D43" i="1"/>
  <c r="D41" i="1"/>
  <c r="E104" i="1" l="1"/>
  <c r="E93" i="1"/>
  <c r="E89" i="1"/>
  <c r="E86" i="1"/>
</calcChain>
</file>

<file path=xl/sharedStrings.xml><?xml version="1.0" encoding="utf-8"?>
<sst xmlns="http://schemas.openxmlformats.org/spreadsheetml/2006/main" count="917" uniqueCount="782">
  <si>
    <t>Nr</t>
  </si>
  <si>
    <t>Element</t>
  </si>
  <si>
    <t>Ilość</t>
  </si>
  <si>
    <t>Wartość brutto</t>
  </si>
  <si>
    <t>Biurko prostokątne z panelem dolnym z systemu
wymiar: szerokość: 180 cm, głębokość: 90 cm, wysokość: 72 cm. Nogi płytowe.
Biurko posiada przelotkę kablową.</t>
  </si>
  <si>
    <t>Kanał kablowy poziomy</t>
  </si>
  <si>
    <t>Kanał kablowy pionowy</t>
  </si>
  <si>
    <t>Stolik kwadratowy z systemu,
wymiar: 80 cmx80 cm, wysokość 55 cm
Noga metalowa.
Blat wykonany z płyty wiórowej pokrytej melaminą</t>
  </si>
  <si>
    <t>Oznaczenie na rzucie</t>
  </si>
  <si>
    <t>B1</t>
  </si>
  <si>
    <t>KKG1</t>
  </si>
  <si>
    <t>KKG2</t>
  </si>
  <si>
    <t>SG1</t>
  </si>
  <si>
    <t>GKM</t>
  </si>
  <si>
    <t>SZG 1</t>
  </si>
  <si>
    <t>Szafa z drzwiami wahadłowymi płytowymi na stelażu metalowym z systemu wymiar: szerokość: 80 cm, głębokość: 44,5 cm, wysokość: 111,7 cm (3OH) Szafa wyposażona jest w zamek z kluczem łamanym.
Plecy wykonane są z płyty grubości 12 mm,</t>
  </si>
  <si>
    <t>SZG 2</t>
  </si>
  <si>
    <t>Szafa garderobiana na stelażu metalowym z drzwiami uchylnymi płytowymi z
systemu
wymiar: szerokość: 80 cm, głębokość: 44,5 cm, wysokość: 183,9 cm (5OH). Szafa wyposażona jest w zamek z kluczem łamanym, wieszak teleskopowy. Plecy wykonane są z płyty grubości 12 mm</t>
  </si>
  <si>
    <t>SZG u</t>
  </si>
  <si>
    <t>Fotel gabinetowy tapicerowany obrotowy</t>
  </si>
  <si>
    <t>FG</t>
  </si>
  <si>
    <t>Krzesło gabinetowe konferencyjne</t>
  </si>
  <si>
    <t>KG</t>
  </si>
  <si>
    <r>
      <rPr>
        <b/>
        <sz val="6.5"/>
        <rFont val="Calibri"/>
        <family val="1"/>
      </rPr>
      <t>ZESTAWIENIE WARTOŚCI WYPOSAŻENIA - DOM POMOCY SPOŁECZNEJ NR 1</t>
    </r>
  </si>
  <si>
    <r>
      <rPr>
        <sz val="6.5"/>
        <rFont val="Calibri"/>
        <family val="1"/>
      </rPr>
      <t>nr</t>
    </r>
  </si>
  <si>
    <r>
      <rPr>
        <sz val="6.5"/>
        <rFont val="Calibri"/>
        <family val="1"/>
      </rPr>
      <t xml:space="preserve">oznaczenie
</t>
    </r>
    <r>
      <rPr>
        <sz val="6.5"/>
        <rFont val="Calibri"/>
        <family val="1"/>
      </rPr>
      <t>na rzucie</t>
    </r>
  </si>
  <si>
    <r>
      <rPr>
        <sz val="6.5"/>
        <rFont val="Calibri"/>
        <family val="1"/>
      </rPr>
      <t>Element</t>
    </r>
  </si>
  <si>
    <r>
      <rPr>
        <sz val="6.5"/>
        <rFont val="Calibri"/>
        <family val="1"/>
      </rPr>
      <t>Ilość</t>
    </r>
  </si>
  <si>
    <r>
      <rPr>
        <sz val="6.5"/>
        <rFont val="Calibri"/>
        <family val="1"/>
      </rPr>
      <t>cena jednostkowa brutto</t>
    </r>
  </si>
  <si>
    <r>
      <rPr>
        <sz val="6.5"/>
        <rFont val="Calibri"/>
        <family val="1"/>
      </rPr>
      <t>wartość brutto</t>
    </r>
  </si>
  <si>
    <r>
      <rPr>
        <b/>
        <sz val="6"/>
        <rFont val="Arial"/>
        <family val="2"/>
      </rPr>
      <t>MEBLE GABINETOWE</t>
    </r>
  </si>
  <si>
    <r>
      <rPr>
        <sz val="6.5"/>
        <rFont val="Calibri"/>
        <family val="1"/>
      </rPr>
      <t xml:space="preserve">Biurko prostokątne z panelem dolnym z systemu
</t>
    </r>
    <r>
      <rPr>
        <sz val="6.5"/>
        <rFont val="Calibri"/>
        <family val="1"/>
      </rPr>
      <t xml:space="preserve">wymiar: szerokość: 180 cm, głębokość: 90 cm, wysokość: 72 cm. Nogi płytowe.
</t>
    </r>
    <r>
      <rPr>
        <sz val="6.5"/>
        <rFont val="Calibri"/>
        <family val="1"/>
      </rPr>
      <t>Biurko posiada przelotkę kablową.</t>
    </r>
  </si>
  <si>
    <r>
      <rPr>
        <sz val="6.5"/>
        <rFont val="Calibri"/>
        <family val="1"/>
      </rPr>
      <t>3a</t>
    </r>
  </si>
  <si>
    <r>
      <rPr>
        <sz val="6.5"/>
        <rFont val="Calibri"/>
        <family val="1"/>
      </rPr>
      <t xml:space="preserve">Kontener mobilny szerokość: 430 mm, głębokość: 600 mm, wysokość: 570
</t>
    </r>
    <r>
      <rPr>
        <sz val="6.5"/>
        <rFont val="Calibri"/>
        <family val="1"/>
      </rPr>
      <t>mm.</t>
    </r>
  </si>
  <si>
    <r>
      <rPr>
        <sz val="6.5"/>
        <rFont val="Calibri"/>
        <family val="1"/>
      </rPr>
      <t xml:space="preserve">Stolik kwadratowy z systemu,
</t>
    </r>
    <r>
      <rPr>
        <sz val="6.5"/>
        <rFont val="Calibri"/>
        <family val="1"/>
      </rPr>
      <t xml:space="preserve">wymiar: 80 cmx80 cm, wysokość 55 cm
</t>
    </r>
    <r>
      <rPr>
        <sz val="6.5"/>
        <rFont val="Calibri"/>
        <family val="1"/>
      </rPr>
      <t xml:space="preserve">Noga metalowa.
</t>
    </r>
    <r>
      <rPr>
        <sz val="6.5"/>
        <rFont val="Calibri"/>
        <family val="1"/>
      </rPr>
      <t>Blat wykonany z płyty wiórowej pokrytej melaminą</t>
    </r>
  </si>
  <si>
    <r>
      <rPr>
        <sz val="6.5"/>
        <rFont val="Calibri"/>
        <family val="1"/>
      </rPr>
      <t xml:space="preserve">Szafa z drzwiami wahadłowymi płytowymi na stelażu metalowym z systemu wymiar: szerokość: 80 cm, głębokość: 44,5 cm, wysokość: 183,9 cm (5OH) Szafa wyposażona jest w zamek z kluczem łamanym.
</t>
    </r>
    <r>
      <rPr>
        <sz val="6.5"/>
        <rFont val="Calibri"/>
        <family val="1"/>
      </rPr>
      <t>Plecy wykonane są z płyty grubości 12 mm,</t>
    </r>
  </si>
  <si>
    <r>
      <rPr>
        <sz val="6.5"/>
        <rFont val="Calibri"/>
        <family val="1"/>
      </rPr>
      <t xml:space="preserve">Szafa z drzwiami wahadłowymi płytowymi na stelażu metalowym z systemu wymiar: szerokość: 80 cm, głębokość: 44,5 cm, wysokość: 111,7 cm (3OH) Szafa wyposażona jest w zamek z kluczem łamanym.
</t>
    </r>
    <r>
      <rPr>
        <sz val="6.5"/>
        <rFont val="Calibri"/>
        <family val="1"/>
      </rPr>
      <t>Plecy wykonane są z płyty grubości 12 mm,</t>
    </r>
  </si>
  <si>
    <r>
      <t xml:space="preserve">Szafa garderobiana na stelażu metalowym z drzwiami uchylnymi płytowymi z
</t>
    </r>
    <r>
      <rPr>
        <sz val="6.5"/>
        <rFont val="Calibri"/>
        <family val="1"/>
      </rPr>
      <t xml:space="preserve">systemu
</t>
    </r>
    <r>
      <rPr>
        <sz val="6.5"/>
        <rFont val="Calibri"/>
        <family val="1"/>
      </rPr>
      <t>wymiar: szerokość: 80 cm, głębokość: 44,5 cm, wysokość: 183,9 cm (5OH). Szafa wyposażona jest w zamek z kluczem łamanym, wieszak teleskopowy. Plecy wykonane są z płyty grubości 12 mm</t>
    </r>
  </si>
  <si>
    <r>
      <rPr>
        <b/>
        <sz val="6"/>
        <rFont val="Arial"/>
        <family val="2"/>
      </rPr>
      <t>MEBLE PRACOWNICZE / POZOSTAŁE</t>
    </r>
  </si>
  <si>
    <t>B2</t>
  </si>
  <si>
    <r>
      <rPr>
        <sz val="6.5"/>
        <rFont val="Calibri"/>
        <family val="1"/>
      </rPr>
      <t xml:space="preserve">biurko prostokątne melamina, noga o przekroju kwadratowym, wymiary:
</t>
    </r>
    <r>
      <rPr>
        <sz val="6.5"/>
        <rFont val="Calibri"/>
        <family val="1"/>
      </rPr>
      <t>1600x700x740cm</t>
    </r>
  </si>
  <si>
    <r>
      <rPr>
        <sz val="6.5"/>
        <rFont val="Calibri"/>
        <family val="1"/>
      </rPr>
      <t>762,50 zł</t>
    </r>
  </si>
  <si>
    <r>
      <rPr>
        <sz val="6.5"/>
        <rFont val="Calibri"/>
        <family val="1"/>
      </rPr>
      <t>8 387,50 zł</t>
    </r>
  </si>
  <si>
    <r>
      <rPr>
        <b/>
        <sz val="6"/>
        <rFont val="Arial"/>
        <family val="2"/>
      </rPr>
      <t>B3</t>
    </r>
  </si>
  <si>
    <r>
      <rPr>
        <sz val="6.5"/>
        <rFont val="Calibri"/>
        <family val="1"/>
      </rPr>
      <t>blat na wymiar z nogami głębokość 60cm</t>
    </r>
  </si>
  <si>
    <r>
      <rPr>
        <sz val="6.5"/>
        <rFont val="Calibri"/>
        <family val="1"/>
      </rPr>
      <t>2 462,50 zł</t>
    </r>
  </si>
  <si>
    <r>
      <rPr>
        <sz val="6.5"/>
        <rFont val="Calibri"/>
        <family val="1"/>
      </rPr>
      <t>4 925,00 zł</t>
    </r>
  </si>
  <si>
    <r>
      <rPr>
        <b/>
        <sz val="6"/>
        <rFont val="Arial"/>
        <family val="2"/>
      </rPr>
      <t>KKP1</t>
    </r>
  </si>
  <si>
    <r>
      <rPr>
        <sz val="6.5"/>
        <rFont val="Calibri"/>
        <family val="1"/>
      </rPr>
      <t>Kanał kablowy poziomy</t>
    </r>
  </si>
  <si>
    <r>
      <rPr>
        <sz val="6.5"/>
        <rFont val="Calibri"/>
        <family val="1"/>
      </rPr>
      <t>106,25 zł</t>
    </r>
  </si>
  <si>
    <r>
      <rPr>
        <sz val="6.5"/>
        <rFont val="Calibri"/>
        <family val="1"/>
      </rPr>
      <t>850,00 zł</t>
    </r>
  </si>
  <si>
    <r>
      <rPr>
        <b/>
        <sz val="6"/>
        <rFont val="Arial"/>
        <family val="2"/>
      </rPr>
      <t>KKP2</t>
    </r>
  </si>
  <si>
    <r>
      <rPr>
        <sz val="6.5"/>
        <rFont val="Calibri"/>
        <family val="1"/>
      </rPr>
      <t>Kanał kablowy pionowy</t>
    </r>
  </si>
  <si>
    <r>
      <rPr>
        <b/>
        <sz val="6"/>
        <rFont val="Arial"/>
        <family val="2"/>
      </rPr>
      <t>SK1</t>
    </r>
  </si>
  <si>
    <r>
      <rPr>
        <sz val="6.5"/>
        <rFont val="Calibri"/>
        <family val="1"/>
      </rPr>
      <t>stół konferencyjny  mobilny, blat prostokątny uchylny 1600x800mm</t>
    </r>
  </si>
  <si>
    <r>
      <rPr>
        <sz val="6.5"/>
        <rFont val="Calibri"/>
        <family val="1"/>
      </rPr>
      <t>800,00 zł</t>
    </r>
  </si>
  <si>
    <r>
      <rPr>
        <sz val="6.5"/>
        <rFont val="Calibri"/>
        <family val="1"/>
      </rPr>
      <t>15 200,00 zł</t>
    </r>
  </si>
  <si>
    <r>
      <rPr>
        <b/>
        <sz val="6"/>
        <rFont val="Arial"/>
        <family val="2"/>
      </rPr>
      <t>P1</t>
    </r>
  </si>
  <si>
    <r>
      <rPr>
        <sz val="6.5"/>
        <rFont val="Calibri"/>
        <family val="1"/>
      </rPr>
      <t>Panel górny, montowany do biurka 1600x550-570H mm</t>
    </r>
  </si>
  <si>
    <r>
      <rPr>
        <sz val="6.5"/>
        <rFont val="Calibri"/>
        <family val="1"/>
      </rPr>
      <t>468,75 zł</t>
    </r>
  </si>
  <si>
    <r>
      <rPr>
        <sz val="6.5"/>
        <rFont val="Calibri"/>
        <family val="1"/>
      </rPr>
      <t>937,50 zł</t>
    </r>
  </si>
  <si>
    <r>
      <rPr>
        <b/>
        <sz val="6"/>
        <rFont val="Arial"/>
        <family val="2"/>
      </rPr>
      <t>PR1</t>
    </r>
  </si>
  <si>
    <r>
      <rPr>
        <sz val="6.5"/>
        <rFont val="Calibri"/>
        <family val="1"/>
      </rPr>
      <t>panel recepcyjny frontowy 1600x1155H mm</t>
    </r>
  </si>
  <si>
    <r>
      <rPr>
        <sz val="6.5"/>
        <rFont val="Calibri"/>
        <family val="1"/>
      </rPr>
      <t>556,25 zł</t>
    </r>
  </si>
  <si>
    <r>
      <rPr>
        <b/>
        <sz val="6"/>
        <rFont val="Arial"/>
        <family val="2"/>
      </rPr>
      <t>PR2</t>
    </r>
  </si>
  <si>
    <r>
      <rPr>
        <sz val="6.5"/>
        <rFont val="Calibri"/>
        <family val="1"/>
      </rPr>
      <t>półka na panel recepcyjny 1600x240mm</t>
    </r>
  </si>
  <si>
    <r>
      <rPr>
        <sz val="6.5"/>
        <rFont val="Calibri"/>
        <family val="1"/>
      </rPr>
      <t>293,75 zł</t>
    </r>
  </si>
  <si>
    <r>
      <rPr>
        <b/>
        <sz val="6"/>
        <rFont val="Arial"/>
        <family val="2"/>
      </rPr>
      <t>PR3</t>
    </r>
  </si>
  <si>
    <r>
      <rPr>
        <sz val="6.5"/>
        <rFont val="Calibri"/>
        <family val="1"/>
      </rPr>
      <t>panel recepcyjny boczny 700x1155H mm</t>
    </r>
  </si>
  <si>
    <r>
      <rPr>
        <sz val="6.5"/>
        <rFont val="Calibri"/>
        <family val="1"/>
      </rPr>
      <t>437,50 zł</t>
    </r>
  </si>
  <si>
    <r>
      <rPr>
        <sz val="6.5"/>
        <rFont val="Calibri"/>
        <family val="1"/>
      </rPr>
      <t>875,00 zł</t>
    </r>
  </si>
  <si>
    <r>
      <rPr>
        <b/>
        <sz val="6"/>
        <rFont val="Arial"/>
        <family val="2"/>
      </rPr>
      <t>D1</t>
    </r>
  </si>
  <si>
    <r>
      <rPr>
        <sz val="6.5"/>
        <rFont val="Calibri"/>
        <family val="1"/>
      </rPr>
      <t>dostawka 1/2 koła 800x1460mm</t>
    </r>
  </si>
  <si>
    <r>
      <rPr>
        <sz val="6.5"/>
        <rFont val="Calibri"/>
        <family val="1"/>
      </rPr>
      <t>450,00 zł</t>
    </r>
  </si>
  <si>
    <r>
      <rPr>
        <sz val="6.5"/>
        <rFont val="Calibri"/>
        <family val="1"/>
      </rPr>
      <t>900,00 zł</t>
    </r>
  </si>
  <si>
    <r>
      <rPr>
        <b/>
        <sz val="6"/>
        <rFont val="Arial"/>
        <family val="2"/>
      </rPr>
      <t>KM</t>
    </r>
  </si>
  <si>
    <r>
      <rPr>
        <sz val="6.5"/>
        <rFont val="Calibri"/>
        <family val="1"/>
      </rPr>
      <t>kontener mobilny 480x430x600mm</t>
    </r>
  </si>
  <si>
    <r>
      <rPr>
        <sz val="6.5"/>
        <rFont val="Calibri"/>
        <family val="1"/>
      </rPr>
      <t>643,75 zł</t>
    </r>
  </si>
  <si>
    <r>
      <rPr>
        <sz val="6.5"/>
        <rFont val="Calibri"/>
        <family val="1"/>
      </rPr>
      <t>8 368,75 zł</t>
    </r>
  </si>
  <si>
    <r>
      <rPr>
        <b/>
        <sz val="6"/>
        <rFont val="Arial"/>
        <family val="2"/>
      </rPr>
      <t>SZP 1</t>
    </r>
  </si>
  <si>
    <r>
      <rPr>
        <sz val="6.5"/>
        <rFont val="Calibri"/>
        <family val="1"/>
      </rPr>
      <t xml:space="preserve">szafa z drzwiami płytowymi uchylnymi melamina, wymiary
</t>
    </r>
    <r>
      <rPr>
        <sz val="6.5"/>
        <rFont val="Calibri"/>
        <family val="1"/>
      </rPr>
      <t>445x800x1895mm 5OH</t>
    </r>
  </si>
  <si>
    <r>
      <rPr>
        <sz val="6.5"/>
        <rFont val="Calibri"/>
        <family val="1"/>
      </rPr>
      <t>1 025,00 zł</t>
    </r>
  </si>
  <si>
    <r>
      <rPr>
        <sz val="6.5"/>
        <rFont val="Calibri"/>
        <family val="1"/>
      </rPr>
      <t>29 725,00 zł</t>
    </r>
  </si>
  <si>
    <r>
      <rPr>
        <b/>
        <sz val="6"/>
        <rFont val="Arial"/>
        <family val="2"/>
      </rPr>
      <t>SZP 2</t>
    </r>
  </si>
  <si>
    <r>
      <rPr>
        <sz val="6.5"/>
        <rFont val="Calibri"/>
        <family val="1"/>
      </rPr>
      <t>szafa z szufladami melamina, wymiary 445x800x740mm 3OH</t>
    </r>
  </si>
  <si>
    <r>
      <rPr>
        <sz val="6.5"/>
        <rFont val="Calibri"/>
        <family val="1"/>
      </rPr>
      <t>950,00 zł</t>
    </r>
  </si>
  <si>
    <r>
      <rPr>
        <sz val="6.5"/>
        <rFont val="Calibri"/>
        <family val="1"/>
      </rPr>
      <t>11 400,00 zł</t>
    </r>
  </si>
  <si>
    <r>
      <rPr>
        <b/>
        <sz val="6"/>
        <rFont val="Arial"/>
        <family val="2"/>
      </rPr>
      <t>SZP3</t>
    </r>
  </si>
  <si>
    <r>
      <rPr>
        <sz val="6.5"/>
        <rFont val="Calibri"/>
        <family val="1"/>
      </rPr>
      <t>regał  melamina, wymiary 445x800x1155mm 5OH</t>
    </r>
  </si>
  <si>
    <r>
      <rPr>
        <sz val="6.5"/>
        <rFont val="Calibri"/>
        <family val="1"/>
      </rPr>
      <t>675,00 zł</t>
    </r>
  </si>
  <si>
    <r>
      <rPr>
        <sz val="6.5"/>
        <rFont val="Calibri"/>
        <family val="1"/>
      </rPr>
      <t>4 050,00 zł</t>
    </r>
  </si>
  <si>
    <r>
      <rPr>
        <b/>
        <sz val="6"/>
        <rFont val="Arial"/>
        <family val="2"/>
      </rPr>
      <t>SZP u</t>
    </r>
  </si>
  <si>
    <r>
      <rPr>
        <sz val="6.5"/>
        <rFont val="Calibri"/>
        <family val="1"/>
      </rPr>
      <t xml:space="preserve">szafa ubraniowa z drzwiami płytowymi uchylnymi  melamina, wymiary
</t>
    </r>
    <r>
      <rPr>
        <sz val="6.5"/>
        <rFont val="Calibri"/>
        <family val="1"/>
      </rPr>
      <t>445x600x1895mm 5OH</t>
    </r>
  </si>
  <si>
    <r>
      <rPr>
        <sz val="6.5"/>
        <rFont val="Calibri"/>
        <family val="1"/>
      </rPr>
      <t>906,25 zł</t>
    </r>
  </si>
  <si>
    <r>
      <rPr>
        <sz val="6.5"/>
        <rFont val="Calibri"/>
        <family val="1"/>
      </rPr>
      <t>7 250,00 zł</t>
    </r>
  </si>
  <si>
    <r>
      <rPr>
        <b/>
        <sz val="6"/>
        <rFont val="Arial"/>
        <family val="2"/>
      </rPr>
      <t>MS1</t>
    </r>
  </si>
  <si>
    <r>
      <rPr>
        <sz val="6.5"/>
        <rFont val="Calibri"/>
        <family val="1"/>
      </rPr>
      <t xml:space="preserve">Szafy MS przeznaczone są do przechowywania dokumentów i materiałów
</t>
    </r>
    <r>
      <rPr>
        <sz val="6.5"/>
        <rFont val="Calibri"/>
        <family val="1"/>
      </rPr>
      <t xml:space="preserve">niejawnych, oznaczonych klauzulą „poufne”. </t>
    </r>
    <r>
      <rPr>
        <b/>
        <sz val="6"/>
        <rFont val="Arial"/>
        <family val="2"/>
      </rPr>
      <t xml:space="preserve">MS2 M/A </t>
    </r>
    <r>
      <rPr>
        <sz val="6"/>
        <rFont val="Arial MT"/>
        <family val="2"/>
      </rPr>
      <t>klasa A, 1900x1000x400mm</t>
    </r>
  </si>
  <si>
    <r>
      <rPr>
        <sz val="6.5"/>
        <rFont val="Calibri"/>
        <family val="1"/>
      </rPr>
      <t>1 875,00 zł</t>
    </r>
  </si>
  <si>
    <r>
      <rPr>
        <b/>
        <sz val="6"/>
        <rFont val="Arial"/>
        <family val="2"/>
      </rPr>
      <t>L1</t>
    </r>
  </si>
  <si>
    <r>
      <rPr>
        <sz val="6.5"/>
        <rFont val="Calibri"/>
        <family val="1"/>
      </rPr>
      <t>Lada na wymiar</t>
    </r>
  </si>
  <si>
    <r>
      <rPr>
        <sz val="6.5"/>
        <rFont val="Calibri"/>
        <family val="1"/>
      </rPr>
      <t>8 000,00 zł</t>
    </r>
  </si>
  <si>
    <r>
      <rPr>
        <b/>
        <sz val="6"/>
        <rFont val="Arial"/>
        <family val="2"/>
      </rPr>
      <t>L2</t>
    </r>
  </si>
  <si>
    <r>
      <rPr>
        <sz val="6.5"/>
        <rFont val="Calibri"/>
        <family val="1"/>
      </rPr>
      <t>4 000,00 zł</t>
    </r>
  </si>
  <si>
    <r>
      <rPr>
        <sz val="6.5"/>
        <rFont val="Calibri"/>
        <family val="1"/>
      </rPr>
      <t>28 000,00 zł</t>
    </r>
  </si>
  <si>
    <r>
      <rPr>
        <b/>
        <sz val="6"/>
        <rFont val="Arial"/>
        <family val="2"/>
      </rPr>
      <t>ZAB 5</t>
    </r>
  </si>
  <si>
    <r>
      <rPr>
        <sz val="6.5"/>
        <rFont val="Calibri"/>
        <family val="1"/>
      </rPr>
      <t xml:space="preserve">Zabudowa szafa na wymiar: długość 215cm, głębokość 75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</si>
  <si>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5 531,25 zł</t>
    </r>
  </si>
  <si>
    <r>
      <rPr>
        <sz val="6.5"/>
        <rFont val="Calibri"/>
        <family val="1"/>
      </rPr>
      <t>38 718,75 zł</t>
    </r>
  </si>
  <si>
    <r>
      <rPr>
        <b/>
        <sz val="6"/>
        <rFont val="Arial"/>
        <family val="2"/>
      </rPr>
      <t>ZAB 6</t>
    </r>
  </si>
  <si>
    <r>
      <rPr>
        <sz val="6.5"/>
        <rFont val="Calibri"/>
        <family val="1"/>
      </rPr>
      <t xml:space="preserve">Zabudowa szafa na wymiar:  długość 155cm, głębokość 60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</si>
  <si>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3 800,00 zł</t>
    </r>
  </si>
  <si>
    <r>
      <rPr>
        <b/>
        <sz val="6"/>
        <rFont val="Arial"/>
        <family val="2"/>
      </rPr>
      <t>ZAB 7</t>
    </r>
  </si>
  <si>
    <r>
      <rPr>
        <sz val="6.5"/>
        <rFont val="Calibri"/>
        <family val="1"/>
      </rPr>
      <t xml:space="preserve">Zabudowa szafa na wymiar:  długość 269cm, głębokość 60 cm, wysokość
</t>
    </r>
    <r>
      <rPr>
        <sz val="6.5"/>
        <rFont val="Calibri"/>
        <family val="1"/>
      </rPr>
      <t>300cm</t>
    </r>
  </si>
  <si>
    <r>
      <rPr>
        <sz val="6.5"/>
        <rFont val="Calibri"/>
        <family val="1"/>
      </rPr>
      <t>6 456,25 zł</t>
    </r>
  </si>
  <si>
    <r>
      <rPr>
        <b/>
        <sz val="6"/>
        <rFont val="Arial"/>
        <family val="2"/>
      </rPr>
      <t>FO</t>
    </r>
  </si>
  <si>
    <r>
      <rPr>
        <sz val="6.5"/>
        <rFont val="Calibri"/>
        <family val="1"/>
      </rPr>
      <t>Fotel pracowniczy tapicerowany obrotowy</t>
    </r>
  </si>
  <si>
    <r>
      <rPr>
        <sz val="6.5"/>
        <rFont val="Calibri"/>
        <family val="1"/>
      </rPr>
      <t>21 850,00 zł</t>
    </r>
  </si>
  <si>
    <r>
      <rPr>
        <b/>
        <sz val="6"/>
        <rFont val="Arial"/>
        <family val="2"/>
      </rPr>
      <t>KP</t>
    </r>
  </si>
  <si>
    <r>
      <rPr>
        <sz val="6.5"/>
        <rFont val="Calibri"/>
        <family val="1"/>
      </rPr>
      <t>Krzesło  konferencyjne z podłokietnikami</t>
    </r>
  </si>
  <si>
    <r>
      <rPr>
        <sz val="6.5"/>
        <rFont val="Calibri"/>
        <family val="1"/>
      </rPr>
      <t>537,50 zł</t>
    </r>
  </si>
  <si>
    <r>
      <rPr>
        <sz val="6.5"/>
        <rFont val="Calibri"/>
        <family val="1"/>
      </rPr>
      <t>8 062,50 zł</t>
    </r>
  </si>
  <si>
    <r>
      <rPr>
        <b/>
        <sz val="6"/>
        <rFont val="Arial"/>
        <family val="2"/>
      </rPr>
      <t>KP1</t>
    </r>
  </si>
  <si>
    <r>
      <rPr>
        <sz val="6.5"/>
        <rFont val="Calibri"/>
        <family val="1"/>
      </rPr>
      <t>Krzesło – ławka  3 osobowa</t>
    </r>
  </si>
  <si>
    <r>
      <rPr>
        <sz val="6.5"/>
        <rFont val="Calibri"/>
        <family val="1"/>
      </rPr>
      <t>1 575,00 zł</t>
    </r>
  </si>
  <si>
    <r>
      <rPr>
        <sz val="6.5"/>
        <rFont val="Calibri"/>
        <family val="1"/>
      </rPr>
      <t>3 150,00 zł</t>
    </r>
  </si>
  <si>
    <r>
      <rPr>
        <b/>
        <sz val="6"/>
        <rFont val="Arial"/>
        <family val="2"/>
      </rPr>
      <t>M1</t>
    </r>
  </si>
  <si>
    <r>
      <rPr>
        <sz val="6.5"/>
        <rFont val="Calibri"/>
        <family val="1"/>
      </rPr>
      <t>szafka gospodarcza  600/500/18000 mm</t>
    </r>
  </si>
  <si>
    <r>
      <rPr>
        <sz val="6.5"/>
        <rFont val="Calibri"/>
        <family val="1"/>
      </rPr>
      <t>2 400,00 zł</t>
    </r>
  </si>
  <si>
    <r>
      <rPr>
        <sz val="6.5"/>
        <rFont val="Calibri"/>
        <family val="1"/>
      </rPr>
      <t xml:space="preserve">wózek gospodarczy prasa do wyciskania - 2 x wiadro 20l - worek 120l -
</t>
    </r>
    <r>
      <rPr>
        <sz val="6.5"/>
        <rFont val="Calibri"/>
        <family val="1"/>
      </rPr>
      <t>koszyk - 2x wiadro 6l+  zestaw środków czystości</t>
    </r>
  </si>
  <si>
    <r>
      <rPr>
        <sz val="6.5"/>
        <rFont val="Calibri"/>
        <family val="1"/>
      </rPr>
      <t>1 045,50 zł</t>
    </r>
  </si>
  <si>
    <r>
      <rPr>
        <sz val="6.5"/>
        <rFont val="Calibri"/>
        <family val="1"/>
      </rPr>
      <t>6 273,00 zł</t>
    </r>
  </si>
  <si>
    <r>
      <rPr>
        <b/>
        <sz val="6"/>
        <rFont val="Arial"/>
        <family val="2"/>
      </rPr>
      <t>M2</t>
    </r>
  </si>
  <si>
    <r>
      <rPr>
        <sz val="6.5"/>
        <rFont val="Calibri"/>
        <family val="1"/>
      </rPr>
      <t xml:space="preserve">Metalowa  szafa  socjalna  –  ubraniowa  600x500x1800mm.   Wyposażona  w półka  górna,   plastikowy  drążek,  wieszaki  ubraniowe,  haczyk  na  ręcznik, lusterko. Każda szafka zamykana na zamek cylindryczny zamykany w jednym
</t>
    </r>
    <r>
      <rPr>
        <sz val="6.5"/>
        <rFont val="Calibri"/>
        <family val="1"/>
      </rPr>
      <t>punkcie.</t>
    </r>
  </si>
  <si>
    <r>
      <rPr>
        <sz val="6.5"/>
        <rFont val="Calibri"/>
        <family val="1"/>
      </rPr>
      <t>612,50 zł</t>
    </r>
  </si>
  <si>
    <r>
      <rPr>
        <sz val="6.5"/>
        <rFont val="Calibri"/>
        <family val="1"/>
      </rPr>
      <t>23 275,00 zł</t>
    </r>
  </si>
  <si>
    <r>
      <rPr>
        <b/>
        <sz val="6"/>
        <rFont val="Arial"/>
        <family val="2"/>
      </rPr>
      <t>M2a</t>
    </r>
  </si>
  <si>
    <r>
      <rPr>
        <sz val="6.5"/>
        <rFont val="Calibri"/>
        <family val="1"/>
      </rPr>
      <t>887,50 zł</t>
    </r>
  </si>
  <si>
    <r>
      <rPr>
        <sz val="6.5"/>
        <rFont val="Calibri"/>
        <family val="1"/>
      </rPr>
      <t>7 100,00 zł</t>
    </r>
  </si>
  <si>
    <r>
      <rPr>
        <sz val="6.5"/>
        <rFont val="Calibri"/>
        <family val="1"/>
      </rPr>
      <t>metalowa szafa lekarska - witryna, wym. ok. 800x500x1900mm</t>
    </r>
  </si>
  <si>
    <r>
      <rPr>
        <sz val="6.5"/>
        <rFont val="Calibri"/>
        <family val="1"/>
      </rPr>
      <t>1 356,25 zł</t>
    </r>
  </si>
  <si>
    <r>
      <rPr>
        <sz val="6.5"/>
        <rFont val="Calibri"/>
        <family val="1"/>
      </rPr>
      <t>2 712,50 zł</t>
    </r>
  </si>
  <si>
    <r>
      <rPr>
        <sz val="6.5"/>
        <rFont val="Calibri"/>
        <family val="1"/>
      </rPr>
      <t>kozetka dł.1880, szer.560, H.520</t>
    </r>
  </si>
  <si>
    <r>
      <rPr>
        <sz val="6.5"/>
        <rFont val="Calibri"/>
        <family val="1"/>
      </rPr>
      <t>681,25 zł</t>
    </r>
  </si>
  <si>
    <r>
      <rPr>
        <sz val="6.5"/>
        <rFont val="Calibri"/>
        <family val="1"/>
      </rPr>
      <t>1 362,50 zł</t>
    </r>
  </si>
  <si>
    <r>
      <rPr>
        <sz val="6.5"/>
        <rFont val="Calibri"/>
        <family val="1"/>
      </rPr>
      <t>stolik zabiegowy, wym. 100x60xH.88</t>
    </r>
  </si>
  <si>
    <r>
      <rPr>
        <sz val="6.5"/>
        <rFont val="Calibri"/>
        <family val="1"/>
      </rPr>
      <t>662,50 zł</t>
    </r>
  </si>
  <si>
    <r>
      <rPr>
        <sz val="6.5"/>
        <rFont val="Calibri"/>
        <family val="1"/>
      </rPr>
      <t>1 325,00 zł</t>
    </r>
  </si>
  <si>
    <r>
      <rPr>
        <sz val="6.5"/>
        <rFont val="Calibri"/>
        <family val="1"/>
      </rPr>
      <t>Termometr bezdotykowy</t>
    </r>
  </si>
  <si>
    <r>
      <rPr>
        <sz val="6.5"/>
        <rFont val="Calibri"/>
        <family val="1"/>
      </rPr>
      <t>225,00 zł</t>
    </r>
  </si>
  <si>
    <r>
      <rPr>
        <sz val="6.5"/>
        <rFont val="Calibri"/>
        <family val="1"/>
      </rPr>
      <t>ciśnieniomierz elektroniczny</t>
    </r>
  </si>
  <si>
    <r>
      <rPr>
        <sz val="6.5"/>
        <rFont val="Calibri"/>
        <family val="1"/>
      </rPr>
      <t>170,00 zł</t>
    </r>
  </si>
  <si>
    <r>
      <rPr>
        <sz val="6.5"/>
        <rFont val="Calibri"/>
        <family val="1"/>
      </rPr>
      <t>340,00 zł</t>
    </r>
  </si>
  <si>
    <r>
      <rPr>
        <sz val="6.5"/>
        <rFont val="Calibri"/>
        <family val="1"/>
      </rPr>
      <t>defibrylator</t>
    </r>
  </si>
  <si>
    <r>
      <rPr>
        <sz val="6.5"/>
        <rFont val="Calibri"/>
        <family val="1"/>
      </rPr>
      <t>5 562,50 zł</t>
    </r>
  </si>
  <si>
    <r>
      <rPr>
        <sz val="6.5"/>
        <rFont val="Calibri"/>
        <family val="1"/>
      </rPr>
      <t>11 125,00 zł</t>
    </r>
  </si>
  <si>
    <r>
      <rPr>
        <b/>
        <sz val="6"/>
        <rFont val="Arial"/>
        <family val="2"/>
      </rPr>
      <t>M4</t>
    </r>
  </si>
  <si>
    <r>
      <rPr>
        <sz val="6.5"/>
        <rFont val="Calibri"/>
        <family val="1"/>
      </rPr>
      <t>Szafa metalowa na klucze 600szt.</t>
    </r>
  </si>
  <si>
    <r>
      <rPr>
        <sz val="6.5"/>
        <rFont val="Calibri"/>
        <family val="1"/>
      </rPr>
      <t>781,25 zł</t>
    </r>
  </si>
  <si>
    <r>
      <rPr>
        <b/>
        <sz val="6"/>
        <rFont val="Arial"/>
        <family val="2"/>
      </rPr>
      <t>RM1</t>
    </r>
  </si>
  <si>
    <r>
      <rPr>
        <sz val="6.5"/>
        <rFont val="Calibri"/>
        <family val="1"/>
      </rPr>
      <t>Regał metalowy  600x300x2000Hmm 5P</t>
    </r>
  </si>
  <si>
    <r>
      <rPr>
        <sz val="6.5"/>
        <rFont val="Calibri"/>
        <family val="1"/>
      </rPr>
      <t>337,50 zł</t>
    </r>
  </si>
  <si>
    <r>
      <rPr>
        <sz val="6.5"/>
        <rFont val="Calibri"/>
        <family val="1"/>
      </rPr>
      <t>2 362,50 zł</t>
    </r>
  </si>
  <si>
    <r>
      <rPr>
        <b/>
        <sz val="6"/>
        <rFont val="Arial"/>
        <family val="2"/>
      </rPr>
      <t>RM2</t>
    </r>
  </si>
  <si>
    <t>Regał  metalowy 900x600x2200mm 5P</t>
  </si>
  <si>
    <r>
      <rPr>
        <sz val="6.5"/>
        <rFont val="Calibri"/>
        <family val="1"/>
      </rPr>
      <t>525,00 zł</t>
    </r>
  </si>
  <si>
    <r>
      <rPr>
        <sz val="6.5"/>
        <rFont val="Calibri"/>
        <family val="1"/>
      </rPr>
      <t>17 325,00 zł</t>
    </r>
  </si>
  <si>
    <r>
      <rPr>
        <b/>
        <sz val="6"/>
        <rFont val="Arial"/>
        <family val="2"/>
      </rPr>
      <t>RM3</t>
    </r>
  </si>
  <si>
    <r>
      <rPr>
        <sz val="6.5"/>
        <rFont val="Calibri"/>
        <family val="1"/>
      </rPr>
      <t>Regał  metalowy 1200x450x2200mm 5P</t>
    </r>
  </si>
  <si>
    <r>
      <rPr>
        <sz val="6.5"/>
        <rFont val="Calibri"/>
        <family val="1"/>
      </rPr>
      <t>575,00 zł</t>
    </r>
  </si>
  <si>
    <r>
      <rPr>
        <sz val="6.5"/>
        <rFont val="Calibri"/>
        <family val="1"/>
      </rPr>
      <t>6 325,00 zł</t>
    </r>
  </si>
  <si>
    <r>
      <rPr>
        <b/>
        <sz val="6"/>
        <rFont val="Arial"/>
        <family val="2"/>
      </rPr>
      <t>RM4</t>
    </r>
  </si>
  <si>
    <r>
      <rPr>
        <sz val="6.5"/>
        <rFont val="Calibri"/>
        <family val="1"/>
      </rPr>
      <t>Regał  metalowy 900x450x2200mm 5P</t>
    </r>
  </si>
  <si>
    <r>
      <rPr>
        <sz val="6.5"/>
        <rFont val="Calibri"/>
        <family val="1"/>
      </rPr>
      <t>475,00 zł</t>
    </r>
  </si>
  <si>
    <r>
      <rPr>
        <sz val="6.5"/>
        <rFont val="Calibri"/>
        <family val="1"/>
      </rPr>
      <t>31 825,00 zł</t>
    </r>
  </si>
  <si>
    <r>
      <rPr>
        <b/>
        <sz val="6"/>
        <rFont val="Arial"/>
        <family val="2"/>
      </rPr>
      <t>RM5</t>
    </r>
  </si>
  <si>
    <r>
      <rPr>
        <sz val="6.5"/>
        <rFont val="Calibri"/>
        <family val="1"/>
      </rPr>
      <t xml:space="preserve">Regał metalowy jezdne Regał przesuwny dwustronny o wymiarach: wysokość całkowita 2460 głęb. użytkowa 2 x 350 dług. użytkowa 3000 /3 x 1000 (4szt),
</t>
    </r>
    <r>
      <rPr>
        <sz val="6.5"/>
        <rFont val="Calibri"/>
        <family val="1"/>
      </rPr>
      <t xml:space="preserve">ilość półek w pionie: 6.+ 1, podstawa, listwy, stężenia, szyny, najazdy, panel. Regał stacjonarny jednostronny o wymiarach: wysokość całkowita 2460 głęb. użytkowa 1 x 350 dług. użytkowa 3000 / 3x 1000, ilość półek w pionie: 6.+ 1,
</t>
    </r>
    <r>
      <rPr>
        <sz val="6.5"/>
        <rFont val="Calibri"/>
        <family val="1"/>
      </rPr>
      <t>podstawa, listwy, stężenia, panel.</t>
    </r>
  </si>
  <si>
    <r>
      <rPr>
        <sz val="6.5"/>
        <rFont val="Calibri"/>
        <family val="1"/>
      </rPr>
      <t>27 675,00 zł</t>
    </r>
  </si>
  <si>
    <r>
      <rPr>
        <sz val="6.5"/>
        <rFont val="Calibri"/>
        <family val="1"/>
      </rPr>
      <t>wyposażenie drobne</t>
    </r>
  </si>
  <si>
    <r>
      <rPr>
        <sz val="6.5"/>
        <rFont val="Calibri"/>
        <family val="1"/>
      </rPr>
      <t xml:space="preserve">Gabloty wykonane z owalnych profili aluminiowych anodowanych na
</t>
    </r>
    <r>
      <rPr>
        <sz val="6.5"/>
        <rFont val="Calibri"/>
        <family val="1"/>
      </rPr>
      <t>srebrno, z plastikowymi narożnikami. Drzwi otwierane, z bezpiecznego szkła akrylowego  zamykane na dwa zamki, podłoże: magnetyczne. 100x70x3 cm</t>
    </r>
  </si>
  <si>
    <r>
      <rPr>
        <sz val="6.5"/>
        <rFont val="Calibri"/>
        <family val="1"/>
      </rPr>
      <t>925,00 zł</t>
    </r>
  </si>
  <si>
    <r>
      <rPr>
        <sz val="6.5"/>
        <rFont val="Calibri"/>
        <family val="1"/>
      </rPr>
      <t>9 250,00 zł</t>
    </r>
  </si>
  <si>
    <r>
      <rPr>
        <sz val="6.5"/>
        <rFont val="Calibri"/>
        <family val="1"/>
      </rPr>
      <t xml:space="preserve">Podnośnik transportowo-kąpielowy z regulacją hydrauliczną Podnośnika do 200 kg:
</t>
    </r>
    <r>
      <rPr>
        <sz val="6.5"/>
        <rFont val="Calibri"/>
        <family val="1"/>
      </rPr>
      <t xml:space="preserve">- awaryjne opuszczanie pacjenta
</t>
    </r>
    <r>
      <rPr>
        <sz val="6.5"/>
        <rFont val="Calibri"/>
        <family val="1"/>
      </rPr>
      <t xml:space="preserve">- podnośnik wykonany ze stali nierdzewnej - w kolorze białym
</t>
    </r>
    <r>
      <rPr>
        <sz val="6.5"/>
        <rFont val="Calibri"/>
        <family val="1"/>
      </rPr>
      <t xml:space="preserve">- wysokość ramienia ( zakres podnoszenia ) 920 - 1790 mm
</t>
    </r>
    <r>
      <rPr>
        <sz val="6.5"/>
        <rFont val="Calibri"/>
        <family val="1"/>
      </rPr>
      <t xml:space="preserve">- wysokość podstawy jezdnej 60 mm
</t>
    </r>
    <r>
      <rPr>
        <sz val="6.5"/>
        <rFont val="Calibri"/>
        <family val="1"/>
      </rPr>
      <t xml:space="preserve">- szerokość rozstawu podstawy jezdnej 630 - 1050 mm
</t>
    </r>
    <r>
      <rPr>
        <sz val="6.5"/>
        <rFont val="Calibri"/>
        <family val="1"/>
      </rPr>
      <t xml:space="preserve">- długość podstawy jezdnej 1340 mm
</t>
    </r>
    <r>
      <rPr>
        <sz val="6.5"/>
        <rFont val="Calibri"/>
        <family val="1"/>
      </rPr>
      <t>- czteropunktowy wieszak do mocowania kosza transportowego W standardzie chusta, wykonana z polipropylenu / poliet.</t>
    </r>
  </si>
  <si>
    <r>
      <rPr>
        <sz val="6.5"/>
        <rFont val="Calibri"/>
        <family val="1"/>
      </rPr>
      <t>5 862,50 zł</t>
    </r>
  </si>
  <si>
    <r>
      <rPr>
        <sz val="6.5"/>
        <rFont val="Calibri"/>
        <family val="1"/>
      </rPr>
      <t>41 037,50 zł</t>
    </r>
  </si>
  <si>
    <r>
      <rPr>
        <sz val="6.5"/>
        <rFont val="Calibri"/>
        <family val="1"/>
      </rPr>
      <t>1 750,00 zł</t>
    </r>
  </si>
  <si>
    <r>
      <rPr>
        <sz val="6.5"/>
        <rFont val="Calibri"/>
        <family val="1"/>
      </rPr>
      <t>12 250,00 zł</t>
    </r>
  </si>
  <si>
    <r>
      <rPr>
        <sz val="6.5"/>
        <rFont val="Calibri"/>
        <family val="1"/>
      </rPr>
      <t>1 761,98 zł</t>
    </r>
  </si>
  <si>
    <r>
      <rPr>
        <sz val="6.5"/>
        <rFont val="Calibri"/>
        <family val="1"/>
      </rPr>
      <t>12 333,83 zł</t>
    </r>
  </si>
  <si>
    <r>
      <rPr>
        <sz val="6.5"/>
        <rFont val="Calibri"/>
        <family val="1"/>
      </rPr>
      <t>Pojemnik na odpady 120L komunalne</t>
    </r>
  </si>
  <si>
    <r>
      <rPr>
        <sz val="6.5"/>
        <rFont val="Calibri"/>
        <family val="1"/>
      </rPr>
      <t>138,75 zł</t>
    </r>
  </si>
  <si>
    <r>
      <rPr>
        <sz val="6.5"/>
        <rFont val="Calibri"/>
        <family val="1"/>
      </rPr>
      <t>277,50 zł</t>
    </r>
  </si>
  <si>
    <r>
      <rPr>
        <sz val="6.5"/>
        <rFont val="Calibri"/>
        <family val="1"/>
      </rPr>
      <t>Pojemnik na odpady 120L zielony, niebieski, żólty</t>
    </r>
  </si>
  <si>
    <r>
      <rPr>
        <sz val="6.5"/>
        <rFont val="Calibri"/>
        <family val="1"/>
      </rPr>
      <t>416,25 zł</t>
    </r>
  </si>
  <si>
    <r>
      <rPr>
        <b/>
        <sz val="6"/>
        <rFont val="Arial"/>
        <family val="2"/>
      </rPr>
      <t>WYPOSAŻENIE POKOJE DZIENNE, JADALNI, PRACOWNIE</t>
    </r>
  </si>
  <si>
    <t>ZES 1</t>
  </si>
  <si>
    <r>
      <rPr>
        <sz val="6.5"/>
        <rFont val="Calibri"/>
        <family val="1"/>
      </rPr>
      <t xml:space="preserve">Zestaw mebli komoda 164 cm, wys. 85 cm, gł. 44 cm, witryna 160 cm , wys.
</t>
    </r>
    <r>
      <rPr>
        <sz val="6.5"/>
        <rFont val="Calibri"/>
        <family val="1"/>
      </rPr>
      <t>186 cm, gł. 44 cm, witryna 70 cm , wys. 186 cm, gł. 44 cm</t>
    </r>
  </si>
  <si>
    <r>
      <rPr>
        <sz val="6.5"/>
        <rFont val="Calibri"/>
        <family val="1"/>
      </rPr>
      <t>5 381,25 zł</t>
    </r>
  </si>
  <si>
    <r>
      <rPr>
        <sz val="6.5"/>
        <rFont val="Calibri"/>
        <family val="1"/>
      </rPr>
      <t>37 668,75 zł</t>
    </r>
  </si>
  <si>
    <r>
      <rPr>
        <b/>
        <sz val="6"/>
        <rFont val="Arial"/>
        <family val="2"/>
      </rPr>
      <t>ZES 2</t>
    </r>
  </si>
  <si>
    <r>
      <rPr>
        <sz val="6.5"/>
        <rFont val="Calibri"/>
        <family val="1"/>
      </rPr>
      <t xml:space="preserve">Zestaw mebli komoda 164 cm, wys. 85 cm, gł. 44 cm, witryna 160 cm , wys.
</t>
    </r>
    <r>
      <rPr>
        <sz val="6.5"/>
        <rFont val="Calibri"/>
        <family val="1"/>
      </rPr>
      <t>186 cm, gł. 44 cm</t>
    </r>
  </si>
  <si>
    <r>
      <rPr>
        <sz val="6.5"/>
        <rFont val="Calibri"/>
        <family val="1"/>
      </rPr>
      <t>3 843,75 zł</t>
    </r>
  </si>
  <si>
    <r>
      <rPr>
        <sz val="6.5"/>
        <rFont val="Calibri"/>
        <family val="1"/>
      </rPr>
      <t>7 687,50 zł</t>
    </r>
  </si>
  <si>
    <r>
      <rPr>
        <b/>
        <sz val="6"/>
        <rFont val="Arial"/>
        <family val="2"/>
      </rPr>
      <t>ŁA 1</t>
    </r>
  </si>
  <si>
    <r>
      <rPr>
        <sz val="6.5"/>
        <rFont val="Calibri"/>
        <family val="1"/>
      </rPr>
      <t>Ława kawowa drewniana 120x60x60Hcm</t>
    </r>
  </si>
  <si>
    <r>
      <rPr>
        <sz val="6.5"/>
        <rFont val="Calibri"/>
        <family val="1"/>
      </rPr>
      <t>7 000,00 zł</t>
    </r>
  </si>
  <si>
    <r>
      <rPr>
        <b/>
        <sz val="6"/>
        <rFont val="Arial"/>
        <family val="2"/>
      </rPr>
      <t>S1a</t>
    </r>
  </si>
  <si>
    <r>
      <rPr>
        <sz val="6.5"/>
        <rFont val="Calibri"/>
        <family val="1"/>
      </rPr>
      <t>Stolik okrągły  średnica 1000mm H730</t>
    </r>
  </si>
  <si>
    <r>
      <rPr>
        <sz val="6.5"/>
        <rFont val="Calibri"/>
        <family val="1"/>
      </rPr>
      <t>1 387,50 zł</t>
    </r>
  </si>
  <si>
    <r>
      <rPr>
        <sz val="6.5"/>
        <rFont val="Calibri"/>
        <family val="1"/>
      </rPr>
      <t>6 937,50 zł</t>
    </r>
  </si>
  <si>
    <r>
      <rPr>
        <b/>
        <sz val="6"/>
        <rFont val="Arial"/>
        <family val="2"/>
      </rPr>
      <t>S2</t>
    </r>
  </si>
  <si>
    <r>
      <rPr>
        <sz val="6.5"/>
        <rFont val="Calibri"/>
        <family val="1"/>
      </rPr>
      <t xml:space="preserve">Stół rozkładany wysokość : 76 cm długość: 160 cm / 360 cm, szerokość: 100
</t>
    </r>
    <r>
      <rPr>
        <sz val="6.5"/>
        <rFont val="Calibri"/>
        <family val="1"/>
      </rPr>
      <t>cm</t>
    </r>
  </si>
  <si>
    <r>
      <rPr>
        <sz val="6.5"/>
        <rFont val="Calibri"/>
        <family val="1"/>
      </rPr>
      <t>518,75 zł</t>
    </r>
  </si>
  <si>
    <r>
      <rPr>
        <sz val="6.5"/>
        <rFont val="Calibri"/>
        <family val="1"/>
      </rPr>
      <t>4 150,00 zł</t>
    </r>
  </si>
  <si>
    <r>
      <rPr>
        <b/>
        <sz val="6"/>
        <rFont val="Arial"/>
        <family val="2"/>
      </rPr>
      <t>S3</t>
    </r>
  </si>
  <si>
    <r>
      <rPr>
        <sz val="6.5"/>
        <rFont val="Calibri"/>
        <family val="1"/>
      </rPr>
      <t xml:space="preserve">Stół rozkładany wysokość : 76 cm długość: 180 cm / 260 cm, szerokość: 100
</t>
    </r>
    <r>
      <rPr>
        <sz val="6.5"/>
        <rFont val="Calibri"/>
        <family val="1"/>
      </rPr>
      <t>cm</t>
    </r>
  </si>
  <si>
    <r>
      <rPr>
        <sz val="6.5"/>
        <rFont val="Calibri"/>
        <family val="1"/>
      </rPr>
      <t>2 625,00 zł</t>
    </r>
  </si>
  <si>
    <r>
      <rPr>
        <sz val="6.5"/>
        <rFont val="Calibri"/>
        <family val="1"/>
      </rPr>
      <t>18 375,00 zł</t>
    </r>
  </si>
  <si>
    <r>
      <rPr>
        <b/>
        <sz val="6"/>
        <rFont val="Arial"/>
        <family val="2"/>
      </rPr>
      <t>K1</t>
    </r>
  </si>
  <si>
    <r>
      <rPr>
        <sz val="6.5"/>
        <rFont val="Calibri"/>
        <family val="1"/>
      </rPr>
      <t>krzesło drewniane z podłokietnikami</t>
    </r>
  </si>
  <si>
    <r>
      <rPr>
        <sz val="6.5"/>
        <rFont val="Calibri"/>
        <family val="1"/>
      </rPr>
      <t>493,75 zł</t>
    </r>
  </si>
  <si>
    <r>
      <rPr>
        <sz val="6.5"/>
        <rFont val="Calibri"/>
        <family val="1"/>
      </rPr>
      <t>47 400,00 zł</t>
    </r>
  </si>
  <si>
    <t>krzesło drewniane z podłokietnikami tapicerowane</t>
  </si>
  <si>
    <r>
      <rPr>
        <sz val="6.5"/>
        <rFont val="Calibri"/>
        <family val="1"/>
      </rPr>
      <t>51 175,00 zł</t>
    </r>
  </si>
  <si>
    <r>
      <rPr>
        <b/>
        <sz val="6"/>
        <rFont val="Arial"/>
        <family val="2"/>
      </rPr>
      <t>SO1</t>
    </r>
  </si>
  <si>
    <r>
      <rPr>
        <sz val="6.5"/>
        <rFont val="Calibri"/>
        <family val="1"/>
      </rPr>
      <t>Sofa</t>
    </r>
  </si>
  <si>
    <r>
      <rPr>
        <sz val="6.5"/>
        <rFont val="Calibri"/>
        <family val="1"/>
      </rPr>
      <t>1 343,75 zł</t>
    </r>
  </si>
  <si>
    <r>
      <rPr>
        <sz val="6.5"/>
        <rFont val="Calibri"/>
        <family val="1"/>
      </rPr>
      <t>21 500,00 zł</t>
    </r>
  </si>
  <si>
    <r>
      <rPr>
        <sz val="6.5"/>
        <rFont val="Calibri"/>
        <family val="1"/>
      </rPr>
      <t>81a</t>
    </r>
  </si>
  <si>
    <r>
      <rPr>
        <b/>
        <sz val="6"/>
        <rFont val="Arial"/>
        <family val="2"/>
      </rPr>
      <t>F2</t>
    </r>
  </si>
  <si>
    <r>
      <rPr>
        <sz val="6.5"/>
        <rFont val="Calibri"/>
        <family val="1"/>
      </rPr>
      <t>Fotel  z podłokietnikiem tapirowane</t>
    </r>
  </si>
  <si>
    <r>
      <rPr>
        <sz val="6.5"/>
        <rFont val="Calibri"/>
        <family val="1"/>
      </rPr>
      <t>962,50 zł</t>
    </r>
  </si>
  <si>
    <r>
      <rPr>
        <sz val="6.5"/>
        <rFont val="Calibri"/>
        <family val="1"/>
      </rPr>
      <t>13 475,00 zł</t>
    </r>
  </si>
  <si>
    <r>
      <rPr>
        <sz val="6.5"/>
        <rFont val="Calibri"/>
        <family val="1"/>
      </rPr>
      <t>Lampa stojąca</t>
    </r>
  </si>
  <si>
    <r>
      <rPr>
        <sz val="6.5"/>
        <rFont val="Calibri"/>
        <family val="1"/>
      </rPr>
      <t>273,75 zł</t>
    </r>
  </si>
  <si>
    <r>
      <rPr>
        <sz val="6.5"/>
        <rFont val="Calibri"/>
        <family val="1"/>
      </rPr>
      <t>2 190,00 zł</t>
    </r>
  </si>
  <si>
    <r>
      <rPr>
        <b/>
        <sz val="6"/>
        <rFont val="Arial"/>
        <family val="2"/>
      </rPr>
      <t>WYPOSAŻENIE POKOI PENSJONARIUSZY, GOŚCINNE</t>
    </r>
  </si>
  <si>
    <t>ZAB 1</t>
  </si>
  <si>
    <r>
      <rPr>
        <sz val="6.5"/>
        <rFont val="Calibri"/>
        <family val="1"/>
      </rPr>
      <t>Zabudowa szafa na wymiar z nadstawką głębokość 60 cm</t>
    </r>
  </si>
  <si>
    <r>
      <rPr>
        <sz val="6.5"/>
        <rFont val="Calibri"/>
        <family val="1"/>
      </rPr>
      <t>3 943,75 zł</t>
    </r>
  </si>
  <si>
    <r>
      <rPr>
        <sz val="6.5"/>
        <rFont val="Calibri"/>
        <family val="1"/>
      </rPr>
      <t>165 637,50 zł</t>
    </r>
  </si>
  <si>
    <r>
      <rPr>
        <b/>
        <sz val="6"/>
        <rFont val="Arial"/>
        <family val="2"/>
      </rPr>
      <t>ZAB 2</t>
    </r>
  </si>
  <si>
    <r>
      <rPr>
        <sz val="6.5"/>
        <rFont val="Calibri"/>
        <family val="1"/>
      </rPr>
      <t>2 850,00 zł</t>
    </r>
  </si>
  <si>
    <r>
      <rPr>
        <b/>
        <sz val="6"/>
        <rFont val="Arial"/>
        <family val="2"/>
      </rPr>
      <t>ZAB 3</t>
    </r>
  </si>
  <si>
    <r>
      <rPr>
        <sz val="6.5"/>
        <rFont val="Calibri"/>
        <family val="1"/>
      </rPr>
      <t>2 262,50 zł</t>
    </r>
  </si>
  <si>
    <r>
      <rPr>
        <sz val="6.5"/>
        <rFont val="Calibri"/>
        <family val="1"/>
      </rPr>
      <t>9 050,00 zł</t>
    </r>
  </si>
  <si>
    <r>
      <rPr>
        <b/>
        <sz val="6"/>
        <rFont val="Arial"/>
        <family val="2"/>
      </rPr>
      <t>ZAB 4</t>
    </r>
  </si>
  <si>
    <r>
      <rPr>
        <sz val="6.5"/>
        <rFont val="Calibri"/>
        <family val="1"/>
      </rPr>
      <t>26 250,00 zł</t>
    </r>
  </si>
  <si>
    <r>
      <rPr>
        <b/>
        <sz val="6"/>
        <rFont val="Arial"/>
        <family val="2"/>
      </rPr>
      <t>Ł1</t>
    </r>
  </si>
  <si>
    <r>
      <rPr>
        <sz val="6.5"/>
        <rFont val="Calibri"/>
        <family val="1"/>
      </rPr>
      <t xml:space="preserve">Łóżko 1050x2140mm, wymiary leżenia 90x2000mm, zakres wysokości od 20
</t>
    </r>
    <r>
      <rPr>
        <sz val="6.5"/>
        <rFont val="Calibri"/>
        <family val="1"/>
      </rPr>
      <t>do 60 cm, Zasilanie sieciowe 230V 50/60 Hz.</t>
    </r>
  </si>
  <si>
    <r>
      <rPr>
        <sz val="6.5"/>
        <rFont val="Calibri"/>
        <family val="1"/>
      </rPr>
      <t>4 262,50 zł</t>
    </r>
  </si>
  <si>
    <r>
      <rPr>
        <sz val="6.5"/>
        <rFont val="Calibri"/>
        <family val="1"/>
      </rPr>
      <t>426 250,00 zł</t>
    </r>
  </si>
  <si>
    <r>
      <rPr>
        <sz val="6.5"/>
        <rFont val="Calibri"/>
        <family val="1"/>
      </rPr>
      <t>Materac bonelowy do łóżek 90x200cm</t>
    </r>
  </si>
  <si>
    <r>
      <rPr>
        <sz val="6.5"/>
        <rFont val="Calibri"/>
        <family val="1"/>
      </rPr>
      <t>581,25 zł</t>
    </r>
  </si>
  <si>
    <r>
      <rPr>
        <sz val="6.5"/>
        <rFont val="Calibri"/>
        <family val="1"/>
      </rPr>
      <t>59 287,50 zł</t>
    </r>
  </si>
  <si>
    <r>
      <rPr>
        <b/>
        <sz val="6"/>
        <rFont val="Arial"/>
        <family val="2"/>
      </rPr>
      <t>Ł2</t>
    </r>
  </si>
  <si>
    <r>
      <rPr>
        <sz val="6.5"/>
        <rFont val="Calibri"/>
        <family val="1"/>
      </rPr>
      <t>618,75 zł</t>
    </r>
  </si>
  <si>
    <r>
      <rPr>
        <sz val="6.5"/>
        <rFont val="Calibri"/>
        <family val="1"/>
      </rPr>
      <t>1 237,50 zł</t>
    </r>
  </si>
  <si>
    <r>
      <rPr>
        <b/>
        <sz val="6"/>
        <rFont val="Arial"/>
        <family val="2"/>
      </rPr>
      <t>SZ1 (P)</t>
    </r>
  </si>
  <si>
    <r>
      <rPr>
        <sz val="6.5"/>
        <rFont val="Calibri"/>
        <family val="1"/>
      </rPr>
      <t>Szafka przy-łóżkowa   wyposażona jest w blat boczny.</t>
    </r>
  </si>
  <si>
    <r>
      <rPr>
        <sz val="6.5"/>
        <rFont val="Calibri"/>
        <family val="1"/>
      </rPr>
      <t>812,50 zł</t>
    </r>
  </si>
  <si>
    <r>
      <rPr>
        <sz val="6.5"/>
        <rFont val="Calibri"/>
        <family val="1"/>
      </rPr>
      <t>15 437,50 zł</t>
    </r>
  </si>
  <si>
    <r>
      <rPr>
        <b/>
        <sz val="6"/>
        <rFont val="Arial"/>
        <family val="2"/>
      </rPr>
      <t>SZ1 (L)</t>
    </r>
  </si>
  <si>
    <r>
      <rPr>
        <sz val="6.5"/>
        <rFont val="Calibri"/>
        <family val="1"/>
      </rPr>
      <t>65 812,50 zł</t>
    </r>
  </si>
  <si>
    <r>
      <rPr>
        <b/>
        <sz val="6"/>
        <rFont val="Arial"/>
        <family val="2"/>
      </rPr>
      <t>SZ2</t>
    </r>
  </si>
  <si>
    <r>
      <rPr>
        <sz val="6.5"/>
        <rFont val="Calibri"/>
        <family val="1"/>
      </rPr>
      <t>szafka nocna lewa 45x40x50cm</t>
    </r>
  </si>
  <si>
    <r>
      <rPr>
        <b/>
        <sz val="6"/>
        <rFont val="Arial"/>
        <family val="2"/>
      </rPr>
      <t>F1</t>
    </r>
  </si>
  <si>
    <r>
      <rPr>
        <sz val="6.5"/>
        <rFont val="Calibri"/>
        <family val="1"/>
      </rPr>
      <t>Krzesło z podłokietnikiem tapirowane</t>
    </r>
  </si>
  <si>
    <r>
      <rPr>
        <sz val="6.5"/>
        <rFont val="Calibri"/>
        <family val="1"/>
      </rPr>
      <t>400,00 zł</t>
    </r>
  </si>
  <si>
    <r>
      <rPr>
        <sz val="6.5"/>
        <rFont val="Calibri"/>
        <family val="1"/>
      </rPr>
      <t>62 400,00 zł</t>
    </r>
  </si>
  <si>
    <r>
      <rPr>
        <sz val="6.5"/>
        <rFont val="Calibri"/>
        <family val="1"/>
      </rPr>
      <t>9 625,00 zł</t>
    </r>
  </si>
  <si>
    <r>
      <rPr>
        <b/>
        <sz val="6"/>
        <rFont val="Arial"/>
        <family val="2"/>
      </rPr>
      <t>S1</t>
    </r>
  </si>
  <si>
    <r>
      <rPr>
        <sz val="6.5"/>
        <rFont val="Calibri"/>
        <family val="1"/>
      </rPr>
      <t>Stolik okrągły  średnica 800mm H730</t>
    </r>
  </si>
  <si>
    <r>
      <rPr>
        <sz val="6.5"/>
        <rFont val="Calibri"/>
        <family val="1"/>
      </rPr>
      <t>30 606,25 zł</t>
    </r>
  </si>
  <si>
    <r>
      <rPr>
        <b/>
        <sz val="6"/>
        <rFont val="Arial"/>
        <family val="2"/>
      </rPr>
      <t>SzŁ1</t>
    </r>
  </si>
  <si>
    <r>
      <rPr>
        <sz val="6.5"/>
        <rFont val="Calibri"/>
        <family val="1"/>
      </rPr>
      <t xml:space="preserve">Szafka łazienkowa wbudowana nad zabudową WC wymiary:
</t>
    </r>
    <r>
      <rPr>
        <sz val="6.5"/>
        <rFont val="Calibri"/>
        <family val="1"/>
      </rPr>
      <t>420x200x900mm</t>
    </r>
  </si>
  <si>
    <r>
      <rPr>
        <sz val="6.5"/>
        <rFont val="Calibri"/>
        <family val="1"/>
      </rPr>
      <t>275,00 zł</t>
    </r>
  </si>
  <si>
    <r>
      <rPr>
        <sz val="6.5"/>
        <rFont val="Calibri"/>
        <family val="1"/>
      </rPr>
      <t>15 675,00 zł</t>
    </r>
  </si>
  <si>
    <r>
      <rPr>
        <sz val="6.5"/>
        <rFont val="Calibri"/>
        <family val="1"/>
      </rPr>
      <t>Szafka łazienkowa wisząca wymiary: 600x200x600mm</t>
    </r>
  </si>
  <si>
    <r>
      <rPr>
        <sz val="6.5"/>
        <rFont val="Calibri"/>
        <family val="1"/>
      </rPr>
      <t>150,00 zł</t>
    </r>
  </si>
  <si>
    <r>
      <rPr>
        <sz val="6.5"/>
        <rFont val="Calibri"/>
        <family val="1"/>
      </rPr>
      <t>8 400,00 zł</t>
    </r>
  </si>
  <si>
    <r>
      <rPr>
        <sz val="6.5"/>
        <rFont val="Calibri"/>
        <family val="1"/>
      </rPr>
      <t>wyposażenie drobne pokoje pensjonariuszy pokój gościnny</t>
    </r>
  </si>
  <si>
    <r>
      <rPr>
        <sz val="6.5"/>
        <rFont val="Calibri"/>
        <family val="1"/>
      </rPr>
      <t>Telewizor 32cali,  o parametrach nie gorszych niż SAMSUNG LED UE32M4002</t>
    </r>
  </si>
  <si>
    <r>
      <rPr>
        <sz val="6.5"/>
        <rFont val="Calibri"/>
        <family val="1"/>
      </rPr>
      <t>1 212,50 zł</t>
    </r>
  </si>
  <si>
    <r>
      <rPr>
        <sz val="6.5"/>
        <rFont val="Calibri"/>
        <family val="1"/>
      </rPr>
      <t>67 900,00 zł</t>
    </r>
  </si>
  <si>
    <r>
      <rPr>
        <sz val="6.5"/>
        <rFont val="Calibri"/>
        <family val="1"/>
      </rPr>
      <t xml:space="preserve">Uchwyt na telewizor regulacja obrotu do 180°,   regulacja nachylenia w zakresie +8° / -5° , korekcja przechyłu ekranu ±4° , regulowana odległość, od
</t>
    </r>
    <r>
      <rPr>
        <sz val="6.5"/>
        <rFont val="Calibri"/>
        <family val="1"/>
      </rPr>
      <t>ściany w zakresie 55 ~ 499 mm</t>
    </r>
  </si>
  <si>
    <r>
      <rPr>
        <sz val="6.5"/>
        <rFont val="Calibri"/>
        <family val="1"/>
      </rPr>
      <t>43,75 zł</t>
    </r>
  </si>
  <si>
    <r>
      <rPr>
        <sz val="6.5"/>
        <rFont val="Calibri"/>
        <family val="1"/>
      </rPr>
      <t>2 450,00 zł</t>
    </r>
  </si>
  <si>
    <r>
      <rPr>
        <b/>
        <sz val="6"/>
        <rFont val="Arial"/>
        <family val="2"/>
      </rPr>
      <t>WYPOSAŻENIE KAPLICA meble na wymiar</t>
    </r>
  </si>
  <si>
    <r>
      <rPr>
        <sz val="6.5"/>
        <rFont val="Calibri"/>
        <family val="1"/>
      </rPr>
      <t>Stól ofiarny 1500x600x1000mm</t>
    </r>
  </si>
  <si>
    <r>
      <rPr>
        <sz val="6.5"/>
        <rFont val="Calibri"/>
        <family val="1"/>
      </rPr>
      <t>2 687,50 zł</t>
    </r>
  </si>
  <si>
    <r>
      <rPr>
        <sz val="6.5"/>
        <rFont val="Calibri"/>
        <family val="1"/>
      </rPr>
      <t>Pulpit / mównica 500x350x1000mm</t>
    </r>
  </si>
  <si>
    <r>
      <rPr>
        <sz val="6.5"/>
        <rFont val="Calibri"/>
        <family val="1"/>
      </rPr>
      <t>1 850,00 zł</t>
    </r>
  </si>
  <si>
    <r>
      <rPr>
        <sz val="6.5"/>
        <rFont val="Calibri"/>
        <family val="1"/>
      </rPr>
      <t>Ławka  1500x550x900mm</t>
    </r>
  </si>
  <si>
    <r>
      <rPr>
        <sz val="6.5"/>
        <rFont val="Calibri"/>
        <family val="1"/>
      </rPr>
      <t>1 693,75 zł</t>
    </r>
  </si>
  <si>
    <r>
      <rPr>
        <sz val="6.5"/>
        <rFont val="Calibri"/>
        <family val="1"/>
      </rPr>
      <t>13 550,00 zł</t>
    </r>
  </si>
  <si>
    <r>
      <rPr>
        <b/>
        <sz val="6"/>
        <rFont val="Arial"/>
        <family val="2"/>
      </rPr>
      <t>ANEKSY - KUCHNIA POMOCNICZA, PRACOWNIA KULINARNA, KINO CAFE</t>
    </r>
  </si>
  <si>
    <t>A1</t>
  </si>
  <si>
    <r>
      <rPr>
        <sz val="6.5"/>
        <rFont val="Calibri"/>
        <family val="1"/>
      </rPr>
      <t>zabudowa stała aneks</t>
    </r>
  </si>
  <si>
    <r>
      <rPr>
        <sz val="6.5"/>
        <rFont val="Calibri"/>
        <family val="1"/>
      </rPr>
      <t>56 000,00 zł</t>
    </r>
  </si>
  <si>
    <r>
      <rPr>
        <b/>
        <sz val="6"/>
        <rFont val="Arial"/>
        <family val="2"/>
      </rPr>
      <t>A2</t>
    </r>
  </si>
  <si>
    <r>
      <rPr>
        <sz val="6.5"/>
        <rFont val="Calibri"/>
        <family val="1"/>
      </rPr>
      <t>9 500,00 zł</t>
    </r>
  </si>
  <si>
    <r>
      <rPr>
        <b/>
        <sz val="6"/>
        <rFont val="Arial"/>
        <family val="2"/>
      </rPr>
      <t>A2a</t>
    </r>
  </si>
  <si>
    <r>
      <rPr>
        <sz val="6.5"/>
        <rFont val="Calibri"/>
        <family val="1"/>
      </rPr>
      <t>11 250,00 zł</t>
    </r>
  </si>
  <si>
    <r>
      <rPr>
        <b/>
        <sz val="6"/>
        <rFont val="Arial"/>
        <family val="2"/>
      </rPr>
      <t>A3</t>
    </r>
  </si>
  <si>
    <r>
      <rPr>
        <sz val="6.5"/>
        <rFont val="Calibri"/>
        <family val="1"/>
      </rPr>
      <t>5 250,00 zł</t>
    </r>
  </si>
  <si>
    <r>
      <rPr>
        <b/>
        <sz val="6"/>
        <rFont val="Arial"/>
        <family val="2"/>
      </rPr>
      <t>A4</t>
    </r>
  </si>
  <si>
    <r>
      <rPr>
        <sz val="6.5"/>
        <rFont val="Calibri"/>
        <family val="1"/>
      </rPr>
      <t>2 500,00 zł</t>
    </r>
  </si>
  <si>
    <r>
      <rPr>
        <sz val="6.5"/>
        <rFont val="Calibri"/>
        <family val="1"/>
      </rPr>
      <t>5 000,00 zł</t>
    </r>
  </si>
  <si>
    <r>
      <rPr>
        <b/>
        <sz val="6"/>
        <rFont val="Arial"/>
        <family val="2"/>
      </rPr>
      <t>A5</t>
    </r>
  </si>
  <si>
    <r>
      <rPr>
        <sz val="6.5"/>
        <rFont val="Calibri"/>
        <family val="1"/>
      </rPr>
      <t>zabudowa stała</t>
    </r>
  </si>
  <si>
    <r>
      <rPr>
        <sz val="6.5"/>
        <rFont val="Calibri"/>
        <family val="1"/>
      </rPr>
      <t>3 000,00 zł</t>
    </r>
  </si>
  <si>
    <r>
      <rPr>
        <sz val="6.5"/>
        <rFont val="Calibri"/>
        <family val="1"/>
      </rPr>
      <t>6 000,00 zł</t>
    </r>
  </si>
  <si>
    <r>
      <rPr>
        <sz val="6.5"/>
        <rFont val="Calibri"/>
        <family val="1"/>
      </rPr>
      <t>oświetlenie podszafkowe</t>
    </r>
  </si>
  <si>
    <r>
      <rPr>
        <sz val="6.5"/>
        <rFont val="Calibri"/>
        <family val="1"/>
      </rPr>
      <t>500,00 zł</t>
    </r>
  </si>
  <si>
    <r>
      <rPr>
        <sz val="6.5"/>
        <rFont val="Calibri"/>
        <family val="1"/>
      </rPr>
      <t xml:space="preserve">zlew jednokomorowy z ociekaczem stalowy, wykończenie satyna,
</t>
    </r>
    <r>
      <rPr>
        <sz val="6.5"/>
        <rFont val="Calibri"/>
        <family val="1"/>
      </rPr>
      <t>1165x500x140mm + bateria</t>
    </r>
  </si>
  <si>
    <r>
      <rPr>
        <sz val="6.5"/>
        <rFont val="Calibri"/>
        <family val="1"/>
      </rPr>
      <t>312,50 zł</t>
    </r>
  </si>
  <si>
    <r>
      <rPr>
        <sz val="6.5"/>
        <rFont val="Calibri"/>
        <family val="1"/>
      </rPr>
      <t>2 812,50 zł</t>
    </r>
  </si>
  <si>
    <r>
      <rPr>
        <sz val="6.5"/>
        <rFont val="Calibri"/>
        <family val="1"/>
      </rPr>
      <t>zmywarka do zabudowy (parametry w opisie do wyposażenia)</t>
    </r>
  </si>
  <si>
    <r>
      <rPr>
        <sz val="6.5"/>
        <rFont val="Calibri"/>
        <family val="1"/>
      </rPr>
      <t>1 643,75 zł</t>
    </r>
  </si>
  <si>
    <r>
      <rPr>
        <sz val="6.5"/>
        <rFont val="Calibri"/>
        <family val="1"/>
      </rPr>
      <t>14 793,75 zł</t>
    </r>
  </si>
  <si>
    <r>
      <rPr>
        <sz val="6.5"/>
        <rFont val="Calibri"/>
        <family val="1"/>
      </rPr>
      <t>Płyta ceramiczna domino. Typu BECO HDCC 32200 X lub równoważne</t>
    </r>
  </si>
  <si>
    <r>
      <rPr>
        <sz val="6.5"/>
        <rFont val="Calibri"/>
        <family val="1"/>
      </rPr>
      <t>598,75 zł</t>
    </r>
  </si>
  <si>
    <r>
      <rPr>
        <sz val="6.5"/>
        <rFont val="Calibri"/>
        <family val="1"/>
      </rPr>
      <t>4 191,25 zł</t>
    </r>
  </si>
  <si>
    <r>
      <rPr>
        <sz val="6.5"/>
        <rFont val="Calibri"/>
        <family val="1"/>
      </rPr>
      <t>Płyta ceramiczna domino  (parametry w opisie do wyposażenia)</t>
    </r>
  </si>
  <si>
    <r>
      <rPr>
        <sz val="6.5"/>
        <rFont val="Calibri"/>
        <family val="1"/>
      </rPr>
      <t>936,25 zł</t>
    </r>
  </si>
  <si>
    <r>
      <rPr>
        <sz val="6.5"/>
        <rFont val="Calibri"/>
        <family val="1"/>
      </rPr>
      <t>1 872,50 zł</t>
    </r>
  </si>
  <si>
    <r>
      <rPr>
        <sz val="6.5"/>
        <rFont val="Calibri"/>
        <family val="1"/>
      </rPr>
      <t xml:space="preserve">Okap podszafkowy teleskopowy szer. 60 cm , gł. 28,1 - 43 cm , wys. 17,5cm
</t>
    </r>
    <r>
      <rPr>
        <sz val="6.5"/>
        <rFont val="Calibri"/>
        <family val="1"/>
      </rPr>
      <t>(parametry w opisie do wyposażenia)</t>
    </r>
  </si>
  <si>
    <r>
      <rPr>
        <sz val="6.5"/>
        <rFont val="Calibri"/>
        <family val="1"/>
      </rPr>
      <t>448,75 zł</t>
    </r>
  </si>
  <si>
    <r>
      <rPr>
        <sz val="6.5"/>
        <rFont val="Calibri"/>
        <family val="1"/>
      </rPr>
      <t>4 038,75 zł</t>
    </r>
  </si>
  <si>
    <r>
      <rPr>
        <sz val="6.5"/>
        <rFont val="Calibri"/>
        <family val="1"/>
      </rPr>
      <t>1 123,91 zł</t>
    </r>
  </si>
  <si>
    <r>
      <rPr>
        <sz val="6.5"/>
        <rFont val="Calibri"/>
        <family val="1"/>
      </rPr>
      <t>2 247,83 zł</t>
    </r>
  </si>
  <si>
    <r>
      <rPr>
        <sz val="6.5"/>
        <rFont val="Calibri"/>
        <family val="1"/>
      </rPr>
      <t>Czajnik elektryczny</t>
    </r>
  </si>
  <si>
    <r>
      <rPr>
        <sz val="6.5"/>
        <rFont val="Calibri"/>
        <family val="1"/>
      </rPr>
      <t>1 487,50 zł</t>
    </r>
  </si>
  <si>
    <r>
      <rPr>
        <sz val="6.5"/>
        <rFont val="Calibri"/>
        <family val="1"/>
      </rPr>
      <t>Kuchenka mikrofalowa</t>
    </r>
  </si>
  <si>
    <r>
      <rPr>
        <sz val="6.5"/>
        <rFont val="Calibri"/>
        <family val="1"/>
      </rPr>
      <t>7 490,00 zł</t>
    </r>
  </si>
  <si>
    <r>
      <rPr>
        <sz val="6.5"/>
        <rFont val="Calibri"/>
        <family val="1"/>
      </rPr>
      <t>Chłodziarka zamrażalka wolnostojąca (parametry w opisie do wyposażenia)</t>
    </r>
  </si>
  <si>
    <r>
      <rPr>
        <sz val="6.5"/>
        <rFont val="Calibri"/>
        <family val="1"/>
      </rPr>
      <t>1 673,75 zł</t>
    </r>
  </si>
  <si>
    <r>
      <rPr>
        <sz val="6.5"/>
        <rFont val="Calibri"/>
        <family val="1"/>
      </rPr>
      <t>15 063,75 zł</t>
    </r>
  </si>
  <si>
    <r>
      <rPr>
        <sz val="6.5"/>
        <rFont val="Calibri"/>
        <family val="1"/>
      </rPr>
      <t>Lodówka do zabudowy podblatowa  (parametry w opisie do wyposażenia)</t>
    </r>
  </si>
  <si>
    <r>
      <rPr>
        <sz val="6.5"/>
        <rFont val="Calibri"/>
        <family val="1"/>
      </rPr>
      <t>898,75 zł</t>
    </r>
  </si>
  <si>
    <r>
      <rPr>
        <sz val="6.5"/>
        <rFont val="Calibri"/>
        <family val="1"/>
      </rPr>
      <t>2 696,25 zł</t>
    </r>
  </si>
  <si>
    <r>
      <rPr>
        <sz val="6.5"/>
        <rFont val="Calibri"/>
        <family val="1"/>
      </rPr>
      <t xml:space="preserve">Witryna chłodnicza (dyżurki)  uszczelki antybakteryjne  (parametry w opisie
</t>
    </r>
    <r>
      <rPr>
        <sz val="6.5"/>
        <rFont val="Calibri"/>
        <family val="1"/>
      </rPr>
      <t>do wyposażenia)</t>
    </r>
  </si>
  <si>
    <r>
      <rPr>
        <sz val="6.5"/>
        <rFont val="Calibri"/>
        <family val="1"/>
      </rPr>
      <t>2 748,75 zł</t>
    </r>
  </si>
  <si>
    <r>
      <rPr>
        <sz val="6.5"/>
        <rFont val="Calibri"/>
        <family val="1"/>
      </rPr>
      <t>5 497,50 zł</t>
    </r>
  </si>
  <si>
    <r>
      <rPr>
        <sz val="6.5"/>
        <rFont val="Calibri"/>
        <family val="1"/>
      </rPr>
      <t>wyposażenie drobny sprzęt kuchnny</t>
    </r>
  </si>
  <si>
    <r>
      <rPr>
        <sz val="6.5"/>
        <rFont val="Calibri"/>
        <family val="1"/>
      </rPr>
      <t xml:space="preserve">serwis kawowy na 12 osób: 12szt. Filiżanek, 12szt. Spodków, 12szt. Talerzy
</t>
    </r>
    <r>
      <rPr>
        <sz val="6.5"/>
        <rFont val="Calibri"/>
        <family val="1"/>
      </rPr>
      <t>deserowych, cukierniczka, mlecznik, imbryk</t>
    </r>
  </si>
  <si>
    <r>
      <rPr>
        <sz val="6.5"/>
        <rFont val="Calibri"/>
        <family val="1"/>
      </rPr>
      <t xml:space="preserve">14 - bez cukierniczki, mlecznika i
</t>
    </r>
    <r>
      <rPr>
        <sz val="6.5"/>
        <rFont val="Calibri"/>
        <family val="1"/>
      </rPr>
      <t>imbryku</t>
    </r>
  </si>
  <si>
    <r>
      <rPr>
        <sz val="6.5"/>
        <rFont val="Calibri"/>
        <family val="1"/>
      </rPr>
      <t>Talerze głęboki</t>
    </r>
  </si>
  <si>
    <r>
      <rPr>
        <sz val="6.5"/>
        <rFont val="Calibri"/>
        <family val="1"/>
      </rPr>
      <t>Talerz płytki</t>
    </r>
  </si>
  <si>
    <r>
      <rPr>
        <sz val="6.5"/>
        <rFont val="Calibri"/>
        <family val="1"/>
      </rPr>
      <t>Talerzyk deserowy</t>
    </r>
  </si>
  <si>
    <r>
      <rPr>
        <sz val="6.5"/>
        <rFont val="Calibri"/>
        <family val="1"/>
      </rPr>
      <t>Bulionówki z uchwytem,</t>
    </r>
  </si>
  <si>
    <r>
      <rPr>
        <sz val="6.5"/>
        <rFont val="Calibri"/>
        <family val="1"/>
      </rPr>
      <t>Szklanki niska 200 ml</t>
    </r>
  </si>
  <si>
    <r>
      <rPr>
        <sz val="6.5"/>
        <rFont val="Calibri"/>
        <family val="1"/>
      </rPr>
      <t>200 - kubek 290ml</t>
    </r>
  </si>
  <si>
    <r>
      <rPr>
        <sz val="6.5"/>
        <rFont val="Calibri"/>
        <family val="1"/>
      </rPr>
      <t>Nóż</t>
    </r>
  </si>
  <si>
    <r>
      <rPr>
        <sz val="6.5"/>
        <rFont val="Calibri"/>
        <family val="1"/>
      </rPr>
      <t>Widelec</t>
    </r>
  </si>
  <si>
    <r>
      <rPr>
        <sz val="6.5"/>
        <rFont val="Calibri"/>
        <family val="1"/>
      </rPr>
      <t>Łyżka</t>
    </r>
  </si>
  <si>
    <r>
      <rPr>
        <sz val="6.5"/>
        <rFont val="Calibri"/>
        <family val="1"/>
      </rPr>
      <t>Łyżeczka</t>
    </r>
  </si>
  <si>
    <r>
      <rPr>
        <sz val="6.5"/>
        <rFont val="Calibri"/>
        <family val="1"/>
      </rPr>
      <t>Widelczyki do ciasta</t>
    </r>
  </si>
  <si>
    <r>
      <rPr>
        <sz val="6.5"/>
        <rFont val="Calibri"/>
        <family val="1"/>
      </rPr>
      <t>Pucharki do lodów</t>
    </r>
  </si>
  <si>
    <r>
      <rPr>
        <sz val="6.5"/>
        <rFont val="Calibri"/>
        <family val="1"/>
      </rPr>
      <t>Szklanki ciężkie 300 ml</t>
    </r>
  </si>
  <si>
    <r>
      <rPr>
        <sz val="6.5"/>
        <rFont val="Calibri"/>
        <family val="1"/>
      </rPr>
      <t>140 - kubek 290ml</t>
    </r>
  </si>
  <si>
    <r>
      <rPr>
        <sz val="6.5"/>
        <rFont val="Calibri"/>
        <family val="1"/>
      </rPr>
      <t>Półmiski duże</t>
    </r>
  </si>
  <si>
    <r>
      <rPr>
        <sz val="6.5"/>
        <rFont val="Calibri"/>
        <family val="1"/>
      </rPr>
      <t>Półmiski małe</t>
    </r>
  </si>
  <si>
    <r>
      <rPr>
        <sz val="6.5"/>
        <rFont val="Calibri"/>
        <family val="1"/>
      </rPr>
      <t>Dzbanki do herbaty</t>
    </r>
  </si>
  <si>
    <r>
      <rPr>
        <sz val="6.5"/>
        <rFont val="Calibri"/>
        <family val="1"/>
      </rPr>
      <t>Dzbanki do napojów.</t>
    </r>
  </si>
  <si>
    <r>
      <rPr>
        <sz val="6.5"/>
        <rFont val="Calibri"/>
        <family val="1"/>
      </rPr>
      <t>Salaterki do ziemniaków</t>
    </r>
  </si>
  <si>
    <r>
      <rPr>
        <sz val="6.5"/>
        <rFont val="Calibri"/>
        <family val="1"/>
      </rPr>
      <t>Sosjerki</t>
    </r>
  </si>
  <si>
    <r>
      <rPr>
        <sz val="6.5"/>
        <rFont val="Calibri"/>
        <family val="1"/>
      </rPr>
      <t>Salaterki małe</t>
    </r>
  </si>
  <si>
    <r>
      <rPr>
        <sz val="6.5"/>
        <rFont val="Calibri"/>
        <family val="1"/>
      </rPr>
      <t>Koszyki do chleba polipropylenowe</t>
    </r>
  </si>
  <si>
    <r>
      <rPr>
        <sz val="6.5"/>
        <rFont val="Calibri"/>
        <family val="1"/>
      </rPr>
      <t>Cukierniczka</t>
    </r>
  </si>
  <si>
    <r>
      <rPr>
        <sz val="6.5"/>
        <rFont val="Calibri"/>
        <family val="1"/>
      </rPr>
      <t>Tace stalowe prostokątne</t>
    </r>
  </si>
  <si>
    <r>
      <rPr>
        <sz val="6.5"/>
        <rFont val="Calibri"/>
        <family val="1"/>
      </rPr>
      <t>Kopyść drewniana różne wielkości</t>
    </r>
  </si>
  <si>
    <r>
      <rPr>
        <sz val="6.5"/>
        <rFont val="Calibri"/>
        <family val="1"/>
      </rPr>
      <t>Obieraczki do warzyw</t>
    </r>
  </si>
  <si>
    <r>
      <rPr>
        <sz val="6.5"/>
        <rFont val="Calibri"/>
        <family val="1"/>
      </rPr>
      <t>Tarki czterostronne</t>
    </r>
  </si>
  <si>
    <r>
      <rPr>
        <sz val="6.5"/>
        <rFont val="Calibri"/>
        <family val="1"/>
      </rPr>
      <t>Łopatki drewniane</t>
    </r>
  </si>
  <si>
    <r>
      <rPr>
        <sz val="6.5"/>
        <rFont val="Calibri"/>
        <family val="1"/>
      </rPr>
      <t>Lejki z sitkiem Ø15 cm</t>
    </r>
  </si>
  <si>
    <r>
      <rPr>
        <sz val="6.5"/>
        <rFont val="Calibri"/>
        <family val="1"/>
      </rPr>
      <t>Szczypce uniwersalne</t>
    </r>
  </si>
  <si>
    <r>
      <rPr>
        <sz val="6.5"/>
        <rFont val="Calibri"/>
        <family val="1"/>
      </rPr>
      <t>Patery na owoce i ciasta (3 stopniowe )</t>
    </r>
  </si>
  <si>
    <r>
      <rPr>
        <sz val="6.5"/>
        <rFont val="Calibri"/>
        <family val="1"/>
      </rPr>
      <t>Łopatki do tortów i ciast</t>
    </r>
  </si>
  <si>
    <r>
      <rPr>
        <sz val="6.5"/>
        <rFont val="Calibri"/>
        <family val="1"/>
      </rPr>
      <t>Rózga ze stali nierdz.</t>
    </r>
  </si>
  <si>
    <r>
      <rPr>
        <sz val="6.5"/>
        <rFont val="Calibri"/>
        <family val="1"/>
      </rPr>
      <t>Rondel z pokrywa 5 l.</t>
    </r>
  </si>
  <si>
    <r>
      <rPr>
        <sz val="6.5"/>
        <rFont val="Calibri"/>
        <family val="1"/>
      </rPr>
      <t>7 - garnek z pokrywką 6,1l</t>
    </r>
  </si>
  <si>
    <r>
      <rPr>
        <sz val="6.5"/>
        <rFont val="Calibri"/>
        <family val="1"/>
      </rPr>
      <t>Rondel z pokrywką 3 l.</t>
    </r>
  </si>
  <si>
    <r>
      <rPr>
        <sz val="6.5"/>
        <rFont val="Calibri"/>
        <family val="1"/>
      </rPr>
      <t>7 - rondel 1,5l</t>
    </r>
  </si>
  <si>
    <r>
      <rPr>
        <sz val="6.5"/>
        <rFont val="Calibri"/>
        <family val="1"/>
      </rPr>
      <t>Chochla  Ø 60</t>
    </r>
  </si>
  <si>
    <r>
      <rPr>
        <sz val="6.5"/>
        <rFont val="Calibri"/>
        <family val="1"/>
      </rPr>
      <t>Garnki z pokrywką 15L</t>
    </r>
  </si>
  <si>
    <r>
      <rPr>
        <sz val="6.5"/>
        <rFont val="Calibri"/>
        <family val="1"/>
      </rPr>
      <t>Garnki z pokrywką 10L</t>
    </r>
  </si>
  <si>
    <r>
      <rPr>
        <sz val="6.5"/>
        <rFont val="Calibri"/>
        <family val="1"/>
      </rPr>
      <t>7 - garnek z pokrywką 3,6l</t>
    </r>
  </si>
  <si>
    <r>
      <rPr>
        <sz val="6.5"/>
        <rFont val="Calibri"/>
        <family val="1"/>
      </rPr>
      <t>Garnki z pokrywką 5L</t>
    </r>
  </si>
  <si>
    <r>
      <rPr>
        <sz val="6.5"/>
        <rFont val="Calibri"/>
        <family val="1"/>
      </rPr>
      <t>7 - garnek z pokrywką 1,9l</t>
    </r>
  </si>
  <si>
    <r>
      <rPr>
        <sz val="6.5"/>
        <rFont val="Calibri"/>
        <family val="1"/>
      </rPr>
      <t>Patelnie na naleśniki</t>
    </r>
  </si>
  <si>
    <r>
      <rPr>
        <sz val="6.5"/>
        <rFont val="Calibri"/>
        <family val="1"/>
      </rPr>
      <t>Patelnia Ø 35cm</t>
    </r>
  </si>
  <si>
    <r>
      <rPr>
        <sz val="6.5"/>
        <rFont val="Calibri"/>
        <family val="1"/>
      </rPr>
      <t>7 - patelnia Ø 28cm</t>
    </r>
  </si>
  <si>
    <r>
      <rPr>
        <sz val="6.5"/>
        <rFont val="Calibri"/>
        <family val="1"/>
      </rPr>
      <t>Mikser ręczny</t>
    </r>
  </si>
  <si>
    <r>
      <rPr>
        <sz val="6.5"/>
        <rFont val="Calibri"/>
        <family val="1"/>
      </rPr>
      <t>Bender duży</t>
    </r>
  </si>
  <si>
    <r>
      <rPr>
        <sz val="6.5"/>
        <rFont val="Calibri"/>
        <family val="1"/>
      </rPr>
      <t>Wałki do ciasta</t>
    </r>
  </si>
  <si>
    <r>
      <rPr>
        <sz val="6.5"/>
        <rFont val="Calibri"/>
        <family val="1"/>
      </rPr>
      <t>Stolnice</t>
    </r>
  </si>
  <si>
    <r>
      <rPr>
        <sz val="6.5"/>
        <rFont val="Calibri"/>
        <family val="1"/>
      </rPr>
      <t>Deski do krojenia warzyw, mięs, serów, ryb</t>
    </r>
  </si>
  <si>
    <r>
      <rPr>
        <sz val="6.5"/>
        <rFont val="Calibri"/>
        <family val="1"/>
      </rPr>
      <t>Nóż kuchenny uniwersalny</t>
    </r>
  </si>
  <si>
    <r>
      <rPr>
        <sz val="6.5"/>
        <rFont val="Calibri"/>
        <family val="1"/>
      </rPr>
      <t>Nóż do warzyw</t>
    </r>
  </si>
  <si>
    <r>
      <rPr>
        <sz val="6.5"/>
        <rFont val="Calibri"/>
        <family val="1"/>
      </rPr>
      <t>Nożyki ( warzywniaki )</t>
    </r>
  </si>
  <si>
    <r>
      <rPr>
        <sz val="6.5"/>
        <rFont val="Calibri"/>
        <family val="1"/>
      </rPr>
      <t>Łopatki do smażenia</t>
    </r>
  </si>
  <si>
    <r>
      <rPr>
        <sz val="6.5"/>
        <rFont val="Calibri"/>
        <family val="1"/>
      </rPr>
      <t>Widelce kuchenne</t>
    </r>
  </si>
  <si>
    <r>
      <rPr>
        <sz val="6.5"/>
        <rFont val="Calibri"/>
        <family val="1"/>
      </rPr>
      <t>Nożyce do drobiu</t>
    </r>
  </si>
  <si>
    <r>
      <rPr>
        <sz val="6.5"/>
        <rFont val="Calibri"/>
        <family val="1"/>
      </rPr>
      <t>Tłuczki do mięs.</t>
    </r>
  </si>
  <si>
    <r>
      <rPr>
        <sz val="6.5"/>
        <rFont val="Calibri"/>
        <family val="1"/>
      </rPr>
      <t>Cedzak Ø 36 cm</t>
    </r>
  </si>
  <si>
    <r>
      <rPr>
        <sz val="6.5"/>
        <rFont val="Calibri"/>
        <family val="1"/>
      </rPr>
      <t>Cedzak Ø 25 cm z uchwytem</t>
    </r>
  </si>
  <si>
    <r>
      <rPr>
        <sz val="6.5"/>
        <rFont val="Calibri"/>
        <family val="1"/>
      </rPr>
      <t>Termos stalowy 30 l</t>
    </r>
  </si>
  <si>
    <r>
      <rPr>
        <sz val="6.5"/>
        <rFont val="Calibri"/>
        <family val="1"/>
      </rPr>
      <t>Waga kuchenne  5 kg.</t>
    </r>
  </si>
  <si>
    <r>
      <rPr>
        <sz val="6.5"/>
        <rFont val="Calibri"/>
        <family val="1"/>
      </rPr>
      <t>Obrusy 160x220cm</t>
    </r>
  </si>
  <si>
    <r>
      <rPr>
        <sz val="6.5"/>
        <rFont val="Calibri"/>
        <family val="1"/>
      </rPr>
      <t>Serwety na stół</t>
    </r>
  </si>
  <si>
    <r>
      <rPr>
        <sz val="6.5"/>
        <rFont val="Calibri"/>
        <family val="1"/>
      </rPr>
      <t>wyposażenie drobne pracownia plastyczna, majsterkowania</t>
    </r>
  </si>
  <si>
    <r>
      <rPr>
        <sz val="6.5"/>
        <rFont val="Calibri"/>
        <family val="1"/>
      </rPr>
      <t>sztalugi</t>
    </r>
  </si>
  <si>
    <r>
      <rPr>
        <sz val="6.5"/>
        <rFont val="Calibri"/>
        <family val="1"/>
      </rPr>
      <t>narzędzia majsterkowicz komplet</t>
    </r>
  </si>
  <si>
    <r>
      <rPr>
        <sz val="6.5"/>
        <rFont val="Calibri"/>
        <family val="1"/>
      </rPr>
      <t>wyposażenie drobne pracownia tekstylna</t>
    </r>
  </si>
  <si>
    <r>
      <rPr>
        <sz val="6.5"/>
        <rFont val="Calibri"/>
        <family val="1"/>
      </rPr>
      <t xml:space="preserve">Maszyna do szycia Janome Jubilee 60507, 19 ściegów, nawlekasz igły,
</t>
    </r>
    <r>
      <rPr>
        <sz val="6.5"/>
        <rFont val="Calibri"/>
        <family val="1"/>
      </rPr>
      <t>regulację długości ściegów ( max 4 mm) oraz szerokości ściegów ( max 5 mm), wolne ramię, rotacyjny chwytacz, regulacja docisku stopki</t>
    </r>
  </si>
  <si>
    <r>
      <rPr>
        <sz val="6.5"/>
        <rFont val="Calibri"/>
        <family val="1"/>
      </rPr>
      <t>1 187,50 zł</t>
    </r>
  </si>
  <si>
    <r>
      <rPr>
        <sz val="6.5"/>
        <rFont val="Calibri"/>
        <family val="1"/>
      </rPr>
      <t>4 750,00 zł</t>
    </r>
  </si>
  <si>
    <r>
      <rPr>
        <b/>
        <sz val="6"/>
        <rFont val="Arial"/>
        <family val="2"/>
      </rPr>
      <t>WYPOSAŻENIE WARSZTAT</t>
    </r>
  </si>
  <si>
    <r>
      <rPr>
        <b/>
        <sz val="6"/>
        <rFont val="Arial"/>
        <family val="2"/>
      </rPr>
      <t>WR1</t>
    </r>
  </si>
  <si>
    <r>
      <rPr>
        <sz val="6.5"/>
        <rFont val="Calibri"/>
        <family val="1"/>
      </rPr>
      <t>Stół warsztatowy 2100x90x74mm</t>
    </r>
  </si>
  <si>
    <r>
      <rPr>
        <sz val="6.5"/>
        <rFont val="Calibri"/>
        <family val="1"/>
      </rPr>
      <t>3 562,50 zł</t>
    </r>
  </si>
  <si>
    <r>
      <rPr>
        <sz val="6.5"/>
        <rFont val="Calibri"/>
        <family val="1"/>
      </rPr>
      <t>7 125,00 zł</t>
    </r>
  </si>
  <si>
    <r>
      <rPr>
        <b/>
        <sz val="6"/>
        <rFont val="Arial"/>
        <family val="2"/>
      </rPr>
      <t>WR2</t>
    </r>
  </si>
  <si>
    <r>
      <rPr>
        <sz val="6.5"/>
        <rFont val="Calibri"/>
        <family val="1"/>
      </rPr>
      <t>Szafa warsztatowa 102x43,5x200</t>
    </r>
  </si>
  <si>
    <r>
      <rPr>
        <sz val="6.5"/>
        <rFont val="Calibri"/>
        <family val="1"/>
      </rPr>
      <t>1 775,00 zł</t>
    </r>
  </si>
  <si>
    <r>
      <rPr>
        <sz val="6.5"/>
        <rFont val="Calibri"/>
        <family val="1"/>
      </rPr>
      <t>3 550,00 zł</t>
    </r>
  </si>
  <si>
    <r>
      <rPr>
        <b/>
        <sz val="6"/>
        <rFont val="Arial"/>
        <family val="2"/>
      </rPr>
      <t>WR3</t>
    </r>
  </si>
  <si>
    <r>
      <rPr>
        <sz val="6.5"/>
        <rFont val="Calibri"/>
        <family val="1"/>
      </rPr>
      <t>Szafa warsztatowa z pojemnikami 100x43,5x199</t>
    </r>
  </si>
  <si>
    <r>
      <rPr>
        <sz val="6.5"/>
        <rFont val="Calibri"/>
        <family val="1"/>
      </rPr>
      <t>2 875,00 zł</t>
    </r>
  </si>
  <si>
    <r>
      <rPr>
        <sz val="6.5"/>
        <rFont val="Calibri"/>
        <family val="1"/>
      </rPr>
      <t>5 750,00 zł</t>
    </r>
  </si>
  <si>
    <r>
      <rPr>
        <b/>
        <sz val="6"/>
        <rFont val="Arial"/>
        <family val="2"/>
      </rPr>
      <t>WR5</t>
    </r>
  </si>
  <si>
    <r>
      <rPr>
        <sz val="6.5"/>
        <rFont val="Calibri"/>
        <family val="1"/>
      </rPr>
      <t>Taboret warsztatowy</t>
    </r>
  </si>
  <si>
    <r>
      <rPr>
        <sz val="6.5"/>
        <rFont val="Calibri"/>
        <family val="1"/>
      </rPr>
      <t>1 000,00 zł</t>
    </r>
  </si>
  <si>
    <r>
      <rPr>
        <sz val="6.5"/>
        <rFont val="Calibri"/>
        <family val="1"/>
      </rPr>
      <t>2 000,00 zł</t>
    </r>
  </si>
  <si>
    <r>
      <rPr>
        <sz val="6.5"/>
        <rFont val="Calibri"/>
        <family val="1"/>
      </rPr>
      <t>warsztat wyposażenie drobne</t>
    </r>
  </si>
  <si>
    <r>
      <rPr>
        <b/>
        <sz val="6"/>
        <rFont val="Arial"/>
        <family val="2"/>
      </rPr>
      <t>WR4</t>
    </r>
  </si>
  <si>
    <r>
      <rPr>
        <sz val="6.5"/>
        <rFont val="Calibri"/>
        <family val="1"/>
      </rPr>
      <t xml:space="preserve">Wózek narzędziowy  z zestawem narzędzi nie gorszy niż o parametrach Yato
</t>
    </r>
    <r>
      <rPr>
        <sz val="6.5"/>
        <rFont val="Calibri"/>
        <family val="1"/>
      </rPr>
      <t>211 elementów YT-55290</t>
    </r>
  </si>
  <si>
    <r>
      <rPr>
        <sz val="6.5"/>
        <rFont val="Calibri"/>
        <family val="1"/>
      </rPr>
      <t>6 300,00 zł</t>
    </r>
  </si>
  <si>
    <r>
      <rPr>
        <sz val="6.5"/>
        <rFont val="Calibri"/>
        <family val="1"/>
      </rPr>
      <t xml:space="preserve">imadło warsztatowe- szczęki z wysokiej jakości stali, hartowanej na 45 +- 5 HRC, duże kowadełko, integrowana płyta obrotowa z regulacją śrubami, precyzyjne walcowe prowadzenie, pokrętło z, końcówkami
</t>
    </r>
    <r>
      <rPr>
        <sz val="6.5"/>
        <rFont val="Calibri"/>
        <family val="1"/>
      </rPr>
      <t>zabezpieczającymi, mocowanie do podstawy za pomocą nakrętek, wrzeciono i klameczki cynkowo-chromowane, wybrane modele z szczękami na rury</t>
    </r>
  </si>
  <si>
    <r>
      <rPr>
        <sz val="6.5"/>
        <rFont val="Calibri"/>
        <family val="1"/>
      </rPr>
      <t>447,50 zł</t>
    </r>
  </si>
  <si>
    <r>
      <rPr>
        <sz val="6.5"/>
        <rFont val="Calibri"/>
        <family val="1"/>
      </rPr>
      <t>Ścisk stolarski</t>
    </r>
  </si>
  <si>
    <r>
      <rPr>
        <sz val="6.5"/>
        <rFont val="Calibri"/>
        <family val="1"/>
      </rPr>
      <t>37,48 zł</t>
    </r>
  </si>
  <si>
    <r>
      <rPr>
        <sz val="6.5"/>
        <rFont val="Calibri"/>
        <family val="1"/>
      </rPr>
      <t xml:space="preserve">Uniwersalna warsztatowa szlifierko-ostrzałka narzędziowa. Ostrzarka może
</t>
    </r>
    <r>
      <rPr>
        <sz val="6.5"/>
        <rFont val="Calibri"/>
        <family val="1"/>
      </rPr>
      <t>ostrzyć stal, szkło, kamień i inne materiały.</t>
    </r>
  </si>
  <si>
    <r>
      <rPr>
        <sz val="6.5"/>
        <rFont val="Calibri"/>
        <family val="1"/>
      </rPr>
      <t>711,25 zł</t>
    </r>
  </si>
  <si>
    <r>
      <rPr>
        <sz val="6.5"/>
        <rFont val="Calibri"/>
        <family val="1"/>
      </rPr>
      <t>Wiertarka stołowa, napięcie zasilania: 230 V, moc: 450 W, stożek wrzeciona: stożek morse'a 2, prędkość obrotowa: 2580 rpm, średnica kolumny: 60 mm</t>
    </r>
  </si>
  <si>
    <r>
      <rPr>
        <sz val="6.5"/>
        <rFont val="Calibri"/>
        <family val="1"/>
      </rPr>
      <t xml:space="preserve">Wiertarko-wkrętarka akumulatorowa. Wyposażenie podstawowe:
</t>
    </r>
    <r>
      <rPr>
        <sz val="6.5"/>
        <rFont val="Calibri"/>
        <family val="1"/>
      </rPr>
      <t>akumulatory, ładowarka , uchwyt do bitów, 6 wierteł, 8 bitów, walizka</t>
    </r>
  </si>
  <si>
    <r>
      <rPr>
        <sz val="6.5"/>
        <rFont val="Calibri"/>
        <family val="1"/>
      </rPr>
      <t xml:space="preserve">Tokarka, napięcie: 230 V, średnica toczenia: 350, liczba prędkości: 4.
</t>
    </r>
    <r>
      <rPr>
        <sz val="6.5"/>
        <rFont val="Calibri"/>
        <family val="1"/>
      </rPr>
      <t xml:space="preserve">Wyposażenie podstawowe: płyta czołowa mocująca, kieł obrotowy, kieł
</t>
    </r>
    <r>
      <rPr>
        <sz val="6.5"/>
        <rFont val="Calibri"/>
        <family val="1"/>
      </rPr>
      <t>zabierakowy</t>
    </r>
  </si>
  <si>
    <r>
      <rPr>
        <sz val="6.5"/>
        <rFont val="Calibri"/>
        <family val="1"/>
      </rPr>
      <t>0,00 zł</t>
    </r>
  </si>
  <si>
    <r>
      <rPr>
        <sz val="6.5"/>
        <rFont val="Calibri"/>
        <family val="1"/>
      </rPr>
      <t>Spawarka transformatorowa 180A 230V/400V. Wyposażenie podstawowe: przewody spawalnicze, wtyczka przemysłowa, uchwyt elektrody, uchwyt zaciskowy, maska ochronna, szczotka z młoteczkiem,  instrukcja obsługi</t>
    </r>
  </si>
  <si>
    <r>
      <rPr>
        <sz val="6.5"/>
        <rFont val="Calibri"/>
        <family val="1"/>
      </rPr>
      <t xml:space="preserve">Wyrzynarka  zasilania: elektryczne, mocowania brzeszczotu: chwyt prosty, moc: 650 W, regulacja obrotów: tak. Wyposażenie podstawowe: 1 brzeszczot, klucz kołkowy sześciokątny, SW, osłona przeciw wiórowa, zestaw
</t>
    </r>
    <r>
      <rPr>
        <sz val="6.5"/>
        <rFont val="Calibri"/>
        <family val="1"/>
      </rPr>
      <t>do odsysania, walizka narzędziowa</t>
    </r>
  </si>
  <si>
    <r>
      <rPr>
        <sz val="6.5"/>
        <rFont val="Calibri"/>
        <family val="1"/>
      </rPr>
      <t>217,49 zł</t>
    </r>
  </si>
  <si>
    <r>
      <rPr>
        <sz val="6.5"/>
        <rFont val="Calibri"/>
        <family val="1"/>
      </rPr>
      <t xml:space="preserve">Szlifierka kątowa Wyposażenie podstawowe: osłona, rękojeść dodatkowa z systemem Vibration Control, kołnierz mocujący, śruba zaciskowa, klucz
</t>
    </r>
    <r>
      <rPr>
        <sz val="6.5"/>
        <rFont val="Calibri"/>
        <family val="1"/>
      </rPr>
      <t>widełkowy</t>
    </r>
  </si>
  <si>
    <r>
      <rPr>
        <sz val="6.5"/>
        <rFont val="Calibri"/>
        <family val="1"/>
      </rPr>
      <t>222,50 zł</t>
    </r>
  </si>
  <si>
    <r>
      <rPr>
        <sz val="6.5"/>
        <rFont val="Calibri"/>
        <family val="1"/>
      </rPr>
      <t xml:space="preserve">Pilarka stołowa + stół.  Wyposażenie podstawowe dodatkowe prowadnice , element wydłużający stół z zestawem instalacyjnym, elementy za-
</t>
    </r>
    <r>
      <rPr>
        <sz val="6.5"/>
        <rFont val="Calibri"/>
        <family val="1"/>
      </rPr>
      <t xml:space="preserve">montowane: element poszerzający stół, tarcza pilarska, podkładka , klin rozdzielający , klucz oczkowy , osłona z zestawem instalacyjnym , podstawa z zestawem instalacyjnym , popychacz , prowadnica kątowa z zestawem
</t>
    </r>
    <r>
      <rPr>
        <sz val="6.5"/>
        <rFont val="Calibri"/>
        <family val="1"/>
      </rPr>
      <t>instalacyjnym , prowadnica równoległa , płyta podłogowa z zamontowanymi wkrętami z rowkiem krzyżowym, wąż odsysający</t>
    </r>
  </si>
  <si>
    <r>
      <rPr>
        <sz val="6.5"/>
        <rFont val="Calibri"/>
        <family val="1"/>
      </rPr>
      <t>722,50 zł</t>
    </r>
  </si>
  <si>
    <r>
      <rPr>
        <sz val="6.5"/>
        <rFont val="Calibri"/>
        <family val="1"/>
      </rPr>
      <t>Pilarka elektryczna</t>
    </r>
  </si>
  <si>
    <r>
      <rPr>
        <sz val="6.5"/>
        <rFont val="Calibri"/>
        <family val="1"/>
      </rPr>
      <t>223,75 zł</t>
    </r>
  </si>
  <si>
    <r>
      <rPr>
        <sz val="6.5"/>
        <rFont val="Calibri"/>
        <family val="1"/>
      </rPr>
      <t xml:space="preserve">Sprężarka tłokowa, kompresor o ciśnieniu maksymalnym 10 bar, zbiorniku 50
</t>
    </r>
    <r>
      <rPr>
        <sz val="6.5"/>
        <rFont val="Calibri"/>
        <family val="1"/>
      </rPr>
      <t>litrów i wydajności na ssaniu 280 litrów na minutę.</t>
    </r>
  </si>
  <si>
    <r>
      <rPr>
        <sz val="6.5"/>
        <rFont val="Calibri"/>
        <family val="1"/>
      </rPr>
      <t>1 622,50 zł</t>
    </r>
  </si>
  <si>
    <r>
      <rPr>
        <sz val="6.5"/>
        <rFont val="Calibri"/>
        <family val="1"/>
      </rPr>
      <t>Lutownica transformatorowa + zestaw do lutowania  (cyna + kalafonia)</t>
    </r>
  </si>
  <si>
    <r>
      <rPr>
        <sz val="6.5"/>
        <rFont val="Calibri"/>
        <family val="1"/>
      </rPr>
      <t>87,48 zł</t>
    </r>
  </si>
  <si>
    <r>
      <rPr>
        <sz val="6.5"/>
        <rFont val="Calibri"/>
        <family val="1"/>
      </rPr>
      <t>Lutownica oporowa</t>
    </r>
  </si>
  <si>
    <r>
      <rPr>
        <sz val="6.5"/>
        <rFont val="Calibri"/>
        <family val="1"/>
      </rPr>
      <t>36,23 zł</t>
    </r>
  </si>
  <si>
    <r>
      <rPr>
        <sz val="6.5"/>
        <rFont val="Calibri"/>
        <family val="1"/>
      </rPr>
      <t>Zestaw do lutowania miękkiego i twardego z wężem 2,5 m</t>
    </r>
  </si>
  <si>
    <r>
      <rPr>
        <sz val="6.5"/>
        <rFont val="Calibri"/>
        <family val="1"/>
      </rPr>
      <t>112,48 zł</t>
    </r>
  </si>
  <si>
    <r>
      <rPr>
        <sz val="6.5"/>
        <rFont val="Calibri"/>
        <family val="1"/>
      </rPr>
      <t xml:space="preserve">Zestaw narzynki gwintowniki, wykonane z wysoko gatunkowej stali HSS
</t>
    </r>
    <r>
      <rPr>
        <sz val="6.5"/>
        <rFont val="Calibri"/>
        <family val="1"/>
      </rPr>
      <t xml:space="preserve">spełniającej normy din223 , din352. zestaw składa się z:
</t>
    </r>
    <r>
      <rPr>
        <sz val="6.5"/>
        <rFont val="Calibri"/>
        <family val="1"/>
      </rPr>
      <t xml:space="preserve">- narzynki M3; M4; M5; M6; M8; M10; M12
</t>
    </r>
    <r>
      <rPr>
        <sz val="6.5"/>
        <rFont val="Calibri"/>
        <family val="1"/>
      </rPr>
      <t xml:space="preserve">- gwintowniki M3; M4; M5; M6; M8; M10; M12
</t>
    </r>
    <r>
      <rPr>
        <sz val="6.5"/>
        <rFont val="Calibri"/>
        <family val="1"/>
      </rPr>
      <t xml:space="preserve">- pokrętło do gwintowników
</t>
    </r>
    <r>
      <rPr>
        <sz val="6.5"/>
        <rFont val="Calibri"/>
        <family val="1"/>
      </rPr>
      <t xml:space="preserve">- pokrętło do narzynek
</t>
    </r>
    <r>
      <rPr>
        <sz val="6.5"/>
        <rFont val="Calibri"/>
        <family val="1"/>
      </rPr>
      <t xml:space="preserve">- grzebień pomiarowy do sprawdzania gwintów
</t>
    </r>
    <r>
      <rPr>
        <sz val="6.5"/>
        <rFont val="Calibri"/>
        <family val="1"/>
      </rPr>
      <t>- wkrętak</t>
    </r>
  </si>
  <si>
    <r>
      <rPr>
        <sz val="6.5"/>
        <rFont val="Calibri"/>
        <family val="1"/>
      </rPr>
      <t>87,38 zł</t>
    </r>
  </si>
  <si>
    <r>
      <rPr>
        <sz val="6.5"/>
        <rFont val="Calibri"/>
        <family val="1"/>
      </rPr>
      <t>Zestaw wykrojników</t>
    </r>
  </si>
  <si>
    <r>
      <rPr>
        <sz val="6.5"/>
        <rFont val="Calibri"/>
        <family val="1"/>
      </rPr>
      <t>Nożyce do blachy</t>
    </r>
  </si>
  <si>
    <r>
      <rPr>
        <sz val="6.5"/>
        <rFont val="Calibri"/>
        <family val="1"/>
      </rPr>
      <t>43,73 zł</t>
    </r>
  </si>
  <si>
    <r>
      <rPr>
        <sz val="6.5"/>
        <rFont val="Calibri"/>
        <family val="1"/>
      </rPr>
      <t xml:space="preserve">Poziomica elektroniczna wykonana z mocnego aluminum, wyposażone w 2 libelle. Sygnał akustyczny informuje kiedy poziomica znajduje się w pozycji 0 oraz 90° lub osiągnie wybraną wcześniej wartość. Zasilany jest bateriami
</t>
    </r>
    <r>
      <rPr>
        <sz val="6.5"/>
        <rFont val="Calibri"/>
        <family val="1"/>
      </rPr>
      <t xml:space="preserve">1,5V Aam, Dokładność dla 0/90° wynosi ± 0,05°, a w zakresie 1-89° wynosi ±
</t>
    </r>
    <r>
      <rPr>
        <sz val="6.5"/>
        <rFont val="Calibri"/>
        <family val="1"/>
      </rPr>
      <t>0,2°</t>
    </r>
  </si>
  <si>
    <r>
      <rPr>
        <sz val="6.5"/>
        <rFont val="Calibri"/>
        <family val="1"/>
      </rPr>
      <t>368,75 zł</t>
    </r>
  </si>
  <si>
    <r>
      <rPr>
        <sz val="6.5"/>
        <rFont val="Calibri"/>
        <family val="1"/>
      </rPr>
      <t>Nitownica do nitów stalowych i aluminiowych o średnicy 2.4, 3.2, 4.0, 4.8 mm. Głowica z pełną możliwością obrotu 360°. Aluminiowa głowica i korpus, solidna stalowa rękojeść górna i hartowane elementy stalowe konstrukcji</t>
    </r>
  </si>
  <si>
    <r>
      <rPr>
        <sz val="6.5"/>
        <rFont val="Calibri"/>
        <family val="1"/>
      </rPr>
      <t>160,00 zł</t>
    </r>
  </si>
  <si>
    <r>
      <rPr>
        <sz val="6.5"/>
        <rFont val="Calibri"/>
        <family val="1"/>
      </rPr>
      <t>53,98 zł</t>
    </r>
  </si>
  <si>
    <r>
      <rPr>
        <sz val="6.5"/>
        <rFont val="Calibri"/>
        <family val="1"/>
      </rPr>
      <t xml:space="preserve">Klucz do rur typ "S" 530mm, 2.0", wykonany z wytrzymałej stali chromowo-
</t>
    </r>
    <r>
      <rPr>
        <sz val="6.5"/>
        <rFont val="Calibri"/>
        <family val="1"/>
      </rPr>
      <t>wanadowej</t>
    </r>
  </si>
  <si>
    <r>
      <rPr>
        <sz val="6.5"/>
        <rFont val="Calibri"/>
        <family val="1"/>
      </rPr>
      <t>151,25 zł</t>
    </r>
  </si>
  <si>
    <r>
      <rPr>
        <sz val="6.5"/>
        <rFont val="Calibri"/>
        <family val="1"/>
      </rPr>
      <t xml:space="preserve">Klucz do rur typ 90, 2.0" posiada certyfikaty TUV i GS, wytrzymałej stali
</t>
    </r>
    <r>
      <rPr>
        <sz val="6.5"/>
        <rFont val="Calibri"/>
        <family val="1"/>
      </rPr>
      <t>chromowo-wanadowej</t>
    </r>
  </si>
  <si>
    <r>
      <rPr>
        <sz val="6.5"/>
        <rFont val="Calibri"/>
        <family val="1"/>
      </rPr>
      <t>178,14 zł</t>
    </r>
  </si>
  <si>
    <r>
      <rPr>
        <sz val="6.5"/>
        <rFont val="Calibri"/>
        <family val="1"/>
      </rPr>
      <t>Klucz do rur typ 45°, 330mm, wytrzymałej stali chromowo-wanadowej</t>
    </r>
  </si>
  <si>
    <r>
      <rPr>
        <sz val="6.5"/>
        <rFont val="Calibri"/>
        <family val="1"/>
      </rPr>
      <t>81,84 zł</t>
    </r>
  </si>
  <si>
    <r>
      <rPr>
        <sz val="6.5"/>
        <rFont val="Calibri"/>
        <family val="1"/>
      </rPr>
      <t xml:space="preserve">Pistolet do klejenia glumen, typ zasilania: elektryczne, moc: 200 W, średnica
</t>
    </r>
    <r>
      <rPr>
        <sz val="6.5"/>
        <rFont val="Calibri"/>
        <family val="1"/>
      </rPr>
      <t>kleju: 11 mm</t>
    </r>
  </si>
  <si>
    <r>
      <rPr>
        <sz val="6.5"/>
        <rFont val="Calibri"/>
        <family val="1"/>
      </rPr>
      <t>44,98 zł</t>
    </r>
  </si>
  <si>
    <r>
      <rPr>
        <sz val="6.5"/>
        <rFont val="Calibri"/>
        <family val="1"/>
      </rPr>
      <t xml:space="preserve">Drabina aluminiowa przegubowa, max wysokość robocza ok.: 4,50 m, max
</t>
    </r>
    <r>
      <rPr>
        <sz val="6.5"/>
        <rFont val="Calibri"/>
        <family val="1"/>
      </rPr>
      <t>wysokość wejścia ok.: 2,25 m, długość całkowita drabiny ok.: 3,50 m</t>
    </r>
  </si>
  <si>
    <r>
      <rPr>
        <sz val="6.5"/>
        <rFont val="Calibri"/>
        <family val="1"/>
      </rPr>
      <t>361,25 zł</t>
    </r>
  </si>
  <si>
    <r>
      <rPr>
        <sz val="6.5"/>
        <rFont val="Calibri"/>
        <family val="1"/>
      </rPr>
      <t>Czujnik gazu ziemnego, metanu</t>
    </r>
  </si>
  <si>
    <r>
      <rPr>
        <sz val="6.5"/>
        <rFont val="Calibri"/>
        <family val="1"/>
      </rPr>
      <t>Piłka do metalu</t>
    </r>
  </si>
  <si>
    <r>
      <rPr>
        <sz val="6.5"/>
        <rFont val="Calibri"/>
        <family val="1"/>
      </rPr>
      <t>21,23 zł</t>
    </r>
  </si>
  <si>
    <r>
      <rPr>
        <sz val="6.5"/>
        <rFont val="Calibri"/>
        <family val="1"/>
      </rPr>
      <t xml:space="preserve">Zestaw pilników, .W zestawie znajduje się 5 różnych pilników. Dwa z nich są płaskie, oprócz tego znajdziemy tam pilnik okrągły, półokrągły oraz trójkątny.
</t>
    </r>
    <r>
      <rPr>
        <sz val="6.5"/>
        <rFont val="Calibri"/>
        <family val="1"/>
      </rPr>
      <t>Długość każdego z nich jest równa 250 mm.</t>
    </r>
  </si>
  <si>
    <r>
      <rPr>
        <sz val="6.5"/>
        <rFont val="Calibri"/>
        <family val="1"/>
      </rPr>
      <t>102,48 zł</t>
    </r>
  </si>
  <si>
    <r>
      <rPr>
        <sz val="6.5"/>
        <rFont val="Calibri"/>
        <family val="1"/>
      </rPr>
      <t>Młotek stolarski</t>
    </r>
  </si>
  <si>
    <r>
      <rPr>
        <sz val="6.5"/>
        <rFont val="Calibri"/>
        <family val="1"/>
      </rPr>
      <t>49,98 zł</t>
    </r>
  </si>
  <si>
    <r>
      <rPr>
        <sz val="6.5"/>
        <rFont val="Calibri"/>
        <family val="1"/>
      </rPr>
      <t>Suwmiarka elektroniczna, Zakres pomiarowy: 0-150 mm, szczęki dolne: L 40 mm, rozdzielczość: 0.01 mm/ 0.005 ", błąd max.: ± 0.03 mm wg DIN 862</t>
    </r>
  </si>
  <si>
    <r>
      <rPr>
        <sz val="6.5"/>
        <rFont val="Calibri"/>
        <family val="1"/>
      </rPr>
      <t>123,73 zł</t>
    </r>
  </si>
  <si>
    <r>
      <rPr>
        <sz val="6.5"/>
        <rFont val="Calibri"/>
        <family val="1"/>
      </rPr>
      <t>Dalmierz laserowy o parametrach nie gorszych niż Bosch GLM 40</t>
    </r>
  </si>
  <si>
    <r>
      <rPr>
        <sz val="6.5"/>
        <rFont val="Calibri"/>
        <family val="1"/>
      </rPr>
      <t>485,00 zł</t>
    </r>
  </si>
  <si>
    <r>
      <rPr>
        <sz val="6.5"/>
        <rFont val="Calibri"/>
        <family val="1"/>
      </rPr>
      <t xml:space="preserve">Wykrywacz przewodów o parametrach nie gorszych niż Bosch GMS 120
</t>
    </r>
    <r>
      <rPr>
        <sz val="6.5"/>
        <rFont val="Calibri"/>
        <family val="1"/>
      </rPr>
      <t>Professional</t>
    </r>
  </si>
  <si>
    <r>
      <rPr>
        <sz val="6.5"/>
        <rFont val="Calibri"/>
        <family val="1"/>
      </rPr>
      <t>wyposażenia pralnia / suszarnia</t>
    </r>
  </si>
  <si>
    <r>
      <rPr>
        <sz val="6.5"/>
        <rFont val="Calibri"/>
        <family val="1"/>
      </rPr>
      <t xml:space="preserve">Pralka suszarka wsad 8kg typu lub równoważne Electrolux EW7H438BP
</t>
    </r>
    <r>
      <rPr>
        <sz val="6.5"/>
        <rFont val="Calibri"/>
        <family val="1"/>
      </rPr>
      <t>PerfectCare</t>
    </r>
  </si>
  <si>
    <r>
      <rPr>
        <sz val="6.5"/>
        <rFont val="Calibri"/>
        <family val="1"/>
      </rPr>
      <t>2 375,00 zł</t>
    </r>
  </si>
  <si>
    <r>
      <rPr>
        <sz val="6.5"/>
        <rFont val="Calibri"/>
        <family val="1"/>
      </rPr>
      <t>21 375,00 zł</t>
    </r>
  </si>
  <si>
    <r>
      <rPr>
        <sz val="6.5"/>
        <rFont val="Calibri"/>
        <family val="1"/>
      </rPr>
      <t>Pralka wsad 8kg  typu lub równoważne Electrolux EW6F428WUP PerfectCare</t>
    </r>
  </si>
  <si>
    <r>
      <rPr>
        <sz val="6.5"/>
        <rFont val="Calibri"/>
        <family val="1"/>
      </rPr>
      <t>1 706,25 zł</t>
    </r>
  </si>
  <si>
    <r>
      <rPr>
        <sz val="6.5"/>
        <rFont val="Calibri"/>
        <family val="1"/>
      </rPr>
      <t>15 356,25 zł</t>
    </r>
  </si>
  <si>
    <r>
      <rPr>
        <sz val="6.5"/>
        <rFont val="Calibri"/>
        <family val="1"/>
      </rPr>
      <t>Suszarka rozkładana</t>
    </r>
  </si>
  <si>
    <r>
      <rPr>
        <sz val="6.5"/>
        <rFont val="Calibri"/>
        <family val="1"/>
      </rPr>
      <t>57,76 zł</t>
    </r>
  </si>
  <si>
    <r>
      <rPr>
        <sz val="6.5"/>
        <rFont val="Calibri"/>
        <family val="1"/>
      </rPr>
      <t>519,86 zł</t>
    </r>
  </si>
  <si>
    <r>
      <rPr>
        <sz val="6.5"/>
        <rFont val="Calibri"/>
        <family val="1"/>
      </rPr>
      <t>Żelazko</t>
    </r>
  </si>
  <si>
    <r>
      <rPr>
        <sz val="6.5"/>
        <rFont val="Calibri"/>
        <family val="1"/>
      </rPr>
      <t>86,25 zł</t>
    </r>
  </si>
  <si>
    <r>
      <rPr>
        <sz val="6.5"/>
        <rFont val="Calibri"/>
        <family val="1"/>
      </rPr>
      <t>690,00 zł</t>
    </r>
  </si>
  <si>
    <r>
      <rPr>
        <sz val="6.5"/>
        <rFont val="Calibri"/>
        <family val="1"/>
      </rPr>
      <t>deska do prasowania</t>
    </r>
  </si>
  <si>
    <r>
      <rPr>
        <sz val="6.5"/>
        <rFont val="Calibri"/>
        <family val="1"/>
      </rPr>
      <t>73,65 zł</t>
    </r>
  </si>
  <si>
    <r>
      <rPr>
        <sz val="6.5"/>
        <rFont val="Calibri"/>
        <family val="1"/>
      </rPr>
      <t>589,17 zł</t>
    </r>
  </si>
  <si>
    <r>
      <rPr>
        <sz val="6.5"/>
        <rFont val="Calibri"/>
        <family val="1"/>
      </rPr>
      <t>kosze na brudną bieliznę</t>
    </r>
  </si>
  <si>
    <r>
      <rPr>
        <sz val="6.5"/>
        <rFont val="Calibri"/>
        <family val="1"/>
      </rPr>
      <t>34,55 zł</t>
    </r>
  </si>
  <si>
    <r>
      <rPr>
        <sz val="6.5"/>
        <rFont val="Calibri"/>
        <family val="1"/>
      </rPr>
      <t>552,80 zł</t>
    </r>
  </si>
  <si>
    <r>
      <rPr>
        <sz val="6.5"/>
        <rFont val="Calibri"/>
        <family val="1"/>
      </rPr>
      <t>wyposażenie sali ćwiczeń</t>
    </r>
  </si>
  <si>
    <r>
      <rPr>
        <sz val="6"/>
        <rFont val="Arial MT"/>
        <family val="2"/>
      </rPr>
      <t>623,75 zł</t>
    </r>
  </si>
  <si>
    <r>
      <rPr>
        <sz val="6"/>
        <rFont val="Arial MT"/>
        <family val="2"/>
      </rPr>
      <t>1 247,50 zł</t>
    </r>
  </si>
  <si>
    <r>
      <rPr>
        <sz val="6.5"/>
        <rFont val="Calibri"/>
        <family val="1"/>
      </rPr>
      <t>orbitek</t>
    </r>
  </si>
  <si>
    <r>
      <rPr>
        <sz val="6.5"/>
        <rFont val="Calibri"/>
        <family val="1"/>
      </rPr>
      <t>848,75 zł</t>
    </r>
  </si>
  <si>
    <r>
      <rPr>
        <sz val="6"/>
        <rFont val="Arial MT"/>
        <family val="2"/>
      </rPr>
      <t>1 697,50 zł</t>
    </r>
  </si>
  <si>
    <r>
      <rPr>
        <sz val="6.5"/>
        <rFont val="Calibri"/>
        <family val="1"/>
      </rPr>
      <t>stół rehabilitacyjny</t>
    </r>
  </si>
  <si>
    <r>
      <rPr>
        <sz val="6.5"/>
        <rFont val="Calibri"/>
        <family val="1"/>
      </rPr>
      <t>1 206,25 zł</t>
    </r>
  </si>
  <si>
    <r>
      <rPr>
        <sz val="6"/>
        <rFont val="Arial MT"/>
        <family val="2"/>
      </rPr>
      <t>1 206,25 zł</t>
    </r>
  </si>
  <si>
    <r>
      <rPr>
        <sz val="6.5"/>
        <rFont val="Calibri"/>
        <family val="1"/>
      </rPr>
      <t xml:space="preserve">Maty gr. 7 mm NIEBIESKA, Profesjonalne maty do ćwiczeń, gwarantujące stabilność pozycji ciała, izolują od zimnego podłoża. Maty są antypoślizgowe, stabilne, łatwe do zrolowania, łatwe do złożenia i przenoszenia. Wym.: 180 x
</t>
    </r>
    <r>
      <rPr>
        <sz val="6.5"/>
        <rFont val="Calibri"/>
        <family val="1"/>
      </rPr>
      <t>50 cm</t>
    </r>
  </si>
  <si>
    <r>
      <rPr>
        <sz val="6.5"/>
        <rFont val="Calibri"/>
        <family val="1"/>
      </rPr>
      <t>37,49 zł</t>
    </r>
  </si>
  <si>
    <r>
      <rPr>
        <sz val="6"/>
        <rFont val="Arial MT"/>
        <family val="2"/>
      </rPr>
      <t>374,88 zł</t>
    </r>
  </si>
  <si>
    <r>
      <rPr>
        <sz val="6.5"/>
        <rFont val="Calibri"/>
        <family val="1"/>
      </rPr>
      <t xml:space="preserve">Drabinka gimnastyczna przyścienna 1,8x3,0 m (podwójna). Boki wykonane są z drewna iglastego 30x100 mm, szczeble ze sklejki równoległowarstwowej
</t>
    </r>
    <r>
      <rPr>
        <sz val="6.5"/>
        <rFont val="Calibri"/>
        <family val="1"/>
      </rPr>
      <t>30x40 mm.</t>
    </r>
  </si>
  <si>
    <r>
      <rPr>
        <sz val="6.5"/>
        <rFont val="Calibri"/>
        <family val="1"/>
      </rPr>
      <t>1 439,87 zł</t>
    </r>
  </si>
  <si>
    <r>
      <rPr>
        <sz val="6"/>
        <rFont val="Arial MT"/>
        <family val="2"/>
      </rPr>
      <t>4 319,61 zł</t>
    </r>
  </si>
  <si>
    <r>
      <rPr>
        <sz val="6.5"/>
        <rFont val="Calibri"/>
        <family val="1"/>
      </rPr>
      <t>105,35 zł</t>
    </r>
  </si>
  <si>
    <r>
      <rPr>
        <sz val="6"/>
        <rFont val="Arial MT"/>
        <family val="2"/>
      </rPr>
      <t>316,05 zł</t>
    </r>
  </si>
  <si>
    <r>
      <rPr>
        <sz val="6.5"/>
        <rFont val="Calibri"/>
        <family val="1"/>
      </rPr>
      <t>wyposażenie łazienek</t>
    </r>
  </si>
  <si>
    <r>
      <rPr>
        <b/>
        <sz val="6"/>
        <rFont val="Arial"/>
        <family val="2"/>
      </rPr>
      <t>T1</t>
    </r>
  </si>
  <si>
    <r>
      <rPr>
        <sz val="6.5"/>
        <rFont val="Calibri"/>
        <family val="1"/>
      </rPr>
      <t>suszarka elektryczna do rak</t>
    </r>
  </si>
  <si>
    <r>
      <rPr>
        <b/>
        <sz val="6"/>
        <rFont val="Arial"/>
        <family val="2"/>
      </rPr>
      <t>T2</t>
    </r>
  </si>
  <si>
    <r>
      <rPr>
        <sz val="6.5"/>
        <rFont val="Calibri"/>
        <family val="1"/>
      </rPr>
      <t>podajnik ręczników papierowych tworzywo ABS</t>
    </r>
  </si>
  <si>
    <r>
      <rPr>
        <b/>
        <sz val="6"/>
        <rFont val="Arial"/>
        <family val="2"/>
      </rPr>
      <t>T3</t>
    </r>
  </si>
  <si>
    <r>
      <rPr>
        <sz val="6.5"/>
        <rFont val="Calibri"/>
        <family val="1"/>
      </rPr>
      <t>dozownik do mydła w piance tworzywo ABS 1L</t>
    </r>
  </si>
  <si>
    <r>
      <rPr>
        <b/>
        <sz val="6"/>
        <rFont val="Arial"/>
        <family val="2"/>
      </rPr>
      <t>T4</t>
    </r>
  </si>
  <si>
    <r>
      <rPr>
        <sz val="6.5"/>
        <rFont val="Calibri"/>
        <family val="1"/>
      </rPr>
      <t>dozownik do dezynfekcji rąk</t>
    </r>
  </si>
  <si>
    <r>
      <rPr>
        <b/>
        <sz val="6"/>
        <rFont val="Arial"/>
        <family val="2"/>
      </rPr>
      <t>T5</t>
    </r>
  </si>
  <si>
    <r>
      <rPr>
        <sz val="6.5"/>
        <rFont val="Calibri"/>
        <family val="1"/>
      </rPr>
      <t>mydelniczka</t>
    </r>
  </si>
  <si>
    <r>
      <rPr>
        <b/>
        <sz val="6"/>
        <rFont val="Arial"/>
        <family val="2"/>
      </rPr>
      <t>T6</t>
    </r>
  </si>
  <si>
    <r>
      <rPr>
        <sz val="6.5"/>
        <rFont val="Calibri"/>
        <family val="1"/>
      </rPr>
      <t>podajnik papieru toaletowego tworzywo ABS</t>
    </r>
  </si>
  <si>
    <r>
      <rPr>
        <b/>
        <sz val="6"/>
        <rFont val="Arial"/>
        <family val="2"/>
      </rPr>
      <t>T7</t>
    </r>
  </si>
  <si>
    <r>
      <rPr>
        <sz val="6.5"/>
        <rFont val="Calibri"/>
        <family val="1"/>
      </rPr>
      <t>prostokątny uchwyt na papier w kształcie litery U</t>
    </r>
  </si>
  <si>
    <r>
      <rPr>
        <b/>
        <sz val="6"/>
        <rFont val="Arial"/>
        <family val="2"/>
      </rPr>
      <t>T7a</t>
    </r>
  </si>
  <si>
    <r>
      <rPr>
        <sz val="6.5"/>
        <rFont val="Calibri"/>
        <family val="1"/>
      </rPr>
      <t>zestaw uzupełniający uchwyt na papier toaletowy</t>
    </r>
  </si>
  <si>
    <r>
      <rPr>
        <b/>
        <sz val="6"/>
        <rFont val="Arial"/>
        <family val="2"/>
      </rPr>
      <t>T8</t>
    </r>
  </si>
  <si>
    <r>
      <rPr>
        <sz val="6.5"/>
        <rFont val="Calibri"/>
        <family val="1"/>
      </rPr>
      <t>szczotka do WC plastik</t>
    </r>
  </si>
  <si>
    <r>
      <rPr>
        <sz val="6.5"/>
        <rFont val="Calibri"/>
        <family val="1"/>
      </rPr>
      <t>4,38 zł</t>
    </r>
  </si>
  <si>
    <r>
      <rPr>
        <sz val="6.5"/>
        <rFont val="Calibri"/>
        <family val="1"/>
      </rPr>
      <t>354,38 zł</t>
    </r>
  </si>
  <si>
    <r>
      <rPr>
        <b/>
        <sz val="6"/>
        <rFont val="Arial"/>
        <family val="2"/>
      </rPr>
      <t>T9</t>
    </r>
  </si>
  <si>
    <r>
      <rPr>
        <sz val="6.5"/>
        <rFont val="Calibri"/>
        <family val="1"/>
      </rPr>
      <t>wieszak podwójny znal</t>
    </r>
  </si>
  <si>
    <r>
      <rPr>
        <sz val="6.5"/>
        <rFont val="Calibri"/>
        <family val="1"/>
      </rPr>
      <t>19,99 zł</t>
    </r>
  </si>
  <si>
    <r>
      <rPr>
        <sz val="6.5"/>
        <rFont val="Calibri"/>
        <family val="1"/>
      </rPr>
      <t>419,74 zł</t>
    </r>
  </si>
  <si>
    <r>
      <rPr>
        <sz val="6.5"/>
        <rFont val="Calibri"/>
        <family val="1"/>
      </rPr>
      <t>Taboret pod prysznic dla seniora</t>
    </r>
  </si>
  <si>
    <r>
      <rPr>
        <sz val="6.5"/>
        <rFont val="Calibri"/>
        <family val="1"/>
      </rPr>
      <t>125,00 zł</t>
    </r>
  </si>
  <si>
    <r>
      <rPr>
        <sz val="6.5"/>
        <rFont val="Calibri"/>
        <family val="1"/>
      </rPr>
      <t>Wózek transportowo-kąpielowy</t>
    </r>
  </si>
  <si>
    <r>
      <rPr>
        <sz val="6.5"/>
        <rFont val="Calibri"/>
        <family val="1"/>
      </rPr>
      <t>10 000,00 zł</t>
    </r>
  </si>
  <si>
    <r>
      <rPr>
        <sz val="6.5"/>
        <rFont val="Calibri"/>
        <family val="1"/>
      </rPr>
      <t>70 000,00 zł</t>
    </r>
  </si>
  <si>
    <r>
      <rPr>
        <sz val="6.5"/>
        <rFont val="Calibri"/>
        <family val="1"/>
      </rPr>
      <t>wyposażenie elektryczne</t>
    </r>
  </si>
  <si>
    <r>
      <rPr>
        <sz val="6.5"/>
        <rFont val="Calibri"/>
        <family val="1"/>
      </rPr>
      <t>Telefon systemowy</t>
    </r>
  </si>
  <si>
    <r>
      <rPr>
        <sz val="6.5"/>
        <rFont val="Calibri"/>
        <family val="1"/>
      </rPr>
      <t>845,63 zł</t>
    </r>
  </si>
  <si>
    <r>
      <rPr>
        <sz val="6.5"/>
        <rFont val="Calibri"/>
        <family val="1"/>
      </rPr>
      <t>2 536,88 zł</t>
    </r>
  </si>
  <si>
    <r>
      <rPr>
        <sz val="6.5"/>
        <rFont val="Calibri"/>
        <family val="1"/>
      </rPr>
      <t>Cyfrowy telefon</t>
    </r>
  </si>
  <si>
    <r>
      <rPr>
        <sz val="6.5"/>
        <rFont val="Calibri"/>
        <family val="1"/>
      </rPr>
      <t>176,81 zł</t>
    </r>
  </si>
  <si>
    <r>
      <rPr>
        <sz val="6.5"/>
        <rFont val="Calibri"/>
        <family val="1"/>
      </rPr>
      <t>2 475,38 zł</t>
    </r>
  </si>
  <si>
    <r>
      <rPr>
        <sz val="6.5"/>
        <rFont val="Calibri"/>
        <family val="1"/>
      </rPr>
      <t>Telewizor 50cali (sale bawialne)</t>
    </r>
  </si>
  <si>
    <r>
      <rPr>
        <sz val="6.5"/>
        <rFont val="Calibri"/>
        <family val="1"/>
      </rPr>
      <t>2 225,00 zł</t>
    </r>
  </si>
  <si>
    <r>
      <rPr>
        <sz val="6.5"/>
        <rFont val="Calibri"/>
        <family val="1"/>
      </rPr>
      <t>20 025,00 zł</t>
    </r>
  </si>
  <si>
    <r>
      <rPr>
        <sz val="6.5"/>
        <rFont val="Calibri"/>
        <family val="1"/>
      </rPr>
      <t>Telewizor 40cali (pokoje dzienne, kino caffe, sala konferencyjna)</t>
    </r>
  </si>
  <si>
    <r>
      <rPr>
        <sz val="6.5"/>
        <rFont val="Calibri"/>
        <family val="1"/>
      </rPr>
      <t>31,25 zł</t>
    </r>
  </si>
  <si>
    <r>
      <rPr>
        <sz val="6.5"/>
        <rFont val="Calibri"/>
        <family val="1"/>
      </rPr>
      <t>281,25 zł</t>
    </r>
  </si>
  <si>
    <r>
      <rPr>
        <sz val="6.5"/>
        <rFont val="Calibri"/>
        <family val="1"/>
      </rPr>
      <t xml:space="preserve">Zestaw komputerowy, monitor + myszka+ klawiatura + oprogramowanie Windows, Microsoft
</t>
    </r>
    <r>
      <rPr>
        <sz val="6.5"/>
        <rFont val="Calibri"/>
        <family val="1"/>
      </rPr>
      <t>Office (szczegółowe parametry w opisie do wyposażenia)</t>
    </r>
  </si>
  <si>
    <r>
      <rPr>
        <sz val="6.5"/>
        <rFont val="Calibri"/>
        <family val="1"/>
      </rPr>
      <t>5 761,01 zł</t>
    </r>
  </si>
  <si>
    <r>
      <rPr>
        <sz val="6.5"/>
        <rFont val="Calibri"/>
        <family val="1"/>
      </rPr>
      <t>46 088,10 zł</t>
    </r>
  </si>
  <si>
    <r>
      <rPr>
        <sz val="6.5"/>
        <rFont val="Calibri"/>
        <family val="1"/>
      </rPr>
      <t xml:space="preserve">Laptop + myszka + oprogramowanie Windows, Microsoft
</t>
    </r>
    <r>
      <rPr>
        <sz val="6.5"/>
        <rFont val="Calibri"/>
        <family val="1"/>
      </rPr>
      <t>Office (szczegółowe parametry w opisie do wyposażenia)</t>
    </r>
  </si>
  <si>
    <r>
      <rPr>
        <sz val="6.5"/>
        <rFont val="Calibri"/>
        <family val="1"/>
      </rPr>
      <t>5 384,33 zł</t>
    </r>
  </si>
  <si>
    <r>
      <rPr>
        <sz val="6.5"/>
        <rFont val="Calibri"/>
        <family val="1"/>
      </rPr>
      <t>16 152,98 zł</t>
    </r>
  </si>
  <si>
    <r>
      <rPr>
        <sz val="6.5"/>
        <rFont val="Calibri"/>
        <family val="1"/>
      </rPr>
      <t xml:space="preserve">Kserokopiarka mono chrom, ksero, skan, druk, fax A4,A3 (szczegółowe
</t>
    </r>
    <r>
      <rPr>
        <sz val="6.5"/>
        <rFont val="Calibri"/>
        <family val="1"/>
      </rPr>
      <t>parametry w opisie do wyposażenia)</t>
    </r>
  </si>
  <si>
    <r>
      <rPr>
        <sz val="6.5"/>
        <rFont val="Calibri"/>
        <family val="1"/>
      </rPr>
      <t>11 531,25 zł</t>
    </r>
  </si>
  <si>
    <r>
      <rPr>
        <sz val="6.5"/>
        <rFont val="Calibri"/>
        <family val="1"/>
      </rPr>
      <t>Drukarka laserowa typu lub równoważne  HP LaserJet Pro P1102</t>
    </r>
  </si>
  <si>
    <r>
      <rPr>
        <sz val="6.5"/>
        <rFont val="Calibri"/>
        <family val="1"/>
      </rPr>
      <t>476,63 zł</t>
    </r>
  </si>
  <si>
    <r>
      <rPr>
        <sz val="6.5"/>
        <rFont val="Calibri"/>
        <family val="1"/>
      </rPr>
      <t>1 429,88 zł</t>
    </r>
  </si>
  <si>
    <r>
      <rPr>
        <sz val="6.5"/>
        <rFont val="Calibri"/>
        <family val="1"/>
      </rPr>
      <t xml:space="preserve">Urządzenie wielofunkcyjne drukarka laserowa mono chrom drukowanie,
</t>
    </r>
    <r>
      <rPr>
        <sz val="6.5"/>
        <rFont val="Calibri"/>
        <family val="1"/>
      </rPr>
      <t>skanowanie i kopiowanie A4 HP LaserJet Pro MFP M26nw</t>
    </r>
  </si>
  <si>
    <r>
      <rPr>
        <sz val="6.5"/>
        <rFont val="Calibri"/>
        <family val="1"/>
      </rPr>
      <t>761,25 zł</t>
    </r>
  </si>
  <si>
    <r>
      <rPr>
        <sz val="6.5"/>
        <rFont val="Calibri"/>
        <family val="1"/>
      </rPr>
      <t>4 567,48 zł</t>
    </r>
  </si>
  <si>
    <r>
      <rPr>
        <sz val="6.5"/>
        <rFont val="Calibri"/>
        <family val="1"/>
      </rPr>
      <t>rolety</t>
    </r>
  </si>
  <si>
    <r>
      <rPr>
        <sz val="6.5"/>
        <rFont val="Calibri"/>
        <family val="1"/>
      </rPr>
      <t xml:space="preserve">Roleta w kasecie sterowana łańcuszkiem,  montaż wnękowy  z prowadnicami kolor drewnopodobny zbliżony do stolarki okiennej, (tkanina z grupy B) kolor pastelowy wymiary 800x2300mm (należy pobrać rzeczywisty  wymiar z
</t>
    </r>
    <r>
      <rPr>
        <sz val="6.5"/>
        <rFont val="Calibri"/>
        <family val="1"/>
      </rPr>
      <t>budowy)</t>
    </r>
  </si>
  <si>
    <r>
      <rPr>
        <sz val="6.5"/>
        <rFont val="Calibri"/>
        <family val="1"/>
      </rPr>
      <t>243,75 zł</t>
    </r>
  </si>
  <si>
    <r>
      <rPr>
        <sz val="6.5"/>
        <rFont val="Calibri"/>
        <family val="1"/>
      </rPr>
      <t>40 950,00 zł</t>
    </r>
  </si>
  <si>
    <r>
      <rPr>
        <sz val="6.5"/>
        <rFont val="Calibri"/>
        <family val="1"/>
      </rPr>
      <t>Roleta w kasecie sterowana łańcuszkiem,  montaż wnękowy  z prowadnicami kolor drewnopodobny zbliżony do stolarki okiennej, (tkanina z grupy B) kolor pastelowy wymiary 1200x2300mm (należy pobraćrzeczywisty  wymiar z budowy)</t>
    </r>
  </si>
  <si>
    <r>
      <rPr>
        <sz val="6.5"/>
        <rFont val="Calibri"/>
        <family val="1"/>
      </rPr>
      <t>9szt. o wym. 1250x1250mm</t>
    </r>
  </si>
  <si>
    <r>
      <rPr>
        <sz val="6.5"/>
        <rFont val="Calibri"/>
        <family val="1"/>
      </rPr>
      <t>218,75 zł</t>
    </r>
  </si>
  <si>
    <r>
      <rPr>
        <sz val="6.5"/>
        <rFont val="Calibri"/>
        <family val="1"/>
      </rPr>
      <t>1 968,75 zł</t>
    </r>
  </si>
  <si>
    <r>
      <rPr>
        <sz val="6.5"/>
        <rFont val="Calibri"/>
        <family val="1"/>
      </rPr>
      <t>6szt. o wym. 1260x1200mm</t>
    </r>
  </si>
  <si>
    <r>
      <rPr>
        <sz val="6.5"/>
        <rFont val="Calibri"/>
        <family val="1"/>
      </rPr>
      <t>212,50 zł</t>
    </r>
  </si>
  <si>
    <r>
      <rPr>
        <sz val="6.5"/>
        <rFont val="Calibri"/>
        <family val="1"/>
      </rPr>
      <t>1 275,00 zł</t>
    </r>
  </si>
  <si>
    <r>
      <rPr>
        <sz val="6.5"/>
        <rFont val="Calibri"/>
        <family val="1"/>
      </rPr>
      <t xml:space="preserve">Roleta wolnowiszące wielkogabarytowe  3650(2x1800) x2300mm,
</t>
    </r>
    <r>
      <rPr>
        <sz val="6.5"/>
        <rFont val="Calibri"/>
        <family val="1"/>
      </rPr>
      <t xml:space="preserve">sterowanie łańcuszek, (tkanina z grupy B) kolor pastelowy.  Roleta jest dostarczana z wieszakami przymocowanymi do profilu montażowego.
</t>
    </r>
    <r>
      <rPr>
        <sz val="6.5"/>
        <rFont val="Calibri"/>
        <family val="1"/>
      </rPr>
      <t>(należy pobrać żeczywisty wymiar z budowy)</t>
    </r>
  </si>
  <si>
    <r>
      <rPr>
        <sz val="6.5"/>
        <rFont val="Calibri"/>
        <family val="1"/>
      </rPr>
      <t xml:space="preserve">2szt. o wym.
</t>
    </r>
    <r>
      <rPr>
        <sz val="6.5"/>
        <rFont val="Calibri"/>
        <family val="1"/>
      </rPr>
      <t>3600(3x1200)x3000mm</t>
    </r>
  </si>
  <si>
    <r>
      <rPr>
        <sz val="6.5"/>
        <rFont val="Calibri"/>
        <family val="1"/>
      </rPr>
      <t>1 437,50 zł</t>
    </r>
  </si>
  <si>
    <r>
      <rPr>
        <sz val="6.5"/>
        <rFont val="Calibri"/>
        <family val="1"/>
      </rPr>
      <t>2szt. o wym.1050x3000mm</t>
    </r>
  </si>
  <si>
    <r>
      <rPr>
        <b/>
        <sz val="6.5"/>
        <rFont val="Calibri"/>
        <family val="1"/>
      </rPr>
      <t>ŁĄCZNA WARTOŚĆ BRUTTO</t>
    </r>
  </si>
  <si>
    <t>Zestaw mebli komoda 164 cm, wys. 85 cm, gł. 44 cm, witryna 160 cm , wys.
186 cm, gł. 44 cm, witryna 70 cm , wys. 186 cm, gł. 44 cm</t>
  </si>
  <si>
    <t>rower stacjonarny</t>
  </si>
  <si>
    <t>piekarnik do zabudowy (parametry w opisie do wyposażenia)</t>
  </si>
  <si>
    <t>M3</t>
  </si>
  <si>
    <r>
      <t xml:space="preserve">Wózek toaletowo-prysznicowy. Podłokietniki są odchylane i zdejmowane.
</t>
    </r>
    <r>
      <rPr>
        <sz val="6.5"/>
        <rFont val="Calibri"/>
        <family val="1"/>
      </rPr>
      <t>Wysokość siedziska 49 cm.  Podnóżek wózka ma regulowaną wysokość, którą opiekun może z łatwością ustawić do potrzeb użytkownika. W razie potrzeby podnóżek można zdjąć. Max. Waga użytkownika 130 kg</t>
    </r>
  </si>
  <si>
    <t>Wózek do bielizny brudnej i czystej</t>
  </si>
  <si>
    <t>Skrzynia narzędziowa 2 organizery wbudowane w pokrywę, rozkładana tacka, pokrywy organizerów wykonane z poliwęglanu, aluminiowe zatrzaski</t>
  </si>
  <si>
    <t>Taśma miernicza zwijana długość 20m</t>
  </si>
  <si>
    <t>Mata sensoryczna z kamykami. Wym.: 35 x 175 cm</t>
  </si>
  <si>
    <t>Łączna wartość brutto</t>
  </si>
  <si>
    <t>Łózko hotelowe pow. spania 90x200cm</t>
  </si>
  <si>
    <t>Pierwsze wyposażenie środki trwałe  o mniejszej wartości grupa 809</t>
  </si>
  <si>
    <t xml:space="preserve">ZESTAWIENIE ILOŚCIOWO - WARTOŚCIOWE PIERWSZEGO WYPOSAŻENIA </t>
  </si>
  <si>
    <t>Cena jednostkowa brutto</t>
  </si>
  <si>
    <t>SOF1</t>
  </si>
  <si>
    <t>SOF2</t>
  </si>
  <si>
    <t>Sofa trzyosobowa</t>
  </si>
  <si>
    <t>Regał 100x95x36</t>
  </si>
  <si>
    <t>REG1</t>
  </si>
  <si>
    <t>Regał 100x136x36</t>
  </si>
  <si>
    <t>REG2</t>
  </si>
  <si>
    <t>Stolik 46x45x45</t>
  </si>
  <si>
    <t>ST1</t>
  </si>
  <si>
    <t>Stolik 46x90x46</t>
  </si>
  <si>
    <t>ST2</t>
  </si>
  <si>
    <t>Stolik pod TV</t>
  </si>
  <si>
    <t>ST3</t>
  </si>
  <si>
    <t>Sofa dwuosobowa</t>
  </si>
  <si>
    <t>Regał 147x77x39</t>
  </si>
  <si>
    <t>REG3</t>
  </si>
  <si>
    <t>Zestaw stół + 4 krzesła</t>
  </si>
  <si>
    <t>ZES1</t>
  </si>
  <si>
    <t>Stół 75x100x180</t>
  </si>
  <si>
    <t>ST4</t>
  </si>
  <si>
    <t>Krzesło białe bambus</t>
  </si>
  <si>
    <t>KRZ1</t>
  </si>
  <si>
    <t>Krzesło białe brzoza</t>
  </si>
  <si>
    <t>KRZ2</t>
  </si>
  <si>
    <t>Hoker</t>
  </si>
  <si>
    <t>HOK1</t>
  </si>
  <si>
    <t>Regał magazynowy 180x120x45</t>
  </si>
  <si>
    <t>REG4</t>
  </si>
  <si>
    <t>Regał magazynowy 180x90x45</t>
  </si>
  <si>
    <t>REG5</t>
  </si>
  <si>
    <t>Biurko 94x79x49</t>
  </si>
  <si>
    <t>BIU1</t>
  </si>
  <si>
    <t>BIU2</t>
  </si>
  <si>
    <t>Szafa 90x190x52,50</t>
  </si>
  <si>
    <t>SZA1</t>
  </si>
  <si>
    <t>SZA2</t>
  </si>
  <si>
    <t>Komoda 60x122x44</t>
  </si>
  <si>
    <t>KOM1</t>
  </si>
  <si>
    <t>Regał 45x190x36</t>
  </si>
  <si>
    <t>REG6</t>
  </si>
  <si>
    <t>Komoda 110x122x44</t>
  </si>
  <si>
    <t>KOM2</t>
  </si>
  <si>
    <t xml:space="preserve">Łóżko </t>
  </si>
  <si>
    <t>ŁÓŻ1</t>
  </si>
  <si>
    <t>Wieszak na ubrania z ławą</t>
  </si>
  <si>
    <t>WIE1</t>
  </si>
  <si>
    <t>Biurko 75,5x120x53 biały/grafit</t>
  </si>
  <si>
    <t>BIU3</t>
  </si>
  <si>
    <t>Biurko 75,5x120x53 grafit/biały</t>
  </si>
  <si>
    <t>BIU4</t>
  </si>
  <si>
    <t>Szafka 104x41x50</t>
  </si>
  <si>
    <t>SZA3</t>
  </si>
  <si>
    <t>Krzesło białe</t>
  </si>
  <si>
    <t>KRZ3</t>
  </si>
  <si>
    <t>Krzesło szare</t>
  </si>
  <si>
    <t>KRZ4</t>
  </si>
  <si>
    <t>SZA4</t>
  </si>
  <si>
    <t>Szafa 6 - drzwiowa przesuwna 450x60x250</t>
  </si>
  <si>
    <t>Szafa 4 - drzwiowa przesuwna 300x40x250</t>
  </si>
  <si>
    <t>SZA5</t>
  </si>
  <si>
    <t>Szafa półki + wieszak na ubrania 180x60x250</t>
  </si>
  <si>
    <t>SZA6</t>
  </si>
  <si>
    <t>Szafa 3 - drzwiowa przesuwna 200x60x250</t>
  </si>
  <si>
    <t>SZA7</t>
  </si>
  <si>
    <t>Szafa 3 - drzwiowa przesuwna 200x40x250</t>
  </si>
  <si>
    <t>SZA8</t>
  </si>
  <si>
    <t>Szafa 4 - drzwiowa przesuwna 260x45x250</t>
  </si>
  <si>
    <t>SZA9</t>
  </si>
  <si>
    <t>SZA10</t>
  </si>
  <si>
    <t>Szafa 6 - drzwiowa przesuwna 440x40x250</t>
  </si>
  <si>
    <t>SZA11</t>
  </si>
  <si>
    <t>Szafa 4 - drzwiowa przesuwna 240x44x250</t>
  </si>
  <si>
    <t>SZA12</t>
  </si>
  <si>
    <t>Szafa 2 - drzwiowa przesuwna 160x45x250</t>
  </si>
  <si>
    <t>SZA13</t>
  </si>
  <si>
    <t>Biurko łączone</t>
  </si>
  <si>
    <t>BIU5</t>
  </si>
  <si>
    <t>BIU6</t>
  </si>
  <si>
    <t>BIU7</t>
  </si>
  <si>
    <t>Krzesło biurowe</t>
  </si>
  <si>
    <t>KRZ5</t>
  </si>
  <si>
    <t>Fotel</t>
  </si>
  <si>
    <t>FOT1</t>
  </si>
  <si>
    <t>Pralka</t>
  </si>
  <si>
    <t>PRAL1</t>
  </si>
  <si>
    <t>Suszarka</t>
  </si>
  <si>
    <t>SUSZ1</t>
  </si>
  <si>
    <t xml:space="preserve">Lodówka </t>
  </si>
  <si>
    <t>LOD1</t>
  </si>
  <si>
    <t>Zamrażarka</t>
  </si>
  <si>
    <t>ZAM1</t>
  </si>
  <si>
    <t xml:space="preserve">Krzesło </t>
  </si>
  <si>
    <t>KRZ6</t>
  </si>
  <si>
    <t>Stół 120x60</t>
  </si>
  <si>
    <t>ST5</t>
  </si>
  <si>
    <t>Krzesło</t>
  </si>
  <si>
    <t>KRZ7</t>
  </si>
  <si>
    <t>Wieszak biały</t>
  </si>
  <si>
    <t>WIE2</t>
  </si>
  <si>
    <t>Stół okrągły</t>
  </si>
  <si>
    <t>ST6</t>
  </si>
  <si>
    <t>KRZ8</t>
  </si>
  <si>
    <t>Wieszak czarny</t>
  </si>
  <si>
    <t>WIE3</t>
  </si>
  <si>
    <t>Stół 75x118x74</t>
  </si>
  <si>
    <t>ST7</t>
  </si>
  <si>
    <t>KRZ9</t>
  </si>
  <si>
    <t>Szafa na akta metalowa</t>
  </si>
  <si>
    <t>SZA14</t>
  </si>
  <si>
    <t>ST8</t>
  </si>
  <si>
    <t>KRZ10</t>
  </si>
  <si>
    <t>Stół warsztatowy</t>
  </si>
  <si>
    <t>ST9</t>
  </si>
  <si>
    <t>Szafa przesuwna 140x40x250</t>
  </si>
  <si>
    <t>SZA15</t>
  </si>
  <si>
    <t>Pojemnik na odpady 1100l</t>
  </si>
  <si>
    <t>POJ1</t>
  </si>
  <si>
    <t>POJ2</t>
  </si>
  <si>
    <t>Stół ogrodowy z ławkami</t>
  </si>
  <si>
    <t>ST10</t>
  </si>
  <si>
    <t>Puf</t>
  </si>
  <si>
    <t>PUF1</t>
  </si>
  <si>
    <t>Krzesło młodzieżowe</t>
  </si>
  <si>
    <t>Zestaw mebli ogrodowych</t>
  </si>
  <si>
    <t>ZES2</t>
  </si>
  <si>
    <t>Domek ogrodowy 390x300cm</t>
  </si>
  <si>
    <t>DMK1</t>
  </si>
  <si>
    <t>Słupek łazienkowy z lustrem</t>
  </si>
  <si>
    <t>SŁP1</t>
  </si>
  <si>
    <t>Półsłupek łazienkowy</t>
  </si>
  <si>
    <t>SŁP2</t>
  </si>
  <si>
    <t>Pierwsze wyposażenie środki trwałe  o mniejszej wartości grupa 802</t>
  </si>
  <si>
    <t>Kozetka lekarska dwuczęściowa</t>
  </si>
  <si>
    <t>KOZ1</t>
  </si>
  <si>
    <t>Parawan lekarski teleskopowy</t>
  </si>
  <si>
    <t>PAR1</t>
  </si>
  <si>
    <t>Pierwsze wyposażenie środki trwałe  o mniejszej wartości grupa 487</t>
  </si>
  <si>
    <t>Urządzenie wielofunkcyjne</t>
  </si>
  <si>
    <t>URZ1</t>
  </si>
  <si>
    <t>Pierwsze wyposażenie środki trwałe  o mniejszej wartości grupa 592</t>
  </si>
  <si>
    <t>Kosiarka</t>
  </si>
  <si>
    <t>KOS1</t>
  </si>
  <si>
    <t>Podkaszarka</t>
  </si>
  <si>
    <t>KOS2</t>
  </si>
  <si>
    <t>Pierwsze wyposażenie środki trwałe  o mniejszej wartości POZOSTAŁE</t>
  </si>
  <si>
    <t xml:space="preserve">Lampa podłogowa </t>
  </si>
  <si>
    <t>LAM1</t>
  </si>
  <si>
    <t>Stojak na parasole</t>
  </si>
  <si>
    <t>STO1</t>
  </si>
  <si>
    <t>Lustro</t>
  </si>
  <si>
    <t>LUS1</t>
  </si>
  <si>
    <t>Karnisz</t>
  </si>
  <si>
    <t>KAR1</t>
  </si>
  <si>
    <t>Pojemnik na odpady 240l</t>
  </si>
  <si>
    <t>POJ3</t>
  </si>
  <si>
    <t>POJ4</t>
  </si>
  <si>
    <t>POJ5</t>
  </si>
  <si>
    <t>LAM2</t>
  </si>
  <si>
    <t>Lampa na biurko</t>
  </si>
  <si>
    <t>KAR2</t>
  </si>
  <si>
    <t>Załącznik nr 1 do 
Zarządzenia Prezydenta Poznania
  Nr 957/2022/P
z dnia 14.12.2022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</si>
</sst>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6.5"/>
      <name val="Calibri"/>
      <family val="2"/>
      <charset val="238"/>
    </font>
    <font>
      <b/>
      <sz val="6.5"/>
      <name val="Calibri"/>
      <family val="1"/>
    </font>
    <font>
      <sz val="6.5"/>
      <name val="Calibri"/>
      <family val="2"/>
      <charset val="238"/>
    </font>
    <font>
      <sz val="6.5"/>
      <name val="Calibri"/>
      <family val="1"/>
    </font>
    <font>
      <b/>
      <sz val="6"/>
      <name val="Arial"/>
      <family val="2"/>
      <charset val="238"/>
    </font>
    <font>
      <b/>
      <sz val="6"/>
      <name val="Arial"/>
      <family val="2"/>
    </font>
    <font>
      <sz val="6.5"/>
      <color rgb="FF000000"/>
      <name val="Calibri"/>
      <family val="2"/>
    </font>
    <font>
      <sz val="6"/>
      <name val="Arial MT"/>
      <family val="2"/>
    </font>
    <font>
      <sz val="6"/>
      <name val="Arial MT"/>
    </font>
    <font>
      <sz val="6"/>
      <color rgb="FF000000"/>
      <name val="Arial MT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1"/>
    </font>
    <font>
      <i/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rgb="FF959595"/>
      </patternFill>
    </fill>
    <fill>
      <patternFill patternType="solid">
        <fgColor rgb="FFFF0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2" applyNumberFormat="0" applyAlignment="0" applyProtection="0"/>
    <xf numFmtId="0" fontId="4" fillId="0" borderId="0"/>
  </cellStyleXfs>
  <cellXfs count="17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/>
    </xf>
    <xf numFmtId="8" fontId="0" fillId="0" borderId="0" xfId="0" applyNumberFormat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4" fillId="0" borderId="0" xfId="2" applyFill="1" applyBorder="1" applyAlignment="1">
      <alignment horizontal="left" vertical="top"/>
    </xf>
    <xf numFmtId="0" fontId="7" fillId="0" borderId="8" xfId="2" applyFont="1" applyFill="1" applyBorder="1" applyAlignment="1">
      <alignment horizontal="left" vertical="top" wrapText="1" indent="1"/>
    </xf>
    <xf numFmtId="0" fontId="4" fillId="0" borderId="8" xfId="2" applyFill="1" applyBorder="1" applyAlignment="1">
      <alignment horizontal="left" vertical="top" wrapText="1"/>
    </xf>
    <xf numFmtId="0" fontId="7" fillId="0" borderId="8" xfId="2" applyFont="1" applyFill="1" applyBorder="1" applyAlignment="1">
      <alignment horizontal="center" vertical="top" wrapText="1"/>
    </xf>
    <xf numFmtId="0" fontId="4" fillId="5" borderId="8" xfId="2" applyFill="1" applyBorder="1" applyAlignment="1">
      <alignment horizontal="left" wrapText="1"/>
    </xf>
    <xf numFmtId="1" fontId="11" fillId="0" borderId="8" xfId="2" applyNumberFormat="1" applyFont="1" applyFill="1" applyBorder="1" applyAlignment="1">
      <alignment horizontal="left" vertical="center" indent="2" shrinkToFit="1"/>
    </xf>
    <xf numFmtId="0" fontId="10" fillId="0" borderId="8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left" vertical="top" wrapText="1"/>
    </xf>
    <xf numFmtId="1" fontId="11" fillId="0" borderId="8" xfId="2" applyNumberFormat="1" applyFont="1" applyFill="1" applyBorder="1" applyAlignment="1">
      <alignment horizontal="center" vertical="center" shrinkToFit="1"/>
    </xf>
    <xf numFmtId="8" fontId="7" fillId="0" borderId="8" xfId="2" applyNumberFormat="1" applyFont="1" applyFill="1" applyBorder="1" applyAlignment="1">
      <alignment horizontal="center" vertical="center" wrapText="1"/>
    </xf>
    <xf numFmtId="1" fontId="11" fillId="0" borderId="8" xfId="2" applyNumberFormat="1" applyFont="1" applyFill="1" applyBorder="1" applyAlignment="1">
      <alignment horizontal="left" vertical="top" indent="2" shrinkToFit="1"/>
    </xf>
    <xf numFmtId="0" fontId="10" fillId="0" borderId="8" xfId="2" applyFont="1" applyFill="1" applyBorder="1" applyAlignment="1">
      <alignment horizontal="right" vertical="top" wrapText="1" indent="1"/>
    </xf>
    <xf numFmtId="1" fontId="11" fillId="0" borderId="8" xfId="2" applyNumberFormat="1" applyFont="1" applyFill="1" applyBorder="1" applyAlignment="1">
      <alignment horizontal="center" vertical="top" shrinkToFit="1"/>
    </xf>
    <xf numFmtId="8" fontId="7" fillId="0" borderId="8" xfId="2" applyNumberFormat="1" applyFont="1" applyFill="1" applyBorder="1" applyAlignment="1">
      <alignment horizontal="center" vertical="top" wrapText="1"/>
    </xf>
    <xf numFmtId="0" fontId="10" fillId="4" borderId="8" xfId="2" applyFont="1" applyFill="1" applyBorder="1" applyAlignment="1">
      <alignment horizontal="right" vertical="center" wrapText="1" indent="1"/>
    </xf>
    <xf numFmtId="0" fontId="8" fillId="4" borderId="8" xfId="2" applyFont="1" applyFill="1" applyBorder="1" applyAlignment="1">
      <alignment horizontal="left" vertical="top" wrapText="1"/>
    </xf>
    <xf numFmtId="1" fontId="11" fillId="4" borderId="8" xfId="2" applyNumberFormat="1" applyFont="1" applyFill="1" applyBorder="1" applyAlignment="1">
      <alignment horizontal="center" vertical="center" shrinkToFit="1"/>
    </xf>
    <xf numFmtId="8" fontId="7" fillId="4" borderId="8" xfId="2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top" wrapText="1"/>
    </xf>
    <xf numFmtId="1" fontId="11" fillId="4" borderId="8" xfId="2" applyNumberFormat="1" applyFont="1" applyFill="1" applyBorder="1" applyAlignment="1">
      <alignment horizontal="center" vertical="top" shrinkToFit="1"/>
    </xf>
    <xf numFmtId="8" fontId="7" fillId="4" borderId="8" xfId="2" applyNumberFormat="1" applyFont="1" applyFill="1" applyBorder="1" applyAlignment="1">
      <alignment horizontal="center" vertical="top" wrapText="1"/>
    </xf>
    <xf numFmtId="1" fontId="11" fillId="0" borderId="8" xfId="2" applyNumberFormat="1" applyFont="1" applyFill="1" applyBorder="1" applyAlignment="1">
      <alignment horizontal="left" vertical="top" indent="1" shrinkToFit="1"/>
    </xf>
    <xf numFmtId="0" fontId="4" fillId="4" borderId="8" xfId="2" applyFill="1" applyBorder="1" applyAlignment="1">
      <alignment horizontal="left" vertical="top" wrapText="1"/>
    </xf>
    <xf numFmtId="0" fontId="7" fillId="4" borderId="8" xfId="2" applyFont="1" applyFill="1" applyBorder="1" applyAlignment="1">
      <alignment horizontal="center" vertical="top" wrapText="1"/>
    </xf>
    <xf numFmtId="0" fontId="9" fillId="4" borderId="8" xfId="2" applyFont="1" applyFill="1" applyBorder="1" applyAlignment="1">
      <alignment horizontal="center" vertical="top" wrapText="1"/>
    </xf>
    <xf numFmtId="0" fontId="7" fillId="4" borderId="8" xfId="2" applyFont="1" applyFill="1" applyBorder="1" applyAlignment="1">
      <alignment horizontal="left" vertical="top" wrapText="1"/>
    </xf>
    <xf numFmtId="0" fontId="9" fillId="4" borderId="8" xfId="2" applyFont="1" applyFill="1" applyBorder="1" applyAlignment="1">
      <alignment horizontal="right" vertical="top" wrapText="1" indent="1"/>
    </xf>
    <xf numFmtId="1" fontId="11" fillId="0" borderId="8" xfId="2" applyNumberFormat="1" applyFont="1" applyFill="1" applyBorder="1" applyAlignment="1">
      <alignment horizontal="left" vertical="center" indent="1" shrinkToFit="1"/>
    </xf>
    <xf numFmtId="0" fontId="9" fillId="4" borderId="8" xfId="2" applyFont="1" applyFill="1" applyBorder="1" applyAlignment="1">
      <alignment horizontal="right" vertical="center" wrapText="1" indent="1"/>
    </xf>
    <xf numFmtId="0" fontId="7" fillId="4" borderId="8" xfId="2" applyFont="1" applyFill="1" applyBorder="1" applyAlignment="1">
      <alignment horizontal="center" vertical="center" wrapText="1"/>
    </xf>
    <xf numFmtId="0" fontId="4" fillId="6" borderId="8" xfId="2" applyFill="1" applyBorder="1" applyAlignment="1">
      <alignment horizontal="left" vertical="center" wrapText="1"/>
    </xf>
    <xf numFmtId="0" fontId="4" fillId="6" borderId="8" xfId="2" applyFill="1" applyBorder="1" applyAlignment="1">
      <alignment horizontal="left" vertical="top" wrapText="1"/>
    </xf>
    <xf numFmtId="1" fontId="11" fillId="6" borderId="8" xfId="2" applyNumberFormat="1" applyFont="1" applyFill="1" applyBorder="1" applyAlignment="1">
      <alignment horizontal="center" vertical="top" shrinkToFit="1"/>
    </xf>
    <xf numFmtId="0" fontId="7" fillId="6" borderId="8" xfId="2" applyFont="1" applyFill="1" applyBorder="1" applyAlignment="1">
      <alignment horizontal="center" vertical="top" wrapText="1"/>
    </xf>
    <xf numFmtId="0" fontId="7" fillId="0" borderId="8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top" wrapText="1"/>
    </xf>
    <xf numFmtId="0" fontId="7" fillId="6" borderId="8" xfId="2" applyFont="1" applyFill="1" applyBorder="1" applyAlignment="1">
      <alignment horizontal="left" vertical="top" wrapText="1"/>
    </xf>
    <xf numFmtId="0" fontId="4" fillId="0" borderId="8" xfId="2" applyFill="1" applyBorder="1" applyAlignment="1">
      <alignment horizontal="left" wrapText="1"/>
    </xf>
    <xf numFmtId="0" fontId="7" fillId="0" borderId="8" xfId="2" applyFont="1" applyFill="1" applyBorder="1" applyAlignment="1">
      <alignment horizontal="right" vertical="top" wrapText="1" indent="4"/>
    </xf>
    <xf numFmtId="0" fontId="7" fillId="4" borderId="8" xfId="2" applyFont="1" applyFill="1" applyBorder="1" applyAlignment="1">
      <alignment horizontal="right" vertical="top" wrapText="1" indent="4"/>
    </xf>
    <xf numFmtId="0" fontId="9" fillId="4" borderId="8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right" vertical="center" wrapText="1" indent="4"/>
    </xf>
    <xf numFmtId="1" fontId="11" fillId="6" borderId="8" xfId="2" applyNumberFormat="1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right" vertical="center" wrapText="1" indent="4"/>
    </xf>
    <xf numFmtId="0" fontId="4" fillId="6" borderId="8" xfId="2" applyFill="1" applyBorder="1" applyAlignment="1">
      <alignment horizontal="left" wrapText="1"/>
    </xf>
    <xf numFmtId="0" fontId="4" fillId="4" borderId="8" xfId="2" applyFill="1" applyBorder="1" applyAlignment="1">
      <alignment horizontal="left" wrapText="1"/>
    </xf>
    <xf numFmtId="0" fontId="7" fillId="6" borderId="8" xfId="2" applyFont="1" applyFill="1" applyBorder="1" applyAlignment="1">
      <alignment horizontal="right" vertical="top" wrapText="1" indent="4"/>
    </xf>
    <xf numFmtId="0" fontId="7" fillId="6" borderId="8" xfId="2" applyFont="1" applyFill="1" applyBorder="1" applyAlignment="1">
      <alignment horizontal="center" vertical="center" wrapText="1"/>
    </xf>
    <xf numFmtId="1" fontId="11" fillId="0" borderId="8" xfId="2" applyNumberFormat="1" applyFont="1" applyFill="1" applyBorder="1" applyAlignment="1">
      <alignment horizontal="right" vertical="top" indent="1" shrinkToFit="1"/>
    </xf>
    <xf numFmtId="0" fontId="7" fillId="0" borderId="8" xfId="2" applyFont="1" applyFill="1" applyBorder="1" applyAlignment="1">
      <alignment horizontal="left" vertical="top" wrapText="1"/>
    </xf>
    <xf numFmtId="0" fontId="4" fillId="0" borderId="8" xfId="2" applyFill="1" applyBorder="1" applyAlignment="1">
      <alignment horizontal="left" vertical="center" wrapText="1"/>
    </xf>
    <xf numFmtId="1" fontId="11" fillId="0" borderId="8" xfId="2" applyNumberFormat="1" applyFont="1" applyFill="1" applyBorder="1" applyAlignment="1">
      <alignment horizontal="left" vertical="top" shrinkToFit="1"/>
    </xf>
    <xf numFmtId="1" fontId="11" fillId="0" borderId="8" xfId="2" applyNumberFormat="1" applyFont="1" applyFill="1" applyBorder="1" applyAlignment="1">
      <alignment horizontal="left" vertical="top" indent="6" shrinkToFit="1"/>
    </xf>
    <xf numFmtId="1" fontId="11" fillId="0" borderId="8" xfId="2" applyNumberFormat="1" applyFont="1" applyFill="1" applyBorder="1" applyAlignment="1">
      <alignment horizontal="left" vertical="center" shrinkToFit="1"/>
    </xf>
    <xf numFmtId="1" fontId="11" fillId="0" borderId="8" xfId="2" applyNumberFormat="1" applyFont="1" applyFill="1" applyBorder="1" applyAlignment="1">
      <alignment horizontal="left" vertical="center" indent="6" shrinkToFit="1"/>
    </xf>
    <xf numFmtId="1" fontId="14" fillId="0" borderId="8" xfId="2" applyNumberFormat="1" applyFont="1" applyFill="1" applyBorder="1" applyAlignment="1">
      <alignment horizontal="center" vertical="top" shrinkToFit="1"/>
    </xf>
    <xf numFmtId="0" fontId="13" fillId="0" borderId="8" xfId="2" applyFont="1" applyFill="1" applyBorder="1" applyAlignment="1">
      <alignment horizontal="center" vertical="top" wrapText="1"/>
    </xf>
    <xf numFmtId="0" fontId="13" fillId="0" borderId="8" xfId="2" applyFont="1" applyFill="1" applyBorder="1" applyAlignment="1">
      <alignment horizontal="center" vertical="center" wrapText="1"/>
    </xf>
    <xf numFmtId="8" fontId="4" fillId="4" borderId="8" xfId="2" applyNumberFormat="1" applyFill="1" applyBorder="1" applyAlignment="1">
      <alignment horizontal="left" wrapText="1"/>
    </xf>
    <xf numFmtId="8" fontId="5" fillId="4" borderId="8" xfId="2" applyNumberFormat="1" applyFont="1" applyFill="1" applyBorder="1" applyAlignment="1">
      <alignment horizontal="center" vertical="top" wrapText="1"/>
    </xf>
    <xf numFmtId="0" fontId="4" fillId="4" borderId="0" xfId="2" applyFill="1" applyBorder="1" applyAlignment="1">
      <alignment horizontal="left" vertical="top"/>
    </xf>
    <xf numFmtId="0" fontId="7" fillId="4" borderId="0" xfId="2" applyFont="1" applyFill="1" applyBorder="1" applyAlignment="1">
      <alignment horizontal="left" vertical="top" wrapText="1"/>
    </xf>
    <xf numFmtId="8" fontId="4" fillId="4" borderId="0" xfId="2" applyNumberFormat="1" applyFill="1" applyBorder="1" applyAlignment="1">
      <alignment horizontal="left" vertical="top"/>
    </xf>
    <xf numFmtId="8" fontId="4" fillId="0" borderId="0" xfId="2" applyNumberFormat="1" applyFill="1" applyBorder="1" applyAlignment="1">
      <alignment horizontal="left" vertical="top"/>
    </xf>
    <xf numFmtId="0" fontId="4" fillId="6" borderId="0" xfId="2" applyFill="1" applyBorder="1" applyAlignment="1">
      <alignment horizontal="left" vertical="top"/>
    </xf>
    <xf numFmtId="1" fontId="11" fillId="4" borderId="8" xfId="2" applyNumberFormat="1" applyFont="1" applyFill="1" applyBorder="1" applyAlignment="1">
      <alignment horizontal="right" vertical="top" indent="1" shrinkToFit="1"/>
    </xf>
    <xf numFmtId="0" fontId="10" fillId="4" borderId="8" xfId="2" applyFont="1" applyFill="1" applyBorder="1" applyAlignment="1">
      <alignment horizontal="left" vertical="top" wrapText="1" indent="2"/>
    </xf>
    <xf numFmtId="0" fontId="9" fillId="4" borderId="8" xfId="2" applyFont="1" applyFill="1" applyBorder="1" applyAlignment="1">
      <alignment horizontal="left" vertical="top" wrapText="1" indent="2"/>
    </xf>
    <xf numFmtId="0" fontId="4" fillId="4" borderId="8" xfId="2" applyFill="1" applyBorder="1" applyAlignment="1">
      <alignment horizontal="left" vertical="center" wrapText="1"/>
    </xf>
    <xf numFmtId="1" fontId="11" fillId="4" borderId="8" xfId="2" applyNumberFormat="1" applyFont="1" applyFill="1" applyBorder="1" applyAlignment="1">
      <alignment horizontal="left" vertical="top" indent="6" shrinkToFit="1"/>
    </xf>
    <xf numFmtId="1" fontId="11" fillId="6" borderId="8" xfId="2" applyNumberFormat="1" applyFont="1" applyFill="1" applyBorder="1" applyAlignment="1">
      <alignment horizontal="left" vertical="top" shrinkToFit="1"/>
    </xf>
    <xf numFmtId="0" fontId="4" fillId="6" borderId="8" xfId="2" applyFill="1" applyBorder="1" applyAlignment="1">
      <alignment horizontal="center" vertical="top" wrapText="1"/>
    </xf>
    <xf numFmtId="1" fontId="11" fillId="6" borderId="8" xfId="2" applyNumberFormat="1" applyFont="1" applyFill="1" applyBorder="1" applyAlignment="1">
      <alignment horizontal="left" vertical="top" indent="6" shrinkToFit="1"/>
    </xf>
    <xf numFmtId="1" fontId="11" fillId="6" borderId="8" xfId="2" applyNumberFormat="1" applyFont="1" applyFill="1" applyBorder="1" applyAlignment="1">
      <alignment horizontal="left" vertical="top" indent="5" shrinkToFit="1"/>
    </xf>
    <xf numFmtId="1" fontId="11" fillId="6" borderId="8" xfId="2" applyNumberFormat="1" applyFont="1" applyFill="1" applyBorder="1" applyAlignment="1">
      <alignment horizontal="left" vertical="center" shrinkToFit="1"/>
    </xf>
    <xf numFmtId="1" fontId="11" fillId="6" borderId="8" xfId="2" applyNumberFormat="1" applyFont="1" applyFill="1" applyBorder="1" applyAlignment="1">
      <alignment horizontal="left" vertical="center" indent="6" shrinkToFit="1"/>
    </xf>
    <xf numFmtId="0" fontId="0" fillId="0" borderId="1" xfId="0" applyFont="1" applyFill="1" applyBorder="1" applyAlignment="1">
      <alignment horizontal="center" vertical="center"/>
    </xf>
    <xf numFmtId="1" fontId="11" fillId="6" borderId="8" xfId="2" applyNumberFormat="1" applyFont="1" applyFill="1" applyBorder="1" applyAlignment="1">
      <alignment horizontal="right" vertical="top" indent="1" shrinkToFit="1"/>
    </xf>
    <xf numFmtId="0" fontId="9" fillId="6" borderId="8" xfId="2" applyFont="1" applyFill="1" applyBorder="1" applyAlignment="1">
      <alignment horizontal="center" vertical="top" wrapText="1"/>
    </xf>
    <xf numFmtId="1" fontId="11" fillId="6" borderId="8" xfId="2" applyNumberFormat="1" applyFont="1" applyFill="1" applyBorder="1" applyAlignment="1">
      <alignment horizontal="right" vertical="center" indent="1" shrinkToFit="1"/>
    </xf>
    <xf numFmtId="0" fontId="7" fillId="4" borderId="8" xfId="2" applyFont="1" applyFill="1" applyBorder="1" applyAlignment="1">
      <alignment horizontal="left" vertical="center" wrapText="1"/>
    </xf>
    <xf numFmtId="0" fontId="12" fillId="4" borderId="8" xfId="2" applyFont="1" applyFill="1" applyBorder="1" applyAlignment="1">
      <alignment horizontal="left" vertical="top" wrapText="1"/>
    </xf>
    <xf numFmtId="0" fontId="7" fillId="6" borderId="8" xfId="2" applyFont="1" applyFill="1" applyBorder="1" applyAlignment="1">
      <alignment horizontal="right" vertical="center" wrapText="1" indent="4"/>
    </xf>
    <xf numFmtId="0" fontId="7" fillId="6" borderId="8" xfId="2" applyFont="1" applyFill="1" applyBorder="1" applyAlignment="1">
      <alignment horizontal="left" vertical="top" wrapText="1" indent="1"/>
    </xf>
    <xf numFmtId="0" fontId="7" fillId="6" borderId="8" xfId="2" applyFont="1" applyFill="1" applyBorder="1" applyAlignment="1">
      <alignment horizontal="left" vertical="center" wrapText="1" indent="1"/>
    </xf>
    <xf numFmtId="8" fontId="7" fillId="6" borderId="8" xfId="2" applyNumberFormat="1" applyFont="1" applyFill="1" applyBorder="1" applyAlignment="1">
      <alignment horizontal="center" vertical="center" wrapText="1"/>
    </xf>
    <xf numFmtId="8" fontId="7" fillId="6" borderId="8" xfId="2" applyNumberFormat="1" applyFont="1" applyFill="1" applyBorder="1" applyAlignment="1">
      <alignment horizontal="center" vertical="top" wrapText="1"/>
    </xf>
    <xf numFmtId="1" fontId="11" fillId="9" borderId="8" xfId="2" applyNumberFormat="1" applyFont="1" applyFill="1" applyBorder="1" applyAlignment="1">
      <alignment horizontal="right" vertical="top" indent="1" shrinkToFit="1"/>
    </xf>
    <xf numFmtId="0" fontId="4" fillId="9" borderId="8" xfId="2" applyFill="1" applyBorder="1" applyAlignment="1">
      <alignment horizontal="left" wrapText="1"/>
    </xf>
    <xf numFmtId="0" fontId="7" fillId="9" borderId="8" xfId="2" applyFont="1" applyFill="1" applyBorder="1" applyAlignment="1">
      <alignment horizontal="left" vertical="top" wrapText="1"/>
    </xf>
    <xf numFmtId="1" fontId="11" fillId="9" borderId="8" xfId="2" applyNumberFormat="1" applyFont="1" applyFill="1" applyBorder="1" applyAlignment="1">
      <alignment horizontal="left" vertical="top" indent="6" shrinkToFit="1"/>
    </xf>
    <xf numFmtId="0" fontId="7" fillId="9" borderId="8" xfId="2" applyFont="1" applyFill="1" applyBorder="1" applyAlignment="1">
      <alignment horizontal="center" vertical="top" wrapText="1"/>
    </xf>
    <xf numFmtId="0" fontId="8" fillId="6" borderId="8" xfId="2" applyFont="1" applyFill="1" applyBorder="1" applyAlignment="1">
      <alignment horizontal="left" vertical="top" wrapText="1"/>
    </xf>
    <xf numFmtId="0" fontId="18" fillId="0" borderId="0" xfId="2" applyFont="1" applyFill="1" applyBorder="1" applyAlignment="1">
      <alignment horizontal="center" vertical="top" wrapText="1"/>
    </xf>
    <xf numFmtId="44" fontId="0" fillId="0" borderId="0" xfId="0" applyNumberFormat="1"/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8" borderId="0" xfId="0" applyFill="1"/>
    <xf numFmtId="8" fontId="0" fillId="8" borderId="0" xfId="0" applyNumberFormat="1" applyFill="1"/>
    <xf numFmtId="0" fontId="0" fillId="0" borderId="1" xfId="0" applyBorder="1" applyAlignment="1">
      <alignment horizontal="center" vertical="center"/>
    </xf>
    <xf numFmtId="1" fontId="16" fillId="8" borderId="9" xfId="2" applyNumberFormat="1" applyFont="1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1" fontId="16" fillId="8" borderId="9" xfId="2" applyNumberFormat="1" applyFont="1" applyFill="1" applyBorder="1" applyAlignment="1">
      <alignment horizontal="center" vertical="top" shrinkToFit="1"/>
    </xf>
    <xf numFmtId="44" fontId="15" fillId="8" borderId="10" xfId="2" applyNumberFormat="1" applyFont="1" applyFill="1" applyBorder="1" applyAlignment="1">
      <alignment horizontal="center" vertical="center" wrapText="1"/>
    </xf>
    <xf numFmtId="44" fontId="0" fillId="8" borderId="6" xfId="0" applyNumberFormat="1" applyFill="1" applyBorder="1" applyAlignment="1">
      <alignment horizontal="center" vertical="center"/>
    </xf>
    <xf numFmtId="44" fontId="0" fillId="8" borderId="15" xfId="0" applyNumberFormat="1" applyFill="1" applyBorder="1" applyAlignment="1">
      <alignment horizontal="center" vertical="center"/>
    </xf>
    <xf numFmtId="44" fontId="15" fillId="8" borderId="10" xfId="2" applyNumberFormat="1" applyFont="1" applyFill="1" applyBorder="1" applyAlignment="1">
      <alignment horizontal="center" vertical="top" wrapText="1"/>
    </xf>
    <xf numFmtId="44" fontId="0" fillId="0" borderId="1" xfId="0" applyNumberFormat="1" applyBorder="1"/>
    <xf numFmtId="44" fontId="15" fillId="8" borderId="11" xfId="2" applyNumberFormat="1" applyFont="1" applyFill="1" applyBorder="1" applyAlignment="1">
      <alignment horizontal="center" vertical="top" wrapText="1"/>
    </xf>
    <xf numFmtId="0" fontId="0" fillId="8" borderId="7" xfId="0" applyFont="1" applyFill="1" applyBorder="1" applyAlignment="1">
      <alignment horizontal="center" vertical="center"/>
    </xf>
    <xf numFmtId="44" fontId="0" fillId="8" borderId="15" xfId="0" applyNumberFormat="1" applyFont="1" applyFill="1" applyBorder="1" applyAlignment="1">
      <alignment horizontal="center" vertical="center"/>
    </xf>
    <xf numFmtId="0" fontId="15" fillId="8" borderId="8" xfId="2" applyFont="1" applyFill="1" applyBorder="1" applyAlignment="1">
      <alignment horizontal="center" vertical="center" wrapText="1"/>
    </xf>
    <xf numFmtId="0" fontId="21" fillId="8" borderId="8" xfId="2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center"/>
    </xf>
    <xf numFmtId="44" fontId="2" fillId="4" borderId="0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44" fontId="17" fillId="4" borderId="16" xfId="0" applyNumberFormat="1" applyFont="1" applyFill="1" applyBorder="1"/>
    <xf numFmtId="0" fontId="20" fillId="3" borderId="17" xfId="1" applyFont="1" applyBorder="1" applyAlignment="1">
      <alignment horizontal="center" vertical="center"/>
    </xf>
    <xf numFmtId="0" fontId="20" fillId="3" borderId="18" xfId="1" applyFont="1" applyBorder="1" applyAlignment="1">
      <alignment horizontal="center" vertical="center"/>
    </xf>
    <xf numFmtId="0" fontId="20" fillId="3" borderId="19" xfId="1" applyFont="1" applyBorder="1" applyAlignment="1">
      <alignment horizontal="center" vertical="center"/>
    </xf>
    <xf numFmtId="44" fontId="20" fillId="3" borderId="17" xfId="1" applyNumberFormat="1" applyFont="1" applyBorder="1" applyAlignment="1">
      <alignment horizontal="center" vertical="center"/>
    </xf>
    <xf numFmtId="44" fontId="20" fillId="3" borderId="19" xfId="1" applyNumberFormat="1" applyFont="1" applyBorder="1" applyAlignment="1">
      <alignment horizontal="center" vertical="center"/>
    </xf>
    <xf numFmtId="0" fontId="22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8" borderId="1" xfId="0" applyFill="1" applyBorder="1" applyAlignment="1">
      <alignment horizontal="center" vertical="center" wrapText="1"/>
    </xf>
    <xf numFmtId="1" fontId="16" fillId="8" borderId="1" xfId="2" applyNumberFormat="1" applyFont="1" applyFill="1" applyBorder="1" applyAlignment="1">
      <alignment horizontal="center" vertical="center" shrinkToFit="1"/>
    </xf>
    <xf numFmtId="44" fontId="0" fillId="0" borderId="1" xfId="0" applyNumberFormat="1" applyBorder="1" applyAlignment="1">
      <alignment horizontal="center" vertical="center" wrapText="1"/>
    </xf>
    <xf numFmtId="44" fontId="15" fillId="8" borderId="1" xfId="2" applyNumberFormat="1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left" vertical="top" wrapText="1"/>
    </xf>
    <xf numFmtId="0" fontId="7" fillId="6" borderId="11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 indent="1"/>
    </xf>
    <xf numFmtId="0" fontId="9" fillId="5" borderId="9" xfId="2" applyFont="1" applyFill="1" applyBorder="1" applyAlignment="1">
      <alignment horizontal="left" vertical="top" wrapText="1"/>
    </xf>
    <xf numFmtId="0" fontId="9" fillId="5" borderId="10" xfId="2" applyFont="1" applyFill="1" applyBorder="1" applyAlignment="1">
      <alignment horizontal="left" vertical="top" wrapText="1"/>
    </xf>
    <xf numFmtId="0" fontId="9" fillId="5" borderId="11" xfId="2" applyFont="1" applyFill="1" applyBorder="1" applyAlignment="1">
      <alignment horizontal="left" vertical="top" wrapText="1"/>
    </xf>
    <xf numFmtId="0" fontId="7" fillId="5" borderId="9" xfId="2" applyFont="1" applyFill="1" applyBorder="1" applyAlignment="1">
      <alignment horizontal="left" vertical="top" wrapText="1"/>
    </xf>
    <xf numFmtId="0" fontId="7" fillId="5" borderId="11" xfId="2" applyFont="1" applyFill="1" applyBorder="1" applyAlignment="1">
      <alignment horizontal="left" vertical="top" wrapText="1"/>
    </xf>
    <xf numFmtId="0" fontId="9" fillId="7" borderId="9" xfId="2" applyFont="1" applyFill="1" applyBorder="1" applyAlignment="1">
      <alignment horizontal="left" vertical="top" wrapText="1"/>
    </xf>
    <xf numFmtId="0" fontId="9" fillId="7" borderId="11" xfId="2" applyFont="1" applyFill="1" applyBorder="1" applyAlignment="1">
      <alignment horizontal="left" vertical="top" wrapText="1"/>
    </xf>
    <xf numFmtId="1" fontId="11" fillId="0" borderId="12" xfId="2" applyNumberFormat="1" applyFont="1" applyFill="1" applyBorder="1" applyAlignment="1">
      <alignment horizontal="left" vertical="top" shrinkToFit="1"/>
    </xf>
    <xf numFmtId="1" fontId="11" fillId="0" borderId="13" xfId="2" applyNumberFormat="1" applyFont="1" applyFill="1" applyBorder="1" applyAlignment="1">
      <alignment horizontal="left" vertical="top" shrinkToFit="1"/>
    </xf>
    <xf numFmtId="0" fontId="9" fillId="4" borderId="12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0" fontId="5" fillId="0" borderId="9" xfId="2" applyFont="1" applyFill="1" applyBorder="1" applyAlignment="1">
      <alignment horizontal="left" vertical="top" wrapText="1"/>
    </xf>
    <xf numFmtId="0" fontId="5" fillId="4" borderId="11" xfId="2" applyFont="1" applyFill="1" applyBorder="1" applyAlignment="1">
      <alignment horizontal="left" vertical="top" wrapText="1"/>
    </xf>
    <xf numFmtId="0" fontId="7" fillId="4" borderId="10" xfId="2" applyFont="1" applyFill="1" applyBorder="1" applyAlignment="1">
      <alignment horizontal="left" vertical="top" wrapText="1"/>
    </xf>
    <xf numFmtId="1" fontId="11" fillId="6" borderId="12" xfId="2" applyNumberFormat="1" applyFont="1" applyFill="1" applyBorder="1" applyAlignment="1">
      <alignment horizontal="left" vertical="top" shrinkToFit="1"/>
    </xf>
    <xf numFmtId="1" fontId="11" fillId="6" borderId="13" xfId="2" applyNumberFormat="1" applyFont="1" applyFill="1" applyBorder="1" applyAlignment="1">
      <alignment horizontal="left" vertical="top" shrinkToFit="1"/>
    </xf>
    <xf numFmtId="0" fontId="4" fillId="6" borderId="12" xfId="2" applyFill="1" applyBorder="1" applyAlignment="1">
      <alignment horizontal="left" vertical="top" wrapText="1"/>
    </xf>
    <xf numFmtId="0" fontId="4" fillId="6" borderId="13" xfId="2" applyFill="1" applyBorder="1" applyAlignment="1">
      <alignment horizontal="left" vertical="top" wrapText="1"/>
    </xf>
    <xf numFmtId="0" fontId="7" fillId="6" borderId="12" xfId="2" applyFont="1" applyFill="1" applyBorder="1" applyAlignment="1">
      <alignment horizontal="left" vertical="top" wrapText="1"/>
    </xf>
    <xf numFmtId="0" fontId="7" fillId="6" borderId="13" xfId="2" applyFont="1" applyFill="1" applyBorder="1" applyAlignment="1">
      <alignment horizontal="left" vertical="top" wrapText="1"/>
    </xf>
    <xf numFmtId="1" fontId="11" fillId="6" borderId="14" xfId="2" applyNumberFormat="1" applyFont="1" applyFill="1" applyBorder="1" applyAlignment="1">
      <alignment horizontal="left" vertical="top" shrinkToFit="1"/>
    </xf>
    <xf numFmtId="0" fontId="4" fillId="6" borderId="14" xfId="2" applyFill="1" applyBorder="1" applyAlignment="1">
      <alignment horizontal="left" vertical="top" wrapText="1"/>
    </xf>
  </cellXfs>
  <cellStyles count="3">
    <cellStyle name="Normalny" xfId="0" builtinId="0"/>
    <cellStyle name="Normalny 2" xfId="2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1"/>
  <sheetViews>
    <sheetView tabSelected="1" workbookViewId="0">
      <selection activeCell="B1" sqref="B1"/>
    </sheetView>
  </sheetViews>
  <sheetFormatPr defaultRowHeight="15"/>
  <cols>
    <col min="1" max="1" width="27.42578125" customWidth="1"/>
    <col min="2" max="2" width="56" customWidth="1"/>
    <col min="3" max="3" width="25.140625" bestFit="1" customWidth="1"/>
    <col min="4" max="4" width="24.28515625" style="101" customWidth="1"/>
    <col min="5" max="5" width="19.7109375" bestFit="1" customWidth="1"/>
    <col min="6" max="6" width="19.85546875" customWidth="1"/>
    <col min="8" max="9" width="13.42578125" bestFit="1" customWidth="1"/>
  </cols>
  <sheetData>
    <row r="1" spans="1:9" ht="61.5" customHeight="1">
      <c r="D1" s="134" t="s">
        <v>781</v>
      </c>
      <c r="E1" s="134"/>
    </row>
    <row r="4" spans="1:9" ht="15" customHeight="1">
      <c r="A4" s="140" t="s">
        <v>619</v>
      </c>
      <c r="B4" s="141"/>
      <c r="C4" s="141"/>
      <c r="D4" s="141"/>
      <c r="E4" s="141"/>
      <c r="F4" s="1"/>
      <c r="G4" s="1"/>
    </row>
    <row r="6" spans="1:9" ht="23.25" customHeight="1">
      <c r="A6" s="2" t="s">
        <v>0</v>
      </c>
      <c r="B6" s="2" t="s">
        <v>1</v>
      </c>
      <c r="C6" s="2" t="s">
        <v>2</v>
      </c>
      <c r="D6" s="115" t="s">
        <v>620</v>
      </c>
      <c r="E6" s="115" t="s">
        <v>3</v>
      </c>
      <c r="F6" s="5" t="s">
        <v>8</v>
      </c>
    </row>
    <row r="7" spans="1:9">
      <c r="A7" s="136" t="s">
        <v>618</v>
      </c>
      <c r="B7" s="137"/>
      <c r="C7" s="137"/>
      <c r="D7" s="137"/>
      <c r="E7" s="137"/>
      <c r="F7" s="137"/>
      <c r="H7" s="101"/>
      <c r="I7" s="4"/>
    </row>
    <row r="8" spans="1:9" ht="28.5" customHeight="1">
      <c r="A8" s="135">
        <v>1</v>
      </c>
      <c r="B8" s="142" t="s">
        <v>623</v>
      </c>
      <c r="C8" s="143">
        <v>1</v>
      </c>
      <c r="D8" s="144">
        <v>1399</v>
      </c>
      <c r="E8" s="145">
        <v>1399</v>
      </c>
      <c r="F8" s="135" t="s">
        <v>621</v>
      </c>
    </row>
    <row r="9" spans="1:9">
      <c r="A9" s="135"/>
      <c r="B9" s="142"/>
      <c r="C9" s="143"/>
      <c r="D9" s="144"/>
      <c r="E9" s="145"/>
      <c r="F9" s="135"/>
      <c r="I9" s="4"/>
    </row>
    <row r="10" spans="1:9" ht="29.25" customHeight="1">
      <c r="A10" s="135"/>
      <c r="B10" s="142"/>
      <c r="C10" s="143"/>
      <c r="D10" s="144"/>
      <c r="E10" s="145"/>
      <c r="F10" s="135"/>
    </row>
    <row r="11" spans="1:9">
      <c r="A11" s="3">
        <v>2</v>
      </c>
      <c r="B11" s="102" t="s">
        <v>623</v>
      </c>
      <c r="C11" s="108">
        <v>2</v>
      </c>
      <c r="D11" s="115">
        <v>1399</v>
      </c>
      <c r="E11" s="112">
        <v>2798</v>
      </c>
      <c r="F11" s="3" t="s">
        <v>622</v>
      </c>
      <c r="I11" s="4"/>
    </row>
    <row r="12" spans="1:9" ht="16.5" customHeight="1">
      <c r="A12" s="3">
        <v>3</v>
      </c>
      <c r="B12" s="102" t="s">
        <v>624</v>
      </c>
      <c r="C12" s="109">
        <v>1</v>
      </c>
      <c r="D12" s="115">
        <v>399</v>
      </c>
      <c r="E12" s="113">
        <v>399</v>
      </c>
      <c r="F12" s="3" t="s">
        <v>625</v>
      </c>
    </row>
    <row r="13" spans="1:9" ht="24" customHeight="1">
      <c r="A13" s="3">
        <v>4</v>
      </c>
      <c r="B13" s="102" t="s">
        <v>626</v>
      </c>
      <c r="C13" s="109">
        <v>1</v>
      </c>
      <c r="D13" s="115">
        <v>399</v>
      </c>
      <c r="E13" s="113">
        <v>399</v>
      </c>
      <c r="F13" s="6" t="s">
        <v>627</v>
      </c>
    </row>
    <row r="14" spans="1:9">
      <c r="A14" s="3">
        <v>5</v>
      </c>
      <c r="B14" s="102" t="s">
        <v>628</v>
      </c>
      <c r="C14" s="109">
        <v>1</v>
      </c>
      <c r="D14" s="115">
        <v>129</v>
      </c>
      <c r="E14" s="113">
        <v>129</v>
      </c>
      <c r="F14" s="6" t="s">
        <v>629</v>
      </c>
    </row>
    <row r="15" spans="1:9">
      <c r="A15" s="106">
        <v>6</v>
      </c>
      <c r="B15" s="102" t="s">
        <v>630</v>
      </c>
      <c r="C15" s="109">
        <v>2</v>
      </c>
      <c r="D15" s="115">
        <v>199</v>
      </c>
      <c r="E15" s="113">
        <v>398</v>
      </c>
      <c r="F15" s="6" t="s">
        <v>631</v>
      </c>
    </row>
    <row r="16" spans="1:9">
      <c r="A16" s="106">
        <v>7</v>
      </c>
      <c r="B16" s="102" t="s">
        <v>632</v>
      </c>
      <c r="C16" s="109">
        <v>1</v>
      </c>
      <c r="D16" s="115">
        <v>499</v>
      </c>
      <c r="E16" s="113">
        <v>499</v>
      </c>
      <c r="F16" s="3" t="s">
        <v>633</v>
      </c>
    </row>
    <row r="17" spans="1:6">
      <c r="A17" s="106">
        <v>8</v>
      </c>
      <c r="B17" s="102" t="s">
        <v>634</v>
      </c>
      <c r="C17" s="109">
        <v>4</v>
      </c>
      <c r="D17" s="115">
        <v>399</v>
      </c>
      <c r="E17" s="113">
        <v>1596</v>
      </c>
      <c r="F17" s="6" t="s">
        <v>622</v>
      </c>
    </row>
    <row r="18" spans="1:6">
      <c r="A18" s="106">
        <v>9</v>
      </c>
      <c r="B18" s="102" t="s">
        <v>635</v>
      </c>
      <c r="C18" s="110">
        <v>4</v>
      </c>
      <c r="D18" s="115">
        <v>249</v>
      </c>
      <c r="E18" s="114">
        <v>996</v>
      </c>
      <c r="F18" s="6" t="s">
        <v>636</v>
      </c>
    </row>
    <row r="19" spans="1:6">
      <c r="A19" s="106">
        <v>10</v>
      </c>
      <c r="B19" s="102" t="s">
        <v>637</v>
      </c>
      <c r="C19" s="110">
        <v>2</v>
      </c>
      <c r="D19" s="115">
        <v>499</v>
      </c>
      <c r="E19" s="114">
        <v>998</v>
      </c>
      <c r="F19" s="6" t="s">
        <v>638</v>
      </c>
    </row>
    <row r="20" spans="1:6">
      <c r="A20" s="106">
        <v>11</v>
      </c>
      <c r="B20" s="102" t="s">
        <v>639</v>
      </c>
      <c r="C20" s="110">
        <v>2</v>
      </c>
      <c r="D20" s="115">
        <v>1949</v>
      </c>
      <c r="E20" s="114">
        <v>3898</v>
      </c>
      <c r="F20" s="6" t="s">
        <v>640</v>
      </c>
    </row>
    <row r="21" spans="1:6">
      <c r="A21" s="106">
        <v>12</v>
      </c>
      <c r="B21" s="102" t="s">
        <v>641</v>
      </c>
      <c r="C21" s="110">
        <v>8</v>
      </c>
      <c r="D21" s="115">
        <v>149</v>
      </c>
      <c r="E21" s="114">
        <v>1192</v>
      </c>
      <c r="F21" s="6" t="s">
        <v>642</v>
      </c>
    </row>
    <row r="22" spans="1:6">
      <c r="A22" s="106">
        <v>13</v>
      </c>
      <c r="B22" s="102" t="s">
        <v>643</v>
      </c>
      <c r="C22" s="110">
        <v>8</v>
      </c>
      <c r="D22" s="115">
        <v>149</v>
      </c>
      <c r="E22" s="114">
        <v>1192</v>
      </c>
      <c r="F22" s="6" t="s">
        <v>644</v>
      </c>
    </row>
    <row r="23" spans="1:6">
      <c r="A23" s="106">
        <v>14</v>
      </c>
      <c r="B23" s="102" t="s">
        <v>645</v>
      </c>
      <c r="C23" s="110">
        <v>3</v>
      </c>
      <c r="D23" s="115">
        <v>179</v>
      </c>
      <c r="E23" s="114">
        <v>537</v>
      </c>
      <c r="F23" s="6" t="s">
        <v>646</v>
      </c>
    </row>
    <row r="24" spans="1:6">
      <c r="A24" s="106">
        <v>15</v>
      </c>
      <c r="B24" s="102" t="s">
        <v>647</v>
      </c>
      <c r="C24" s="110">
        <v>6</v>
      </c>
      <c r="D24" s="115">
        <v>238</v>
      </c>
      <c r="E24" s="114">
        <v>1428</v>
      </c>
      <c r="F24" s="6" t="s">
        <v>648</v>
      </c>
    </row>
    <row r="25" spans="1:6">
      <c r="A25" s="106">
        <v>16</v>
      </c>
      <c r="B25" s="102" t="s">
        <v>649</v>
      </c>
      <c r="C25" s="110">
        <v>1</v>
      </c>
      <c r="D25" s="115">
        <v>178</v>
      </c>
      <c r="E25" s="114">
        <v>178</v>
      </c>
      <c r="F25" s="6" t="s">
        <v>650</v>
      </c>
    </row>
    <row r="26" spans="1:6">
      <c r="A26" s="106">
        <v>17</v>
      </c>
      <c r="B26" s="102" t="s">
        <v>651</v>
      </c>
      <c r="C26" s="110">
        <v>14</v>
      </c>
      <c r="D26" s="115">
        <v>170</v>
      </c>
      <c r="E26" s="114">
        <v>2380</v>
      </c>
      <c r="F26" s="6" t="s">
        <v>652</v>
      </c>
    </row>
    <row r="27" spans="1:6">
      <c r="A27" s="106">
        <v>18</v>
      </c>
      <c r="B27" s="102" t="s">
        <v>651</v>
      </c>
      <c r="C27" s="110">
        <v>1</v>
      </c>
      <c r="D27" s="115">
        <v>200</v>
      </c>
      <c r="E27" s="114">
        <v>200</v>
      </c>
      <c r="F27" s="6" t="s">
        <v>653</v>
      </c>
    </row>
    <row r="28" spans="1:6">
      <c r="A28" s="106">
        <v>19</v>
      </c>
      <c r="B28" s="127" t="s">
        <v>654</v>
      </c>
      <c r="C28" s="110">
        <v>14</v>
      </c>
      <c r="D28" s="115">
        <v>840</v>
      </c>
      <c r="E28" s="114">
        <v>11760</v>
      </c>
      <c r="F28" s="6" t="s">
        <v>655</v>
      </c>
    </row>
    <row r="29" spans="1:6">
      <c r="A29" s="106">
        <v>20</v>
      </c>
      <c r="B29" s="127" t="s">
        <v>654</v>
      </c>
      <c r="C29" s="110">
        <v>1</v>
      </c>
      <c r="D29" s="115">
        <v>940</v>
      </c>
      <c r="E29" s="114">
        <v>940</v>
      </c>
      <c r="F29" s="6" t="s">
        <v>656</v>
      </c>
    </row>
    <row r="30" spans="1:6">
      <c r="A30" s="106">
        <v>21</v>
      </c>
      <c r="B30" s="102" t="s">
        <v>657</v>
      </c>
      <c r="C30" s="110">
        <v>5</v>
      </c>
      <c r="D30" s="115">
        <v>659.99</v>
      </c>
      <c r="E30" s="114">
        <v>3299.95</v>
      </c>
      <c r="F30" s="6" t="s">
        <v>658</v>
      </c>
    </row>
    <row r="31" spans="1:6">
      <c r="A31" s="106">
        <v>22</v>
      </c>
      <c r="B31" s="102" t="s">
        <v>659</v>
      </c>
      <c r="C31" s="110">
        <v>15</v>
      </c>
      <c r="D31" s="115">
        <v>160</v>
      </c>
      <c r="E31" s="114">
        <v>2400</v>
      </c>
      <c r="F31" s="6" t="s">
        <v>660</v>
      </c>
    </row>
    <row r="32" spans="1:6">
      <c r="A32" s="106">
        <v>23</v>
      </c>
      <c r="B32" s="102" t="s">
        <v>661</v>
      </c>
      <c r="C32" s="110">
        <v>5</v>
      </c>
      <c r="D32" s="115">
        <v>509.99</v>
      </c>
      <c r="E32" s="114">
        <v>2549.9499999999998</v>
      </c>
      <c r="F32" s="6" t="s">
        <v>662</v>
      </c>
    </row>
    <row r="33" spans="1:6">
      <c r="A33" s="106">
        <v>24</v>
      </c>
      <c r="B33" s="102" t="s">
        <v>663</v>
      </c>
      <c r="C33" s="107">
        <v>14</v>
      </c>
      <c r="D33" s="115">
        <v>949.99</v>
      </c>
      <c r="E33" s="111">
        <v>13299.86</v>
      </c>
      <c r="F33" s="6" t="s">
        <v>664</v>
      </c>
    </row>
    <row r="34" spans="1:6">
      <c r="A34" s="106">
        <v>25</v>
      </c>
      <c r="B34" s="102" t="s">
        <v>665</v>
      </c>
      <c r="C34" s="110">
        <v>2</v>
      </c>
      <c r="D34" s="115">
        <v>299</v>
      </c>
      <c r="E34" s="114">
        <v>598</v>
      </c>
      <c r="F34" s="6" t="s">
        <v>666</v>
      </c>
    </row>
    <row r="35" spans="1:6">
      <c r="A35" s="106">
        <v>26</v>
      </c>
      <c r="B35" s="102" t="s">
        <v>667</v>
      </c>
      <c r="C35" s="110">
        <v>2</v>
      </c>
      <c r="D35" s="115">
        <v>229</v>
      </c>
      <c r="E35" s="114">
        <v>458</v>
      </c>
      <c r="F35" s="6" t="s">
        <v>668</v>
      </c>
    </row>
    <row r="36" spans="1:6">
      <c r="A36" s="106">
        <v>27</v>
      </c>
      <c r="B36" s="102" t="s">
        <v>669</v>
      </c>
      <c r="C36" s="110">
        <v>2</v>
      </c>
      <c r="D36" s="115">
        <v>249</v>
      </c>
      <c r="E36" s="114">
        <v>498</v>
      </c>
      <c r="F36" s="6" t="s">
        <v>670</v>
      </c>
    </row>
    <row r="37" spans="1:6">
      <c r="A37" s="106">
        <v>28</v>
      </c>
      <c r="B37" s="102" t="s">
        <v>671</v>
      </c>
      <c r="C37" s="110">
        <v>4</v>
      </c>
      <c r="D37" s="115">
        <v>399</v>
      </c>
      <c r="E37" s="114">
        <v>1596</v>
      </c>
      <c r="F37" s="6" t="s">
        <v>672</v>
      </c>
    </row>
    <row r="38" spans="1:6">
      <c r="A38" s="106">
        <v>29</v>
      </c>
      <c r="B38" s="102" t="s">
        <v>673</v>
      </c>
      <c r="C38" s="110">
        <v>1</v>
      </c>
      <c r="D38" s="115">
        <v>149</v>
      </c>
      <c r="E38" s="114">
        <v>149</v>
      </c>
      <c r="F38" s="6" t="s">
        <v>674</v>
      </c>
    </row>
    <row r="39" spans="1:6">
      <c r="A39" s="106">
        <v>30</v>
      </c>
      <c r="B39" s="102" t="s">
        <v>675</v>
      </c>
      <c r="C39" s="110">
        <v>2</v>
      </c>
      <c r="D39" s="115">
        <v>149</v>
      </c>
      <c r="E39" s="114">
        <v>298</v>
      </c>
      <c r="F39" s="6" t="s">
        <v>676</v>
      </c>
    </row>
    <row r="40" spans="1:6">
      <c r="A40" s="106">
        <v>31</v>
      </c>
      <c r="B40" s="127" t="s">
        <v>678</v>
      </c>
      <c r="C40" s="110">
        <v>1</v>
      </c>
      <c r="D40" s="115">
        <f>9000+1385.11666667</f>
        <v>10385.116666670001</v>
      </c>
      <c r="E40" s="114">
        <f t="shared" ref="E40:E46" si="0">D40</f>
        <v>10385.116666670001</v>
      </c>
      <c r="F40" s="6" t="s">
        <v>677</v>
      </c>
    </row>
    <row r="41" spans="1:6">
      <c r="A41" s="106">
        <v>32</v>
      </c>
      <c r="B41" s="127" t="s">
        <v>679</v>
      </c>
      <c r="C41" s="110">
        <v>1</v>
      </c>
      <c r="D41" s="115">
        <f>6000+1385.11666667</f>
        <v>7385.1166666700001</v>
      </c>
      <c r="E41" s="114">
        <f t="shared" si="0"/>
        <v>7385.1166666700001</v>
      </c>
      <c r="F41" s="6" t="s">
        <v>680</v>
      </c>
    </row>
    <row r="42" spans="1:6">
      <c r="A42" s="106">
        <v>33</v>
      </c>
      <c r="B42" s="127" t="s">
        <v>681</v>
      </c>
      <c r="C42" s="110">
        <v>1</v>
      </c>
      <c r="D42" s="115">
        <f>3750+1385.11666667</f>
        <v>5135.1166666700001</v>
      </c>
      <c r="E42" s="114">
        <f t="shared" si="0"/>
        <v>5135.1166666700001</v>
      </c>
      <c r="F42" s="6" t="s">
        <v>682</v>
      </c>
    </row>
    <row r="43" spans="1:6">
      <c r="A43" s="106">
        <v>34</v>
      </c>
      <c r="B43" s="127" t="s">
        <v>683</v>
      </c>
      <c r="C43" s="107">
        <v>1</v>
      </c>
      <c r="D43" s="115">
        <f>4500+1385.11666667</f>
        <v>5885.1166666700001</v>
      </c>
      <c r="E43" s="111">
        <f t="shared" si="0"/>
        <v>5885.1166666700001</v>
      </c>
      <c r="F43" s="6" t="s">
        <v>684</v>
      </c>
    </row>
    <row r="44" spans="1:6">
      <c r="A44" s="106">
        <v>35</v>
      </c>
      <c r="B44" s="127" t="s">
        <v>685</v>
      </c>
      <c r="C44" s="107">
        <v>1</v>
      </c>
      <c r="D44" s="115">
        <f>4500+1385.11666667</f>
        <v>5885.1166666700001</v>
      </c>
      <c r="E44" s="111">
        <f t="shared" si="0"/>
        <v>5885.1166666700001</v>
      </c>
      <c r="F44" s="6" t="s">
        <v>686</v>
      </c>
    </row>
    <row r="45" spans="1:6">
      <c r="A45" s="106">
        <v>36</v>
      </c>
      <c r="B45" s="127" t="s">
        <v>687</v>
      </c>
      <c r="C45" s="110">
        <v>1</v>
      </c>
      <c r="D45" s="115">
        <f>5500+1385.11666667</f>
        <v>6885.1166666700001</v>
      </c>
      <c r="E45" s="114">
        <f t="shared" si="0"/>
        <v>6885.1166666700001</v>
      </c>
      <c r="F45" s="6" t="s">
        <v>688</v>
      </c>
    </row>
    <row r="46" spans="1:6">
      <c r="A46" s="106">
        <v>37</v>
      </c>
      <c r="B46" s="127" t="s">
        <v>683</v>
      </c>
      <c r="C46" s="110">
        <v>1</v>
      </c>
      <c r="D46" s="115">
        <f>4500+1385.11666667</f>
        <v>5885.1166666700001</v>
      </c>
      <c r="E46" s="114">
        <f t="shared" si="0"/>
        <v>5885.1166666700001</v>
      </c>
      <c r="F46" s="6" t="s">
        <v>689</v>
      </c>
    </row>
    <row r="47" spans="1:6">
      <c r="A47" s="106">
        <v>38</v>
      </c>
      <c r="B47" s="127" t="s">
        <v>690</v>
      </c>
      <c r="C47" s="110">
        <v>2</v>
      </c>
      <c r="D47" s="115">
        <f>9000+1385.11666667</f>
        <v>10385.116666670001</v>
      </c>
      <c r="E47" s="114">
        <f>D47*C47</f>
        <v>20770.233333340002</v>
      </c>
      <c r="F47" s="6" t="s">
        <v>691</v>
      </c>
    </row>
    <row r="48" spans="1:6">
      <c r="A48" s="106">
        <v>39</v>
      </c>
      <c r="B48" s="127" t="s">
        <v>692</v>
      </c>
      <c r="C48" s="110">
        <v>1</v>
      </c>
      <c r="D48" s="115">
        <f>4800+1385.11666667</f>
        <v>6185.1166666700001</v>
      </c>
      <c r="E48" s="114">
        <f>D48</f>
        <v>6185.1166666700001</v>
      </c>
      <c r="F48" s="6" t="s">
        <v>693</v>
      </c>
    </row>
    <row r="49" spans="1:6">
      <c r="A49" s="106">
        <v>40</v>
      </c>
      <c r="B49" s="127" t="s">
        <v>694</v>
      </c>
      <c r="C49" s="110">
        <v>1</v>
      </c>
      <c r="D49" s="115">
        <f>3000+1385.11666667</f>
        <v>4385.1166666700001</v>
      </c>
      <c r="E49" s="114">
        <f>D49</f>
        <v>4385.1166666700001</v>
      </c>
      <c r="F49" s="6" t="s">
        <v>695</v>
      </c>
    </row>
    <row r="50" spans="1:6">
      <c r="A50" s="106">
        <v>41</v>
      </c>
      <c r="B50" s="102" t="s">
        <v>696</v>
      </c>
      <c r="C50" s="107">
        <v>1</v>
      </c>
      <c r="D50" s="115">
        <v>750</v>
      </c>
      <c r="E50" s="111">
        <v>750</v>
      </c>
      <c r="F50" s="6" t="s">
        <v>697</v>
      </c>
    </row>
    <row r="51" spans="1:6">
      <c r="A51" s="106">
        <v>42</v>
      </c>
      <c r="B51" s="102" t="s">
        <v>696</v>
      </c>
      <c r="C51" s="110">
        <v>2</v>
      </c>
      <c r="D51" s="115">
        <v>750</v>
      </c>
      <c r="E51" s="114">
        <v>1500</v>
      </c>
      <c r="F51" s="6" t="s">
        <v>698</v>
      </c>
    </row>
    <row r="52" spans="1:6">
      <c r="A52" s="106">
        <v>43</v>
      </c>
      <c r="B52" s="102" t="s">
        <v>696</v>
      </c>
      <c r="C52" s="110">
        <v>2</v>
      </c>
      <c r="D52" s="115">
        <v>750</v>
      </c>
      <c r="E52" s="114">
        <v>1500</v>
      </c>
      <c r="F52" s="6" t="s">
        <v>699</v>
      </c>
    </row>
    <row r="53" spans="1:6">
      <c r="A53" s="106">
        <v>44</v>
      </c>
      <c r="B53" s="102" t="s">
        <v>700</v>
      </c>
      <c r="C53" s="110">
        <v>11</v>
      </c>
      <c r="D53" s="115">
        <v>369</v>
      </c>
      <c r="E53" s="114">
        <v>4059</v>
      </c>
      <c r="F53" s="6" t="s">
        <v>701</v>
      </c>
    </row>
    <row r="54" spans="1:6">
      <c r="A54" s="106">
        <v>45</v>
      </c>
      <c r="B54" s="102" t="s">
        <v>702</v>
      </c>
      <c r="C54" s="110">
        <v>4</v>
      </c>
      <c r="D54" s="115">
        <v>319.99</v>
      </c>
      <c r="E54" s="114">
        <v>1279.96</v>
      </c>
      <c r="F54" s="6" t="s">
        <v>703</v>
      </c>
    </row>
    <row r="55" spans="1:6">
      <c r="A55" s="106">
        <v>46</v>
      </c>
      <c r="B55" s="102" t="s">
        <v>704</v>
      </c>
      <c r="C55" s="110">
        <v>2</v>
      </c>
      <c r="D55" s="115">
        <v>1500</v>
      </c>
      <c r="E55" s="114">
        <v>3000</v>
      </c>
      <c r="F55" s="6" t="s">
        <v>705</v>
      </c>
    </row>
    <row r="56" spans="1:6">
      <c r="A56" s="106">
        <v>47</v>
      </c>
      <c r="B56" s="102" t="s">
        <v>706</v>
      </c>
      <c r="C56" s="110">
        <v>2</v>
      </c>
      <c r="D56" s="115">
        <v>2000</v>
      </c>
      <c r="E56" s="114">
        <v>4000</v>
      </c>
      <c r="F56" s="6" t="s">
        <v>707</v>
      </c>
    </row>
    <row r="57" spans="1:6">
      <c r="A57" s="106">
        <v>48</v>
      </c>
      <c r="B57" s="102" t="s">
        <v>708</v>
      </c>
      <c r="C57" s="110">
        <v>1</v>
      </c>
      <c r="D57" s="115">
        <v>1800</v>
      </c>
      <c r="E57" s="114">
        <v>1800</v>
      </c>
      <c r="F57" s="6" t="s">
        <v>709</v>
      </c>
    </row>
    <row r="58" spans="1:6">
      <c r="A58" s="106">
        <v>49</v>
      </c>
      <c r="B58" s="102" t="s">
        <v>710</v>
      </c>
      <c r="C58" s="110">
        <v>1</v>
      </c>
      <c r="D58" s="115">
        <v>2500</v>
      </c>
      <c r="E58" s="114">
        <v>2500</v>
      </c>
      <c r="F58" s="6" t="s">
        <v>711</v>
      </c>
    </row>
    <row r="59" spans="1:6">
      <c r="A59" s="106">
        <v>50</v>
      </c>
      <c r="B59" s="102" t="s">
        <v>712</v>
      </c>
      <c r="C59" s="110">
        <v>16</v>
      </c>
      <c r="D59" s="115">
        <v>209</v>
      </c>
      <c r="E59" s="114">
        <v>3344</v>
      </c>
      <c r="F59" s="6" t="s">
        <v>713</v>
      </c>
    </row>
    <row r="60" spans="1:6">
      <c r="A60" s="106">
        <v>51</v>
      </c>
      <c r="B60" s="102" t="s">
        <v>714</v>
      </c>
      <c r="C60" s="110">
        <v>6</v>
      </c>
      <c r="D60" s="115">
        <v>159</v>
      </c>
      <c r="E60" s="114">
        <v>954</v>
      </c>
      <c r="F60" s="6" t="s">
        <v>715</v>
      </c>
    </row>
    <row r="61" spans="1:6">
      <c r="A61" s="106">
        <v>52</v>
      </c>
      <c r="B61" s="102" t="s">
        <v>716</v>
      </c>
      <c r="C61" s="110">
        <v>6</v>
      </c>
      <c r="D61" s="115">
        <v>39</v>
      </c>
      <c r="E61" s="114">
        <v>234</v>
      </c>
      <c r="F61" s="6" t="s">
        <v>717</v>
      </c>
    </row>
    <row r="62" spans="1:6">
      <c r="A62" s="106">
        <v>53</v>
      </c>
      <c r="B62" s="102" t="s">
        <v>718</v>
      </c>
      <c r="C62" s="110">
        <v>1</v>
      </c>
      <c r="D62" s="115">
        <v>79.989999999999995</v>
      </c>
      <c r="E62" s="114">
        <v>79.989999999999995</v>
      </c>
      <c r="F62" s="6" t="s">
        <v>719</v>
      </c>
    </row>
    <row r="63" spans="1:6">
      <c r="A63" s="106">
        <v>54</v>
      </c>
      <c r="B63" s="102" t="s">
        <v>720</v>
      </c>
      <c r="C63" s="110">
        <v>1</v>
      </c>
      <c r="D63" s="115">
        <v>299</v>
      </c>
      <c r="E63" s="114">
        <v>299</v>
      </c>
      <c r="F63" s="6" t="s">
        <v>721</v>
      </c>
    </row>
    <row r="64" spans="1:6">
      <c r="A64" s="106">
        <v>55</v>
      </c>
      <c r="B64" s="102" t="s">
        <v>716</v>
      </c>
      <c r="C64" s="110">
        <v>4</v>
      </c>
      <c r="D64" s="115">
        <v>79.989999999999995</v>
      </c>
      <c r="E64" s="114">
        <v>319.95999999999998</v>
      </c>
      <c r="F64" s="6" t="s">
        <v>717</v>
      </c>
    </row>
    <row r="65" spans="1:6">
      <c r="A65" s="106">
        <v>56</v>
      </c>
      <c r="B65" s="102" t="s">
        <v>723</v>
      </c>
      <c r="C65" s="110">
        <v>1</v>
      </c>
      <c r="D65" s="115">
        <v>250</v>
      </c>
      <c r="E65" s="114">
        <v>250</v>
      </c>
      <c r="F65" s="6" t="s">
        <v>724</v>
      </c>
    </row>
    <row r="66" spans="1:6">
      <c r="A66" s="106">
        <v>57</v>
      </c>
      <c r="B66" s="102" t="s">
        <v>725</v>
      </c>
      <c r="C66" s="110">
        <v>1</v>
      </c>
      <c r="D66" s="115">
        <v>300</v>
      </c>
      <c r="E66" s="114">
        <v>300</v>
      </c>
      <c r="F66" s="6" t="s">
        <v>726</v>
      </c>
    </row>
    <row r="67" spans="1:6">
      <c r="A67" s="106">
        <v>58</v>
      </c>
      <c r="B67" s="102" t="s">
        <v>716</v>
      </c>
      <c r="C67" s="110">
        <v>4</v>
      </c>
      <c r="D67" s="115">
        <v>149</v>
      </c>
      <c r="E67" s="114">
        <v>596</v>
      </c>
      <c r="F67" s="6" t="s">
        <v>722</v>
      </c>
    </row>
    <row r="68" spans="1:6">
      <c r="A68" s="106">
        <v>59</v>
      </c>
      <c r="B68" s="102" t="s">
        <v>728</v>
      </c>
      <c r="C68" s="110">
        <v>2</v>
      </c>
      <c r="D68" s="115">
        <v>1000</v>
      </c>
      <c r="E68" s="114">
        <v>2000</v>
      </c>
      <c r="F68" s="6" t="s">
        <v>729</v>
      </c>
    </row>
    <row r="69" spans="1:6">
      <c r="A69" s="106">
        <v>60</v>
      </c>
      <c r="B69" s="102" t="s">
        <v>720</v>
      </c>
      <c r="C69" s="110">
        <v>2</v>
      </c>
      <c r="D69" s="115">
        <v>700</v>
      </c>
      <c r="E69" s="114">
        <v>1400</v>
      </c>
      <c r="F69" s="6" t="s">
        <v>730</v>
      </c>
    </row>
    <row r="70" spans="1:6">
      <c r="A70" s="106">
        <v>61</v>
      </c>
      <c r="B70" s="102" t="s">
        <v>673</v>
      </c>
      <c r="C70" s="110">
        <v>6</v>
      </c>
      <c r="D70" s="115">
        <v>299</v>
      </c>
      <c r="E70" s="114">
        <v>1794</v>
      </c>
      <c r="F70" s="6" t="s">
        <v>727</v>
      </c>
    </row>
    <row r="71" spans="1:6">
      <c r="A71" s="106">
        <v>62</v>
      </c>
      <c r="B71" s="102" t="s">
        <v>732</v>
      </c>
      <c r="C71" s="110">
        <v>1</v>
      </c>
      <c r="D71" s="115">
        <v>320</v>
      </c>
      <c r="E71" s="114">
        <v>320</v>
      </c>
      <c r="F71" s="6" t="s">
        <v>733</v>
      </c>
    </row>
    <row r="72" spans="1:6">
      <c r="A72" s="106">
        <v>63</v>
      </c>
      <c r="B72" s="127" t="s">
        <v>734</v>
      </c>
      <c r="C72" s="110">
        <v>1</v>
      </c>
      <c r="D72" s="115">
        <f>2500+1385.11666667</f>
        <v>3885.1166666700001</v>
      </c>
      <c r="E72" s="114">
        <f>D72</f>
        <v>3885.1166666700001</v>
      </c>
      <c r="F72" s="6" t="s">
        <v>735</v>
      </c>
    </row>
    <row r="73" spans="1:6">
      <c r="A73" s="106">
        <v>64</v>
      </c>
      <c r="B73" s="102" t="s">
        <v>736</v>
      </c>
      <c r="C73" s="110">
        <v>1</v>
      </c>
      <c r="D73" s="115">
        <v>1100</v>
      </c>
      <c r="E73" s="114">
        <v>1100</v>
      </c>
      <c r="F73" s="6" t="s">
        <v>737</v>
      </c>
    </row>
    <row r="74" spans="1:6">
      <c r="A74" s="106">
        <v>65</v>
      </c>
      <c r="B74" s="102" t="s">
        <v>736</v>
      </c>
      <c r="C74" s="110">
        <v>1</v>
      </c>
      <c r="D74" s="115">
        <v>1100</v>
      </c>
      <c r="E74" s="114">
        <v>1100</v>
      </c>
      <c r="F74" s="6" t="s">
        <v>738</v>
      </c>
    </row>
    <row r="75" spans="1:6">
      <c r="A75" s="106">
        <v>66</v>
      </c>
      <c r="B75" s="102" t="s">
        <v>739</v>
      </c>
      <c r="C75" s="110">
        <v>2</v>
      </c>
      <c r="D75" s="115">
        <v>308</v>
      </c>
      <c r="E75" s="114">
        <v>616</v>
      </c>
      <c r="F75" s="6" t="s">
        <v>740</v>
      </c>
    </row>
    <row r="76" spans="1:6">
      <c r="A76" s="106">
        <v>67</v>
      </c>
      <c r="B76" s="102" t="s">
        <v>741</v>
      </c>
      <c r="C76" s="110">
        <v>6</v>
      </c>
      <c r="D76" s="115">
        <v>178</v>
      </c>
      <c r="E76" s="114">
        <v>1068</v>
      </c>
      <c r="F76" s="6" t="s">
        <v>742</v>
      </c>
    </row>
    <row r="77" spans="1:6">
      <c r="A77" s="106">
        <v>68</v>
      </c>
      <c r="B77" s="102" t="s">
        <v>743</v>
      </c>
      <c r="C77" s="110">
        <v>14</v>
      </c>
      <c r="D77" s="115">
        <v>349</v>
      </c>
      <c r="E77" s="114">
        <v>4886</v>
      </c>
      <c r="F77" s="6" t="s">
        <v>731</v>
      </c>
    </row>
    <row r="78" spans="1:6">
      <c r="A78" s="106">
        <v>69</v>
      </c>
      <c r="B78" s="102" t="s">
        <v>744</v>
      </c>
      <c r="C78" s="110">
        <v>2</v>
      </c>
      <c r="D78" s="115">
        <v>1298</v>
      </c>
      <c r="E78" s="114">
        <v>2596</v>
      </c>
      <c r="F78" s="6" t="s">
        <v>745</v>
      </c>
    </row>
    <row r="79" spans="1:6">
      <c r="A79" s="106">
        <v>70</v>
      </c>
      <c r="B79" s="102" t="s">
        <v>746</v>
      </c>
      <c r="C79" s="110">
        <v>1</v>
      </c>
      <c r="D79" s="115">
        <v>6599</v>
      </c>
      <c r="E79" s="114">
        <v>6599</v>
      </c>
      <c r="F79" s="6" t="s">
        <v>747</v>
      </c>
    </row>
    <row r="80" spans="1:6">
      <c r="A80" s="106">
        <v>71</v>
      </c>
      <c r="B80" s="102" t="s">
        <v>748</v>
      </c>
      <c r="C80" s="110">
        <v>3</v>
      </c>
      <c r="D80" s="115">
        <v>698</v>
      </c>
      <c r="E80" s="114">
        <v>2094</v>
      </c>
      <c r="F80" s="6" t="s">
        <v>749</v>
      </c>
    </row>
    <row r="81" spans="1:8">
      <c r="A81" s="106">
        <v>72</v>
      </c>
      <c r="B81" s="102" t="s">
        <v>750</v>
      </c>
      <c r="C81" s="110">
        <v>2</v>
      </c>
      <c r="D81" s="115">
        <v>498</v>
      </c>
      <c r="E81" s="114">
        <v>996</v>
      </c>
      <c r="F81" s="6" t="s">
        <v>751</v>
      </c>
    </row>
    <row r="82" spans="1:8">
      <c r="A82" s="138" t="s">
        <v>618</v>
      </c>
      <c r="B82" s="139"/>
      <c r="C82" s="139"/>
      <c r="D82" s="139"/>
      <c r="E82" s="125">
        <f>SUM(E8:E81)</f>
        <v>194469.07000003994</v>
      </c>
      <c r="F82" s="124"/>
    </row>
    <row r="83" spans="1:8">
      <c r="A83" s="136" t="s">
        <v>752</v>
      </c>
      <c r="B83" s="137"/>
      <c r="C83" s="137"/>
      <c r="D83" s="137"/>
      <c r="E83" s="137"/>
      <c r="F83" s="137"/>
    </row>
    <row r="84" spans="1:8">
      <c r="A84" s="106">
        <v>73</v>
      </c>
      <c r="B84" s="102" t="s">
        <v>753</v>
      </c>
      <c r="C84" s="110">
        <v>1</v>
      </c>
      <c r="D84" s="115">
        <v>1100</v>
      </c>
      <c r="E84" s="114">
        <v>1100</v>
      </c>
      <c r="F84" s="6" t="s">
        <v>754</v>
      </c>
    </row>
    <row r="85" spans="1:8">
      <c r="A85" s="106">
        <v>74</v>
      </c>
      <c r="B85" s="102" t="s">
        <v>755</v>
      </c>
      <c r="C85" s="110">
        <v>1</v>
      </c>
      <c r="D85" s="115">
        <v>1000</v>
      </c>
      <c r="E85" s="114">
        <v>1000</v>
      </c>
      <c r="F85" s="6" t="s">
        <v>756</v>
      </c>
    </row>
    <row r="86" spans="1:8">
      <c r="A86" s="138" t="s">
        <v>752</v>
      </c>
      <c r="B86" s="139"/>
      <c r="C86" s="139"/>
      <c r="D86" s="139"/>
      <c r="E86" s="125">
        <f>SUM(E84:E85)</f>
        <v>2100</v>
      </c>
      <c r="F86" s="124"/>
    </row>
    <row r="87" spans="1:8">
      <c r="A87" s="136" t="s">
        <v>757</v>
      </c>
      <c r="B87" s="137"/>
      <c r="C87" s="137"/>
      <c r="D87" s="137"/>
      <c r="E87" s="137"/>
      <c r="F87" s="137"/>
    </row>
    <row r="88" spans="1:8">
      <c r="A88" s="106">
        <v>75</v>
      </c>
      <c r="B88" s="102" t="s">
        <v>758</v>
      </c>
      <c r="C88" s="110">
        <v>1</v>
      </c>
      <c r="D88" s="115">
        <v>10000</v>
      </c>
      <c r="E88" s="114">
        <v>10000</v>
      </c>
      <c r="F88" s="6" t="s">
        <v>759</v>
      </c>
    </row>
    <row r="89" spans="1:8">
      <c r="A89" s="138" t="s">
        <v>757</v>
      </c>
      <c r="B89" s="139"/>
      <c r="C89" s="139"/>
      <c r="D89" s="139"/>
      <c r="E89" s="125">
        <f>SUM(E88)</f>
        <v>10000</v>
      </c>
      <c r="F89" s="124"/>
    </row>
    <row r="90" spans="1:8">
      <c r="A90" s="136" t="s">
        <v>760</v>
      </c>
      <c r="B90" s="137"/>
      <c r="C90" s="137"/>
      <c r="D90" s="137"/>
      <c r="E90" s="137"/>
      <c r="F90" s="137"/>
    </row>
    <row r="91" spans="1:8">
      <c r="A91" s="106">
        <v>76</v>
      </c>
      <c r="B91" s="119" t="s">
        <v>761</v>
      </c>
      <c r="C91" s="110">
        <v>1</v>
      </c>
      <c r="D91" s="115">
        <v>1500</v>
      </c>
      <c r="E91" s="116">
        <v>1500</v>
      </c>
      <c r="F91" s="106" t="s">
        <v>762</v>
      </c>
    </row>
    <row r="92" spans="1:8">
      <c r="A92" s="106">
        <v>77</v>
      </c>
      <c r="B92" s="119" t="s">
        <v>763</v>
      </c>
      <c r="C92" s="110">
        <v>1</v>
      </c>
      <c r="D92" s="115">
        <v>250</v>
      </c>
      <c r="E92" s="116">
        <v>250</v>
      </c>
      <c r="F92" s="106" t="s">
        <v>764</v>
      </c>
      <c r="H92" s="4"/>
    </row>
    <row r="93" spans="1:8">
      <c r="A93" s="138" t="s">
        <v>760</v>
      </c>
      <c r="B93" s="139"/>
      <c r="C93" s="139"/>
      <c r="D93" s="139"/>
      <c r="E93" s="125">
        <f>SUM(E91:E92)</f>
        <v>1750</v>
      </c>
      <c r="F93" s="124"/>
    </row>
    <row r="94" spans="1:8">
      <c r="A94" s="136" t="s">
        <v>765</v>
      </c>
      <c r="B94" s="137"/>
      <c r="C94" s="137"/>
      <c r="D94" s="137"/>
      <c r="E94" s="137"/>
      <c r="F94" s="137"/>
    </row>
    <row r="95" spans="1:8">
      <c r="A95" s="106">
        <v>78</v>
      </c>
      <c r="B95" s="119" t="s">
        <v>766</v>
      </c>
      <c r="C95" s="110">
        <v>2</v>
      </c>
      <c r="D95" s="115">
        <v>199</v>
      </c>
      <c r="E95" s="116">
        <v>398</v>
      </c>
      <c r="F95" s="6" t="s">
        <v>767</v>
      </c>
    </row>
    <row r="96" spans="1:8">
      <c r="A96" s="103">
        <v>79</v>
      </c>
      <c r="B96" s="119" t="s">
        <v>768</v>
      </c>
      <c r="C96" s="117">
        <v>3</v>
      </c>
      <c r="D96" s="115">
        <v>59.99</v>
      </c>
      <c r="E96" s="118">
        <v>179.97</v>
      </c>
      <c r="F96" s="6" t="s">
        <v>769</v>
      </c>
    </row>
    <row r="97" spans="1:8">
      <c r="A97" s="103">
        <v>80</v>
      </c>
      <c r="B97" s="119" t="s">
        <v>770</v>
      </c>
      <c r="C97" s="110">
        <v>1</v>
      </c>
      <c r="D97" s="115">
        <v>129</v>
      </c>
      <c r="E97" s="114">
        <v>129</v>
      </c>
      <c r="F97" s="6" t="s">
        <v>771</v>
      </c>
    </row>
    <row r="98" spans="1:8">
      <c r="A98" s="103">
        <v>81</v>
      </c>
      <c r="B98" s="120" t="s">
        <v>772</v>
      </c>
      <c r="C98" s="110">
        <v>1</v>
      </c>
      <c r="D98" s="115">
        <v>70</v>
      </c>
      <c r="E98" s="114">
        <v>70</v>
      </c>
      <c r="F98" s="6" t="s">
        <v>773</v>
      </c>
    </row>
    <row r="99" spans="1:8">
      <c r="A99" s="103">
        <v>82</v>
      </c>
      <c r="B99" s="119" t="s">
        <v>774</v>
      </c>
      <c r="C99" s="110">
        <v>1</v>
      </c>
      <c r="D99" s="115">
        <v>200</v>
      </c>
      <c r="E99" s="114">
        <v>200</v>
      </c>
      <c r="F99" s="6" t="s">
        <v>775</v>
      </c>
    </row>
    <row r="100" spans="1:8">
      <c r="A100" s="103">
        <v>83</v>
      </c>
      <c r="B100" s="119" t="s">
        <v>774</v>
      </c>
      <c r="C100" s="110">
        <v>1</v>
      </c>
      <c r="D100" s="115">
        <v>200</v>
      </c>
      <c r="E100" s="114">
        <v>200</v>
      </c>
      <c r="F100" s="6" t="s">
        <v>776</v>
      </c>
    </row>
    <row r="101" spans="1:8">
      <c r="A101" s="103">
        <v>84</v>
      </c>
      <c r="B101" s="119" t="s">
        <v>774</v>
      </c>
      <c r="C101" s="110">
        <v>1</v>
      </c>
      <c r="D101" s="115">
        <v>200</v>
      </c>
      <c r="E101" s="114">
        <v>200</v>
      </c>
      <c r="F101" s="6" t="s">
        <v>777</v>
      </c>
    </row>
    <row r="102" spans="1:8">
      <c r="A102" s="103">
        <v>85</v>
      </c>
      <c r="B102" s="121" t="s">
        <v>779</v>
      </c>
      <c r="C102" s="110">
        <v>20</v>
      </c>
      <c r="D102" s="115">
        <v>149</v>
      </c>
      <c r="E102" s="114">
        <v>2980</v>
      </c>
      <c r="F102" s="83" t="s">
        <v>778</v>
      </c>
    </row>
    <row r="103" spans="1:8">
      <c r="A103" s="103">
        <v>86</v>
      </c>
      <c r="B103" s="122" t="s">
        <v>772</v>
      </c>
      <c r="C103" s="110">
        <v>4</v>
      </c>
      <c r="D103" s="115">
        <v>89.99</v>
      </c>
      <c r="E103" s="114">
        <v>359.96</v>
      </c>
      <c r="F103" s="123" t="s">
        <v>780</v>
      </c>
    </row>
    <row r="104" spans="1:8" ht="15.75" thickBot="1">
      <c r="A104" s="138" t="s">
        <v>765</v>
      </c>
      <c r="B104" s="139"/>
      <c r="C104" s="139"/>
      <c r="D104" s="139"/>
      <c r="E104" s="125">
        <f>SUM(E95:E103)</f>
        <v>4716.93</v>
      </c>
      <c r="F104" s="124"/>
    </row>
    <row r="105" spans="1:8" ht="15.75" hidden="1" thickBot="1">
      <c r="D105"/>
    </row>
    <row r="106" spans="1:8" ht="15.75" hidden="1" thickBot="1">
      <c r="A106" s="126"/>
      <c r="E106" s="128"/>
    </row>
    <row r="107" spans="1:8" ht="15.75" thickBot="1">
      <c r="A107" s="129" t="s">
        <v>616</v>
      </c>
      <c r="B107" s="130"/>
      <c r="C107" s="130"/>
      <c r="D107" s="131"/>
      <c r="E107" s="132">
        <f>SUM(E104,E93,E89,E86,E82)</f>
        <v>213036.00000003993</v>
      </c>
      <c r="F107" s="133"/>
    </row>
    <row r="108" spans="1:8">
      <c r="C108" s="101"/>
      <c r="D108"/>
      <c r="H108" s="101"/>
    </row>
    <row r="109" spans="1:8">
      <c r="C109" s="101"/>
      <c r="D109"/>
    </row>
    <row r="110" spans="1:8">
      <c r="D110"/>
    </row>
    <row r="111" spans="1:8">
      <c r="D111"/>
    </row>
    <row r="112" spans="1:8">
      <c r="D112"/>
    </row>
    <row r="113" spans="4:4">
      <c r="D113"/>
    </row>
    <row r="114" spans="4:4" ht="16.5" customHeight="1"/>
    <row r="115" spans="4:4" ht="27.75" customHeight="1"/>
    <row r="124" spans="4:4" ht="15.75" customHeight="1"/>
    <row r="125" spans="4:4" ht="28.5" customHeight="1"/>
    <row r="138" ht="20.25" customHeight="1"/>
    <row r="139" ht="30" customHeight="1"/>
    <row r="144" ht="16.5" customHeight="1"/>
    <row r="145" spans="7:7" ht="27" customHeight="1">
      <c r="G145" s="100"/>
    </row>
    <row r="148" spans="7:7" ht="17.25" customHeight="1"/>
    <row r="149" spans="7:7" ht="28.5" customHeight="1"/>
    <row r="152" spans="7:7" ht="15.75" customHeight="1"/>
    <row r="153" spans="7:7" ht="27" customHeight="1"/>
    <row r="158" spans="7:7" ht="15.75" customHeight="1"/>
    <row r="159" spans="7:7" ht="27.75" customHeight="1"/>
    <row r="251" ht="31.5" customHeight="1"/>
    <row r="252" ht="31.5" customHeight="1"/>
    <row r="260" spans="7:17" ht="12.75" customHeight="1">
      <c r="G260" s="104"/>
      <c r="H260" s="104"/>
      <c r="I260" s="105"/>
      <c r="J260" s="104"/>
      <c r="K260" s="104"/>
      <c r="L260" s="104"/>
      <c r="M260" s="104"/>
      <c r="N260" s="104"/>
      <c r="O260" s="104"/>
      <c r="P260" s="104"/>
      <c r="Q260" s="104"/>
    </row>
    <row r="261" spans="7:17" ht="30.75" customHeight="1"/>
  </sheetData>
  <mergeCells count="20">
    <mergeCell ref="D8:D10"/>
    <mergeCell ref="E8:E10"/>
    <mergeCell ref="F8:F10"/>
    <mergeCell ref="A94:F94"/>
    <mergeCell ref="A107:D107"/>
    <mergeCell ref="E107:F107"/>
    <mergeCell ref="D1:E1"/>
    <mergeCell ref="A8:A10"/>
    <mergeCell ref="A83:F83"/>
    <mergeCell ref="A87:F87"/>
    <mergeCell ref="A90:F90"/>
    <mergeCell ref="A82:D82"/>
    <mergeCell ref="A86:D86"/>
    <mergeCell ref="A4:E4"/>
    <mergeCell ref="A89:D89"/>
    <mergeCell ref="A93:D93"/>
    <mergeCell ref="A104:D104"/>
    <mergeCell ref="A7:F7"/>
    <mergeCell ref="B8:B10"/>
    <mergeCell ref="C8:C10"/>
  </mergeCells>
  <pageMargins left="0.7" right="0.7" top="0.75" bottom="0.75" header="0.3" footer="0.3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opLeftCell="A66" zoomScale="200" zoomScaleNormal="200" workbookViewId="0">
      <selection activeCell="C81" sqref="C81"/>
    </sheetView>
  </sheetViews>
  <sheetFormatPr defaultRowHeight="12.75"/>
  <cols>
    <col min="1" max="1" width="5.85546875" style="7" customWidth="1"/>
    <col min="2" max="2" width="7.42578125" style="7" customWidth="1"/>
    <col min="3" max="3" width="42.42578125" style="7" customWidth="1"/>
    <col min="4" max="4" width="18.140625" style="7" customWidth="1"/>
    <col min="5" max="5" width="17.85546875" style="7" customWidth="1"/>
    <col min="6" max="6" width="18.140625" style="7" customWidth="1"/>
    <col min="7" max="7" width="2.28515625" style="7" customWidth="1"/>
    <col min="8" max="16384" width="9.140625" style="7"/>
  </cols>
  <sheetData>
    <row r="1" spans="1:7" ht="9" customHeight="1">
      <c r="A1" s="148" t="s">
        <v>23</v>
      </c>
      <c r="B1" s="148"/>
      <c r="C1" s="148"/>
      <c r="D1" s="148"/>
      <c r="E1" s="148"/>
      <c r="F1" s="148"/>
      <c r="G1" s="148"/>
    </row>
    <row r="2" spans="1:7" ht="18" customHeight="1">
      <c r="A2" s="8" t="s">
        <v>24</v>
      </c>
      <c r="B2" s="9" t="s">
        <v>25</v>
      </c>
      <c r="C2" s="10" t="s">
        <v>26</v>
      </c>
      <c r="D2" s="10" t="s">
        <v>27</v>
      </c>
      <c r="E2" s="10" t="s">
        <v>28</v>
      </c>
      <c r="F2" s="10" t="s">
        <v>29</v>
      </c>
    </row>
    <row r="3" spans="1:7" ht="9" customHeight="1">
      <c r="A3" s="149" t="s">
        <v>30</v>
      </c>
      <c r="B3" s="150"/>
      <c r="C3" s="11"/>
      <c r="D3" s="11"/>
      <c r="E3" s="11"/>
      <c r="F3" s="11"/>
    </row>
    <row r="4" spans="1:7" ht="35.450000000000003" customHeight="1">
      <c r="A4" s="12">
        <v>1</v>
      </c>
      <c r="B4" s="13" t="s">
        <v>9</v>
      </c>
      <c r="C4" s="14" t="s">
        <v>31</v>
      </c>
      <c r="D4" s="15">
        <v>2</v>
      </c>
      <c r="E4" s="16">
        <v>1687.5</v>
      </c>
      <c r="F4" s="16">
        <v>3375</v>
      </c>
    </row>
    <row r="5" spans="1:7" ht="9" customHeight="1">
      <c r="A5" s="17">
        <v>2</v>
      </c>
      <c r="B5" s="18" t="s">
        <v>10</v>
      </c>
      <c r="C5" s="14" t="s">
        <v>5</v>
      </c>
      <c r="D5" s="19">
        <v>2</v>
      </c>
      <c r="E5" s="20">
        <v>106.25</v>
      </c>
      <c r="F5" s="20">
        <v>212.5</v>
      </c>
    </row>
    <row r="6" spans="1:7" ht="9" customHeight="1">
      <c r="A6" s="17">
        <v>3</v>
      </c>
      <c r="B6" s="18" t="s">
        <v>11</v>
      </c>
      <c r="C6" s="14" t="s">
        <v>6</v>
      </c>
      <c r="D6" s="19">
        <v>2</v>
      </c>
      <c r="E6" s="20">
        <v>106.25</v>
      </c>
      <c r="F6" s="20">
        <v>212.5</v>
      </c>
    </row>
    <row r="7" spans="1:7" ht="18" customHeight="1">
      <c r="A7" s="8" t="s">
        <v>32</v>
      </c>
      <c r="B7" s="18" t="s">
        <v>13</v>
      </c>
      <c r="C7" s="14" t="s">
        <v>33</v>
      </c>
      <c r="D7" s="19">
        <v>2</v>
      </c>
      <c r="E7" s="20">
        <v>762.5</v>
      </c>
      <c r="F7" s="20">
        <v>1525</v>
      </c>
    </row>
    <row r="8" spans="1:7" ht="36" customHeight="1">
      <c r="A8" s="12">
        <v>4</v>
      </c>
      <c r="B8" s="18" t="s">
        <v>12</v>
      </c>
      <c r="C8" s="14" t="s">
        <v>34</v>
      </c>
      <c r="D8" s="15">
        <v>2</v>
      </c>
      <c r="E8" s="16">
        <v>468.75</v>
      </c>
      <c r="F8" s="16">
        <v>937.5</v>
      </c>
    </row>
    <row r="9" spans="1:7" ht="44.25" customHeight="1">
      <c r="A9" s="12">
        <v>5</v>
      </c>
      <c r="B9" s="21" t="s">
        <v>14</v>
      </c>
      <c r="C9" s="22" t="s">
        <v>35</v>
      </c>
      <c r="D9" s="23">
        <v>2</v>
      </c>
      <c r="E9" s="24">
        <v>1062.5</v>
      </c>
      <c r="F9" s="24">
        <v>2125</v>
      </c>
    </row>
    <row r="10" spans="1:7" ht="44.25" customHeight="1">
      <c r="A10" s="12">
        <v>6</v>
      </c>
      <c r="B10" s="21" t="s">
        <v>16</v>
      </c>
      <c r="C10" s="22" t="s">
        <v>36</v>
      </c>
      <c r="D10" s="23">
        <v>6</v>
      </c>
      <c r="E10" s="24">
        <v>1093.75</v>
      </c>
      <c r="F10" s="24">
        <v>6562.5</v>
      </c>
    </row>
    <row r="11" spans="1:7" ht="62.1" customHeight="1">
      <c r="A11" s="12">
        <v>7</v>
      </c>
      <c r="B11" s="21" t="s">
        <v>18</v>
      </c>
      <c r="C11" s="22" t="s">
        <v>37</v>
      </c>
      <c r="D11" s="23">
        <v>2</v>
      </c>
      <c r="E11" s="16">
        <v>1031.25</v>
      </c>
      <c r="F11" s="16">
        <v>2062.5</v>
      </c>
    </row>
    <row r="12" spans="1:7" ht="9" customHeight="1">
      <c r="A12" s="17">
        <v>8</v>
      </c>
      <c r="B12" s="25" t="s">
        <v>20</v>
      </c>
      <c r="C12" s="22" t="s">
        <v>19</v>
      </c>
      <c r="D12" s="26">
        <v>2</v>
      </c>
      <c r="E12" s="27">
        <v>1781.25</v>
      </c>
      <c r="F12" s="27">
        <v>3562.5</v>
      </c>
    </row>
    <row r="13" spans="1:7" ht="9" customHeight="1">
      <c r="A13" s="17">
        <v>9</v>
      </c>
      <c r="B13" s="25" t="s">
        <v>22</v>
      </c>
      <c r="C13" s="22" t="s">
        <v>21</v>
      </c>
      <c r="D13" s="26">
        <v>8</v>
      </c>
      <c r="E13" s="27">
        <v>993.75</v>
      </c>
      <c r="F13" s="27">
        <v>7950</v>
      </c>
    </row>
    <row r="14" spans="1:7" ht="9" customHeight="1">
      <c r="A14" s="149" t="s">
        <v>38</v>
      </c>
      <c r="B14" s="151"/>
      <c r="C14" s="150"/>
      <c r="D14" s="11"/>
      <c r="E14" s="11"/>
      <c r="F14" s="11"/>
    </row>
    <row r="15" spans="1:7" ht="18" customHeight="1">
      <c r="A15" s="28">
        <v>10</v>
      </c>
      <c r="B15" s="25" t="s">
        <v>39</v>
      </c>
      <c r="C15" s="29" t="s">
        <v>40</v>
      </c>
      <c r="D15" s="26">
        <v>11</v>
      </c>
      <c r="E15" s="30" t="s">
        <v>41</v>
      </c>
      <c r="F15" s="30" t="s">
        <v>42</v>
      </c>
    </row>
    <row r="16" spans="1:7" ht="9" customHeight="1">
      <c r="A16" s="28">
        <v>11</v>
      </c>
      <c r="B16" s="31" t="s">
        <v>43</v>
      </c>
      <c r="C16" s="32" t="s">
        <v>44</v>
      </c>
      <c r="D16" s="26">
        <v>2</v>
      </c>
      <c r="E16" s="30" t="s">
        <v>45</v>
      </c>
      <c r="F16" s="30" t="s">
        <v>46</v>
      </c>
    </row>
    <row r="17" spans="1:6" ht="9" customHeight="1">
      <c r="A17" s="28">
        <v>12</v>
      </c>
      <c r="B17" s="33" t="s">
        <v>47</v>
      </c>
      <c r="C17" s="32" t="s">
        <v>48</v>
      </c>
      <c r="D17" s="26">
        <v>8</v>
      </c>
      <c r="E17" s="30" t="s">
        <v>49</v>
      </c>
      <c r="F17" s="30" t="s">
        <v>50</v>
      </c>
    </row>
    <row r="18" spans="1:6" ht="9" customHeight="1">
      <c r="A18" s="28">
        <v>13</v>
      </c>
      <c r="B18" s="33" t="s">
        <v>51</v>
      </c>
      <c r="C18" s="32" t="s">
        <v>52</v>
      </c>
      <c r="D18" s="26">
        <v>8</v>
      </c>
      <c r="E18" s="30" t="s">
        <v>49</v>
      </c>
      <c r="F18" s="30" t="s">
        <v>50</v>
      </c>
    </row>
    <row r="19" spans="1:6" ht="9" customHeight="1">
      <c r="A19" s="28">
        <v>14</v>
      </c>
      <c r="B19" s="31" t="s">
        <v>53</v>
      </c>
      <c r="C19" s="32" t="s">
        <v>54</v>
      </c>
      <c r="D19" s="26">
        <v>19</v>
      </c>
      <c r="E19" s="30" t="s">
        <v>55</v>
      </c>
      <c r="F19" s="30" t="s">
        <v>56</v>
      </c>
    </row>
    <row r="20" spans="1:6" ht="9" customHeight="1">
      <c r="A20" s="28">
        <v>15</v>
      </c>
      <c r="B20" s="31" t="s">
        <v>57</v>
      </c>
      <c r="C20" s="32" t="s">
        <v>58</v>
      </c>
      <c r="D20" s="26">
        <v>2</v>
      </c>
      <c r="E20" s="30" t="s">
        <v>59</v>
      </c>
      <c r="F20" s="30" t="s">
        <v>60</v>
      </c>
    </row>
    <row r="21" spans="1:6" ht="9" customHeight="1">
      <c r="A21" s="28">
        <v>16</v>
      </c>
      <c r="B21" s="31" t="s">
        <v>61</v>
      </c>
      <c r="C21" s="32" t="s">
        <v>62</v>
      </c>
      <c r="D21" s="26">
        <v>1</v>
      </c>
      <c r="E21" s="30" t="s">
        <v>63</v>
      </c>
      <c r="F21" s="30" t="s">
        <v>63</v>
      </c>
    </row>
    <row r="22" spans="1:6" ht="9" customHeight="1">
      <c r="A22" s="28">
        <v>17</v>
      </c>
      <c r="B22" s="31" t="s">
        <v>64</v>
      </c>
      <c r="C22" s="32" t="s">
        <v>65</v>
      </c>
      <c r="D22" s="26">
        <v>1</v>
      </c>
      <c r="E22" s="30" t="s">
        <v>66</v>
      </c>
      <c r="F22" s="30" t="s">
        <v>66</v>
      </c>
    </row>
    <row r="23" spans="1:6" ht="9" customHeight="1">
      <c r="A23" s="28">
        <v>18</v>
      </c>
      <c r="B23" s="31" t="s">
        <v>67</v>
      </c>
      <c r="C23" s="32" t="s">
        <v>68</v>
      </c>
      <c r="D23" s="26">
        <v>2</v>
      </c>
      <c r="E23" s="30" t="s">
        <v>69</v>
      </c>
      <c r="F23" s="30" t="s">
        <v>70</v>
      </c>
    </row>
    <row r="24" spans="1:6" ht="9" customHeight="1">
      <c r="A24" s="28">
        <v>19</v>
      </c>
      <c r="B24" s="31" t="s">
        <v>71</v>
      </c>
      <c r="C24" s="32" t="s">
        <v>72</v>
      </c>
      <c r="D24" s="26">
        <v>2</v>
      </c>
      <c r="E24" s="30" t="s">
        <v>73</v>
      </c>
      <c r="F24" s="30" t="s">
        <v>74</v>
      </c>
    </row>
    <row r="25" spans="1:6" ht="9" customHeight="1">
      <c r="A25" s="28">
        <v>20</v>
      </c>
      <c r="B25" s="31" t="s">
        <v>75</v>
      </c>
      <c r="C25" s="32" t="s">
        <v>76</v>
      </c>
      <c r="D25" s="26">
        <v>13</v>
      </c>
      <c r="E25" s="30" t="s">
        <v>77</v>
      </c>
      <c r="F25" s="30" t="s">
        <v>78</v>
      </c>
    </row>
    <row r="26" spans="1:6" ht="18" customHeight="1">
      <c r="A26" s="28">
        <v>21</v>
      </c>
      <c r="B26" s="33" t="s">
        <v>79</v>
      </c>
      <c r="C26" s="29" t="s">
        <v>80</v>
      </c>
      <c r="D26" s="26">
        <v>29</v>
      </c>
      <c r="E26" s="30" t="s">
        <v>81</v>
      </c>
      <c r="F26" s="30" t="s">
        <v>82</v>
      </c>
    </row>
    <row r="27" spans="1:6" ht="9" customHeight="1">
      <c r="A27" s="28">
        <v>22</v>
      </c>
      <c r="B27" s="33" t="s">
        <v>83</v>
      </c>
      <c r="C27" s="32" t="s">
        <v>84</v>
      </c>
      <c r="D27" s="26">
        <v>12</v>
      </c>
      <c r="E27" s="30" t="s">
        <v>85</v>
      </c>
      <c r="F27" s="30" t="s">
        <v>86</v>
      </c>
    </row>
    <row r="28" spans="1:6" ht="9" customHeight="1">
      <c r="A28" s="28">
        <v>23</v>
      </c>
      <c r="B28" s="33" t="s">
        <v>87</v>
      </c>
      <c r="C28" s="32" t="s">
        <v>88</v>
      </c>
      <c r="D28" s="26">
        <v>6</v>
      </c>
      <c r="E28" s="30" t="s">
        <v>89</v>
      </c>
      <c r="F28" s="30" t="s">
        <v>90</v>
      </c>
    </row>
    <row r="29" spans="1:6" ht="18" customHeight="1">
      <c r="A29" s="28">
        <v>24</v>
      </c>
      <c r="B29" s="33" t="s">
        <v>91</v>
      </c>
      <c r="C29" s="29" t="s">
        <v>92</v>
      </c>
      <c r="D29" s="26">
        <v>8</v>
      </c>
      <c r="E29" s="30" t="s">
        <v>93</v>
      </c>
      <c r="F29" s="30" t="s">
        <v>94</v>
      </c>
    </row>
    <row r="30" spans="1:6" ht="26.25" customHeight="1">
      <c r="A30" s="34">
        <v>25</v>
      </c>
      <c r="B30" s="35" t="s">
        <v>95</v>
      </c>
      <c r="C30" s="29" t="s">
        <v>96</v>
      </c>
      <c r="D30" s="23">
        <v>1</v>
      </c>
      <c r="E30" s="36" t="s">
        <v>97</v>
      </c>
      <c r="F30" s="36" t="s">
        <v>97</v>
      </c>
    </row>
    <row r="31" spans="1:6" ht="9" customHeight="1">
      <c r="A31" s="28">
        <v>26</v>
      </c>
      <c r="B31" s="31" t="s">
        <v>98</v>
      </c>
      <c r="C31" s="32" t="s">
        <v>99</v>
      </c>
      <c r="D31" s="26">
        <v>1</v>
      </c>
      <c r="E31" s="30" t="s">
        <v>100</v>
      </c>
      <c r="F31" s="30" t="s">
        <v>100</v>
      </c>
    </row>
    <row r="32" spans="1:6" ht="9" customHeight="1">
      <c r="A32" s="28">
        <v>27</v>
      </c>
      <c r="B32" s="31" t="s">
        <v>101</v>
      </c>
      <c r="C32" s="32" t="s">
        <v>99</v>
      </c>
      <c r="D32" s="26">
        <v>7</v>
      </c>
      <c r="E32" s="30" t="s">
        <v>102</v>
      </c>
      <c r="F32" s="30" t="s">
        <v>103</v>
      </c>
    </row>
    <row r="33" spans="1:6" ht="18" customHeight="1">
      <c r="A33" s="28">
        <v>28</v>
      </c>
      <c r="B33" s="33" t="s">
        <v>104</v>
      </c>
      <c r="C33" s="29" t="s">
        <v>105</v>
      </c>
      <c r="D33" s="26">
        <v>7</v>
      </c>
      <c r="E33" s="30" t="s">
        <v>106</v>
      </c>
      <c r="F33" s="30" t="s">
        <v>107</v>
      </c>
    </row>
    <row r="34" spans="1:6" ht="18" customHeight="1">
      <c r="A34" s="28">
        <v>29</v>
      </c>
      <c r="B34" s="33" t="s">
        <v>108</v>
      </c>
      <c r="C34" s="29" t="s">
        <v>109</v>
      </c>
      <c r="D34" s="26">
        <v>3</v>
      </c>
      <c r="E34" s="30" t="s">
        <v>110</v>
      </c>
      <c r="F34" s="30" t="s">
        <v>86</v>
      </c>
    </row>
    <row r="35" spans="1:6" ht="18" customHeight="1">
      <c r="A35" s="28">
        <v>30</v>
      </c>
      <c r="B35" s="33" t="s">
        <v>111</v>
      </c>
      <c r="C35" s="29" t="s">
        <v>112</v>
      </c>
      <c r="D35" s="26">
        <v>1</v>
      </c>
      <c r="E35" s="30" t="s">
        <v>113</v>
      </c>
      <c r="F35" s="30" t="s">
        <v>113</v>
      </c>
    </row>
    <row r="36" spans="1:6" ht="9" customHeight="1">
      <c r="A36" s="28">
        <v>37</v>
      </c>
      <c r="B36" s="31" t="s">
        <v>114</v>
      </c>
      <c r="C36" s="32" t="s">
        <v>115</v>
      </c>
      <c r="D36" s="26">
        <v>23</v>
      </c>
      <c r="E36" s="30" t="s">
        <v>85</v>
      </c>
      <c r="F36" s="30" t="s">
        <v>116</v>
      </c>
    </row>
    <row r="37" spans="1:6" ht="9" customHeight="1">
      <c r="A37" s="28">
        <v>38</v>
      </c>
      <c r="B37" s="31" t="s">
        <v>117</v>
      </c>
      <c r="C37" s="32" t="s">
        <v>118</v>
      </c>
      <c r="D37" s="26">
        <v>15</v>
      </c>
      <c r="E37" s="30" t="s">
        <v>119</v>
      </c>
      <c r="F37" s="30" t="s">
        <v>120</v>
      </c>
    </row>
    <row r="38" spans="1:6" ht="9" customHeight="1">
      <c r="A38" s="28">
        <v>39</v>
      </c>
      <c r="B38" s="31" t="s">
        <v>121</v>
      </c>
      <c r="C38" s="32" t="s">
        <v>122</v>
      </c>
      <c r="D38" s="26">
        <v>2</v>
      </c>
      <c r="E38" s="30" t="s">
        <v>123</v>
      </c>
      <c r="F38" s="30" t="s">
        <v>124</v>
      </c>
    </row>
    <row r="39" spans="1:6" ht="9" customHeight="1">
      <c r="A39" s="28">
        <v>42</v>
      </c>
      <c r="B39" s="31" t="s">
        <v>125</v>
      </c>
      <c r="C39" s="32" t="s">
        <v>126</v>
      </c>
      <c r="D39" s="26">
        <v>3</v>
      </c>
      <c r="E39" s="30" t="s">
        <v>55</v>
      </c>
      <c r="F39" s="30" t="s">
        <v>127</v>
      </c>
    </row>
    <row r="40" spans="1:6" ht="18" customHeight="1">
      <c r="A40" s="28">
        <v>43</v>
      </c>
      <c r="B40" s="37"/>
      <c r="C40" s="38" t="s">
        <v>128</v>
      </c>
      <c r="D40" s="39">
        <v>6</v>
      </c>
      <c r="E40" s="40" t="s">
        <v>129</v>
      </c>
      <c r="F40" s="40" t="s">
        <v>130</v>
      </c>
    </row>
    <row r="41" spans="1:6" ht="35.450000000000003" customHeight="1">
      <c r="A41" s="34">
        <v>44</v>
      </c>
      <c r="B41" s="31" t="s">
        <v>131</v>
      </c>
      <c r="C41" s="29" t="s">
        <v>132</v>
      </c>
      <c r="D41" s="15">
        <v>38</v>
      </c>
      <c r="E41" s="41" t="s">
        <v>133</v>
      </c>
      <c r="F41" s="41" t="s">
        <v>134</v>
      </c>
    </row>
    <row r="42" spans="1:6" ht="35.450000000000003" customHeight="1">
      <c r="A42" s="34">
        <v>45</v>
      </c>
      <c r="B42" s="31" t="s">
        <v>135</v>
      </c>
      <c r="C42" s="29" t="s">
        <v>132</v>
      </c>
      <c r="D42" s="15">
        <v>8</v>
      </c>
      <c r="E42" s="41" t="s">
        <v>136</v>
      </c>
      <c r="F42" s="41" t="s">
        <v>137</v>
      </c>
    </row>
    <row r="43" spans="1:6" ht="9" customHeight="1">
      <c r="A43" s="28">
        <v>46</v>
      </c>
      <c r="B43" s="13" t="s">
        <v>610</v>
      </c>
      <c r="C43" s="43" t="s">
        <v>138</v>
      </c>
      <c r="D43" s="39">
        <v>2</v>
      </c>
      <c r="E43" s="40" t="s">
        <v>139</v>
      </c>
      <c r="F43" s="40" t="s">
        <v>140</v>
      </c>
    </row>
    <row r="44" spans="1:6" ht="9" customHeight="1">
      <c r="A44" s="28">
        <v>47</v>
      </c>
      <c r="B44" s="44"/>
      <c r="C44" s="43" t="s">
        <v>141</v>
      </c>
      <c r="D44" s="39">
        <v>2</v>
      </c>
      <c r="E44" s="40" t="s">
        <v>142</v>
      </c>
      <c r="F44" s="40" t="s">
        <v>143</v>
      </c>
    </row>
    <row r="45" spans="1:6" ht="9" customHeight="1">
      <c r="A45" s="19">
        <v>49</v>
      </c>
      <c r="B45" s="44"/>
      <c r="C45" s="43" t="s">
        <v>144</v>
      </c>
      <c r="D45" s="19">
        <v>2</v>
      </c>
      <c r="E45" s="45" t="s">
        <v>145</v>
      </c>
      <c r="F45" s="10" t="s">
        <v>146</v>
      </c>
    </row>
    <row r="46" spans="1:6" ht="9" customHeight="1">
      <c r="A46" s="19">
        <v>53</v>
      </c>
      <c r="B46" s="44"/>
      <c r="C46" s="43" t="s">
        <v>147</v>
      </c>
      <c r="D46" s="19">
        <v>2</v>
      </c>
      <c r="E46" s="45" t="s">
        <v>148</v>
      </c>
      <c r="F46" s="10" t="s">
        <v>73</v>
      </c>
    </row>
    <row r="47" spans="1:6" ht="9" customHeight="1">
      <c r="A47" s="19">
        <v>54</v>
      </c>
      <c r="B47" s="44"/>
      <c r="C47" s="43" t="s">
        <v>149</v>
      </c>
      <c r="D47" s="19">
        <v>2</v>
      </c>
      <c r="E47" s="45" t="s">
        <v>150</v>
      </c>
      <c r="F47" s="10" t="s">
        <v>151</v>
      </c>
    </row>
    <row r="48" spans="1:6" ht="9" customHeight="1">
      <c r="A48" s="19">
        <v>57</v>
      </c>
      <c r="B48" s="44"/>
      <c r="C48" s="43" t="s">
        <v>152</v>
      </c>
      <c r="D48" s="19">
        <v>2</v>
      </c>
      <c r="E48" s="45" t="s">
        <v>153</v>
      </c>
      <c r="F48" s="10" t="s">
        <v>154</v>
      </c>
    </row>
    <row r="49" spans="1:6" ht="9" customHeight="1">
      <c r="A49" s="19">
        <v>58</v>
      </c>
      <c r="B49" s="31" t="s">
        <v>155</v>
      </c>
      <c r="C49" s="32" t="s">
        <v>156</v>
      </c>
      <c r="D49" s="26">
        <v>1</v>
      </c>
      <c r="E49" s="46" t="s">
        <v>157</v>
      </c>
      <c r="F49" s="30" t="s">
        <v>157</v>
      </c>
    </row>
    <row r="50" spans="1:6" ht="9" customHeight="1">
      <c r="A50" s="19">
        <v>59</v>
      </c>
      <c r="B50" s="31" t="s">
        <v>158</v>
      </c>
      <c r="C50" s="32" t="s">
        <v>159</v>
      </c>
      <c r="D50" s="26">
        <v>7</v>
      </c>
      <c r="E50" s="46" t="s">
        <v>160</v>
      </c>
      <c r="F50" s="30" t="s">
        <v>161</v>
      </c>
    </row>
    <row r="51" spans="1:6" ht="9" customHeight="1">
      <c r="A51" s="19">
        <v>60</v>
      </c>
      <c r="B51" s="31" t="s">
        <v>162</v>
      </c>
      <c r="C51" s="22" t="s">
        <v>163</v>
      </c>
      <c r="D51" s="26">
        <v>33</v>
      </c>
      <c r="E51" s="46" t="s">
        <v>164</v>
      </c>
      <c r="F51" s="30" t="s">
        <v>165</v>
      </c>
    </row>
    <row r="52" spans="1:6" ht="9" customHeight="1">
      <c r="A52" s="19">
        <v>61</v>
      </c>
      <c r="B52" s="31" t="s">
        <v>166</v>
      </c>
      <c r="C52" s="32" t="s">
        <v>167</v>
      </c>
      <c r="D52" s="26">
        <v>11</v>
      </c>
      <c r="E52" s="46" t="s">
        <v>168</v>
      </c>
      <c r="F52" s="30" t="s">
        <v>169</v>
      </c>
    </row>
    <row r="53" spans="1:6" ht="9" customHeight="1">
      <c r="A53" s="19">
        <v>62</v>
      </c>
      <c r="B53" s="31" t="s">
        <v>170</v>
      </c>
      <c r="C53" s="32" t="s">
        <v>171</v>
      </c>
      <c r="D53" s="26">
        <v>67</v>
      </c>
      <c r="E53" s="46" t="s">
        <v>172</v>
      </c>
      <c r="F53" s="30" t="s">
        <v>173</v>
      </c>
    </row>
    <row r="54" spans="1:6" ht="62.1" customHeight="1">
      <c r="A54" s="15">
        <v>63</v>
      </c>
      <c r="B54" s="47" t="s">
        <v>174</v>
      </c>
      <c r="C54" s="29" t="s">
        <v>175</v>
      </c>
      <c r="D54" s="23">
        <v>1</v>
      </c>
      <c r="E54" s="48" t="s">
        <v>176</v>
      </c>
      <c r="F54" s="36" t="s">
        <v>176</v>
      </c>
    </row>
    <row r="55" spans="1:6" ht="9" customHeight="1">
      <c r="A55" s="152" t="s">
        <v>177</v>
      </c>
      <c r="B55" s="153"/>
      <c r="C55" s="153"/>
      <c r="D55" s="153"/>
      <c r="E55" s="153"/>
      <c r="F55" s="153"/>
    </row>
    <row r="56" spans="1:6" ht="35.450000000000003" customHeight="1">
      <c r="A56" s="23">
        <v>66</v>
      </c>
      <c r="B56" s="29"/>
      <c r="C56" s="29" t="s">
        <v>178</v>
      </c>
      <c r="D56" s="23">
        <v>10</v>
      </c>
      <c r="E56" s="48" t="s">
        <v>179</v>
      </c>
      <c r="F56" s="36" t="s">
        <v>180</v>
      </c>
    </row>
    <row r="57" spans="1:6" ht="88.5" customHeight="1">
      <c r="A57" s="49">
        <v>67</v>
      </c>
      <c r="B57" s="38"/>
      <c r="C57" s="38" t="s">
        <v>181</v>
      </c>
      <c r="D57" s="15">
        <v>7</v>
      </c>
      <c r="E57" s="50" t="s">
        <v>182</v>
      </c>
      <c r="F57" s="41" t="s">
        <v>183</v>
      </c>
    </row>
    <row r="58" spans="1:6" ht="44.25" customHeight="1">
      <c r="A58" s="49">
        <v>68</v>
      </c>
      <c r="B58" s="38"/>
      <c r="C58" s="99" t="s">
        <v>611</v>
      </c>
      <c r="D58" s="15">
        <v>7</v>
      </c>
      <c r="E58" s="50" t="s">
        <v>184</v>
      </c>
      <c r="F58" s="41" t="s">
        <v>185</v>
      </c>
    </row>
    <row r="59" spans="1:6" ht="9" customHeight="1">
      <c r="A59" s="39">
        <v>69</v>
      </c>
      <c r="B59" s="51"/>
      <c r="C59" s="99" t="s">
        <v>612</v>
      </c>
      <c r="D59" s="19">
        <v>7</v>
      </c>
      <c r="E59" s="45" t="s">
        <v>186</v>
      </c>
      <c r="F59" s="10" t="s">
        <v>187</v>
      </c>
    </row>
    <row r="60" spans="1:6" ht="9" customHeight="1">
      <c r="A60" s="39">
        <v>72</v>
      </c>
      <c r="B60" s="51"/>
      <c r="C60" s="43" t="s">
        <v>188</v>
      </c>
      <c r="D60" s="19">
        <v>2</v>
      </c>
      <c r="E60" s="45" t="s">
        <v>189</v>
      </c>
      <c r="F60" s="10" t="s">
        <v>190</v>
      </c>
    </row>
    <row r="61" spans="1:6" ht="9" customHeight="1">
      <c r="A61" s="39">
        <v>73</v>
      </c>
      <c r="B61" s="51"/>
      <c r="C61" s="43" t="s">
        <v>191</v>
      </c>
      <c r="D61" s="19">
        <v>3</v>
      </c>
      <c r="E61" s="45" t="s">
        <v>189</v>
      </c>
      <c r="F61" s="10" t="s">
        <v>192</v>
      </c>
    </row>
    <row r="62" spans="1:6" ht="9" customHeight="1">
      <c r="A62" s="154" t="s">
        <v>193</v>
      </c>
      <c r="B62" s="155"/>
      <c r="C62" s="155"/>
      <c r="D62" s="155"/>
      <c r="E62" s="155"/>
      <c r="F62" s="155"/>
    </row>
    <row r="63" spans="1:6" ht="18" customHeight="1">
      <c r="A63" s="19">
        <v>74</v>
      </c>
      <c r="B63" s="25" t="s">
        <v>194</v>
      </c>
      <c r="C63" s="22" t="s">
        <v>195</v>
      </c>
      <c r="D63" s="26">
        <v>7</v>
      </c>
      <c r="E63" s="46" t="s">
        <v>196</v>
      </c>
      <c r="F63" s="30" t="s">
        <v>197</v>
      </c>
    </row>
    <row r="64" spans="1:6" ht="18" customHeight="1">
      <c r="A64" s="19">
        <v>75</v>
      </c>
      <c r="B64" s="31" t="s">
        <v>198</v>
      </c>
      <c r="C64" s="29" t="s">
        <v>199</v>
      </c>
      <c r="D64" s="26">
        <v>2</v>
      </c>
      <c r="E64" s="46" t="s">
        <v>200</v>
      </c>
      <c r="F64" s="30" t="s">
        <v>201</v>
      </c>
    </row>
    <row r="65" spans="1:6" ht="9" customHeight="1">
      <c r="A65" s="19">
        <v>76</v>
      </c>
      <c r="B65" s="31" t="s">
        <v>202</v>
      </c>
      <c r="C65" s="32" t="s">
        <v>203</v>
      </c>
      <c r="D65" s="26">
        <v>8</v>
      </c>
      <c r="E65" s="46" t="s">
        <v>70</v>
      </c>
      <c r="F65" s="30" t="s">
        <v>204</v>
      </c>
    </row>
    <row r="66" spans="1:6" ht="9" customHeight="1">
      <c r="A66" s="19">
        <v>77</v>
      </c>
      <c r="B66" s="31" t="s">
        <v>205</v>
      </c>
      <c r="C66" s="32" t="s">
        <v>206</v>
      </c>
      <c r="D66" s="26">
        <v>5</v>
      </c>
      <c r="E66" s="46" t="s">
        <v>207</v>
      </c>
      <c r="F66" s="30" t="s">
        <v>208</v>
      </c>
    </row>
    <row r="67" spans="1:6" ht="18" customHeight="1">
      <c r="A67" s="19">
        <v>78</v>
      </c>
      <c r="B67" s="31" t="s">
        <v>209</v>
      </c>
      <c r="C67" s="29" t="s">
        <v>210</v>
      </c>
      <c r="D67" s="26">
        <v>8</v>
      </c>
      <c r="E67" s="46" t="s">
        <v>211</v>
      </c>
      <c r="F67" s="30" t="s">
        <v>212</v>
      </c>
    </row>
    <row r="68" spans="1:6" ht="18" customHeight="1">
      <c r="A68" s="19">
        <v>79</v>
      </c>
      <c r="B68" s="31" t="s">
        <v>213</v>
      </c>
      <c r="C68" s="22" t="s">
        <v>214</v>
      </c>
      <c r="D68" s="26">
        <v>7</v>
      </c>
      <c r="E68" s="46" t="s">
        <v>215</v>
      </c>
      <c r="F68" s="30" t="s">
        <v>216</v>
      </c>
    </row>
    <row r="69" spans="1:6" ht="9" customHeight="1">
      <c r="A69" s="156">
        <v>80</v>
      </c>
      <c r="B69" s="158" t="s">
        <v>217</v>
      </c>
      <c r="C69" s="32" t="s">
        <v>218</v>
      </c>
      <c r="D69" s="26">
        <v>96</v>
      </c>
      <c r="E69" s="46" t="s">
        <v>219</v>
      </c>
      <c r="F69" s="30" t="s">
        <v>220</v>
      </c>
    </row>
    <row r="70" spans="1:6" ht="9" customHeight="1">
      <c r="A70" s="157"/>
      <c r="B70" s="159"/>
      <c r="C70" s="22" t="s">
        <v>221</v>
      </c>
      <c r="D70" s="26">
        <v>92</v>
      </c>
      <c r="E70" s="46" t="s">
        <v>63</v>
      </c>
      <c r="F70" s="30" t="s">
        <v>222</v>
      </c>
    </row>
    <row r="71" spans="1:6" ht="9" customHeight="1">
      <c r="A71" s="19">
        <v>81</v>
      </c>
      <c r="B71" s="31" t="s">
        <v>223</v>
      </c>
      <c r="C71" s="32" t="s">
        <v>224</v>
      </c>
      <c r="D71" s="26">
        <v>16</v>
      </c>
      <c r="E71" s="46" t="s">
        <v>225</v>
      </c>
      <c r="F71" s="30" t="s">
        <v>226</v>
      </c>
    </row>
    <row r="72" spans="1:6" ht="9" customHeight="1">
      <c r="A72" s="10" t="s">
        <v>227</v>
      </c>
      <c r="B72" s="31" t="s">
        <v>228</v>
      </c>
      <c r="C72" s="32" t="s">
        <v>229</v>
      </c>
      <c r="D72" s="26">
        <v>14</v>
      </c>
      <c r="E72" s="46" t="s">
        <v>230</v>
      </c>
      <c r="F72" s="30" t="s">
        <v>231</v>
      </c>
    </row>
    <row r="73" spans="1:6" ht="9" customHeight="1">
      <c r="A73" s="44"/>
      <c r="B73" s="52"/>
      <c r="C73" s="32" t="s">
        <v>232</v>
      </c>
      <c r="D73" s="26">
        <v>8</v>
      </c>
      <c r="E73" s="46" t="s">
        <v>233</v>
      </c>
      <c r="F73" s="30" t="s">
        <v>234</v>
      </c>
    </row>
    <row r="74" spans="1:6" ht="9" customHeight="1">
      <c r="A74" s="154" t="s">
        <v>235</v>
      </c>
      <c r="B74" s="155"/>
      <c r="C74" s="155"/>
      <c r="D74" s="155"/>
      <c r="E74" s="155"/>
      <c r="F74" s="155"/>
    </row>
    <row r="75" spans="1:6" ht="9" customHeight="1">
      <c r="A75" s="19">
        <v>87</v>
      </c>
      <c r="B75" s="25" t="s">
        <v>236</v>
      </c>
      <c r="C75" s="32" t="s">
        <v>237</v>
      </c>
      <c r="D75" s="26">
        <v>42</v>
      </c>
      <c r="E75" s="46" t="s">
        <v>238</v>
      </c>
      <c r="F75" s="10" t="s">
        <v>239</v>
      </c>
    </row>
    <row r="76" spans="1:6" ht="9" customHeight="1">
      <c r="A76" s="19">
        <v>88</v>
      </c>
      <c r="B76" s="31" t="s">
        <v>240</v>
      </c>
      <c r="C76" s="32" t="s">
        <v>237</v>
      </c>
      <c r="D76" s="26">
        <v>4</v>
      </c>
      <c r="E76" s="46" t="s">
        <v>241</v>
      </c>
      <c r="F76" s="10" t="s">
        <v>86</v>
      </c>
    </row>
    <row r="77" spans="1:6" ht="9" customHeight="1">
      <c r="A77" s="19">
        <v>89</v>
      </c>
      <c r="B77" s="31" t="s">
        <v>242</v>
      </c>
      <c r="C77" s="32" t="s">
        <v>237</v>
      </c>
      <c r="D77" s="26">
        <v>4</v>
      </c>
      <c r="E77" s="46" t="s">
        <v>243</v>
      </c>
      <c r="F77" s="10" t="s">
        <v>244</v>
      </c>
    </row>
    <row r="78" spans="1:6" ht="9" customHeight="1">
      <c r="A78" s="19">
        <v>90</v>
      </c>
      <c r="B78" s="31" t="s">
        <v>245</v>
      </c>
      <c r="C78" s="32" t="s">
        <v>237</v>
      </c>
      <c r="D78" s="26">
        <v>10</v>
      </c>
      <c r="E78" s="46" t="s">
        <v>215</v>
      </c>
      <c r="F78" s="10" t="s">
        <v>246</v>
      </c>
    </row>
    <row r="79" spans="1:6" ht="18" customHeight="1">
      <c r="A79" s="19">
        <v>91</v>
      </c>
      <c r="B79" s="31" t="s">
        <v>247</v>
      </c>
      <c r="C79" s="22" t="s">
        <v>248</v>
      </c>
      <c r="D79" s="26">
        <v>100</v>
      </c>
      <c r="E79" s="46" t="s">
        <v>249</v>
      </c>
      <c r="F79" s="10" t="s">
        <v>250</v>
      </c>
    </row>
    <row r="80" spans="1:6" ht="9" customHeight="1">
      <c r="A80" s="19">
        <v>92</v>
      </c>
      <c r="B80" s="52"/>
      <c r="C80" s="32" t="s">
        <v>251</v>
      </c>
      <c r="D80" s="26">
        <v>102</v>
      </c>
      <c r="E80" s="46" t="s">
        <v>252</v>
      </c>
      <c r="F80" s="10" t="s">
        <v>253</v>
      </c>
    </row>
    <row r="81" spans="1:6" ht="9" customHeight="1">
      <c r="A81" s="19">
        <v>93</v>
      </c>
      <c r="B81" s="31" t="s">
        <v>254</v>
      </c>
      <c r="C81" s="22" t="s">
        <v>617</v>
      </c>
      <c r="D81" s="26">
        <v>2</v>
      </c>
      <c r="E81" s="46" t="s">
        <v>255</v>
      </c>
      <c r="F81" s="10" t="s">
        <v>256</v>
      </c>
    </row>
    <row r="82" spans="1:6" ht="9" customHeight="1">
      <c r="A82" s="19">
        <v>94</v>
      </c>
      <c r="B82" s="31" t="s">
        <v>257</v>
      </c>
      <c r="C82" s="32" t="s">
        <v>258</v>
      </c>
      <c r="D82" s="26">
        <v>19</v>
      </c>
      <c r="E82" s="46" t="s">
        <v>259</v>
      </c>
      <c r="F82" s="10" t="s">
        <v>260</v>
      </c>
    </row>
    <row r="83" spans="1:6" ht="9" customHeight="1">
      <c r="A83" s="19">
        <v>95</v>
      </c>
      <c r="B83" s="31" t="s">
        <v>261</v>
      </c>
      <c r="C83" s="32" t="s">
        <v>258</v>
      </c>
      <c r="D83" s="26">
        <v>81</v>
      </c>
      <c r="E83" s="46" t="s">
        <v>259</v>
      </c>
      <c r="F83" s="10" t="s">
        <v>262</v>
      </c>
    </row>
    <row r="84" spans="1:6" ht="9" customHeight="1">
      <c r="A84" s="19">
        <v>96</v>
      </c>
      <c r="B84" s="31" t="s">
        <v>263</v>
      </c>
      <c r="C84" s="32" t="s">
        <v>264</v>
      </c>
      <c r="D84" s="26">
        <v>2</v>
      </c>
      <c r="E84" s="46" t="s">
        <v>69</v>
      </c>
      <c r="F84" s="10" t="s">
        <v>70</v>
      </c>
    </row>
    <row r="85" spans="1:6" ht="9" customHeight="1">
      <c r="A85" s="19">
        <v>97</v>
      </c>
      <c r="B85" s="31" t="s">
        <v>265</v>
      </c>
      <c r="C85" s="32" t="s">
        <v>266</v>
      </c>
      <c r="D85" s="26">
        <v>156</v>
      </c>
      <c r="E85" s="46" t="s">
        <v>267</v>
      </c>
      <c r="F85" s="10" t="s">
        <v>268</v>
      </c>
    </row>
    <row r="86" spans="1:6" ht="9" customHeight="1">
      <c r="A86" s="19">
        <v>98</v>
      </c>
      <c r="B86" s="31" t="s">
        <v>228</v>
      </c>
      <c r="C86" s="32" t="s">
        <v>229</v>
      </c>
      <c r="D86" s="26">
        <v>10</v>
      </c>
      <c r="E86" s="46" t="s">
        <v>230</v>
      </c>
      <c r="F86" s="10" t="s">
        <v>269</v>
      </c>
    </row>
    <row r="87" spans="1:6" ht="9" customHeight="1">
      <c r="A87" s="19">
        <v>99</v>
      </c>
      <c r="B87" s="31" t="s">
        <v>270</v>
      </c>
      <c r="C87" s="32" t="s">
        <v>271</v>
      </c>
      <c r="D87" s="26">
        <v>59</v>
      </c>
      <c r="E87" s="46" t="s">
        <v>211</v>
      </c>
      <c r="F87" s="10" t="s">
        <v>272</v>
      </c>
    </row>
    <row r="88" spans="1:6" ht="18" customHeight="1">
      <c r="A88" s="19">
        <v>100</v>
      </c>
      <c r="B88" s="31" t="s">
        <v>273</v>
      </c>
      <c r="C88" s="29" t="s">
        <v>274</v>
      </c>
      <c r="D88" s="26">
        <v>57</v>
      </c>
      <c r="E88" s="46" t="s">
        <v>275</v>
      </c>
      <c r="F88" s="10" t="s">
        <v>276</v>
      </c>
    </row>
    <row r="89" spans="1:6" ht="9" customHeight="1">
      <c r="A89" s="19">
        <v>101</v>
      </c>
      <c r="B89" s="31" t="s">
        <v>273</v>
      </c>
      <c r="C89" s="32" t="s">
        <v>277</v>
      </c>
      <c r="D89" s="26">
        <v>56</v>
      </c>
      <c r="E89" s="46" t="s">
        <v>278</v>
      </c>
      <c r="F89" s="10" t="s">
        <v>279</v>
      </c>
    </row>
    <row r="90" spans="1:6" ht="9" customHeight="1">
      <c r="A90" s="152" t="s">
        <v>280</v>
      </c>
      <c r="B90" s="153"/>
      <c r="C90" s="153"/>
      <c r="D90" s="153"/>
      <c r="E90" s="153"/>
      <c r="F90" s="153"/>
    </row>
    <row r="91" spans="1:6" ht="17.850000000000001" customHeight="1">
      <c r="A91" s="39">
        <v>114</v>
      </c>
      <c r="B91" s="37"/>
      <c r="C91" s="43" t="s">
        <v>281</v>
      </c>
      <c r="D91" s="39">
        <v>56</v>
      </c>
      <c r="E91" s="53" t="s">
        <v>282</v>
      </c>
      <c r="F91" s="10" t="s">
        <v>283</v>
      </c>
    </row>
    <row r="92" spans="1:6" ht="26.45" customHeight="1">
      <c r="A92" s="49">
        <v>115</v>
      </c>
      <c r="B92" s="38"/>
      <c r="C92" s="99" t="s">
        <v>284</v>
      </c>
      <c r="D92" s="49">
        <v>56</v>
      </c>
      <c r="E92" s="54" t="s">
        <v>285</v>
      </c>
      <c r="F92" s="41" t="s">
        <v>286</v>
      </c>
    </row>
    <row r="93" spans="1:6" ht="9" customHeight="1">
      <c r="A93" s="154" t="s">
        <v>287</v>
      </c>
      <c r="B93" s="155"/>
      <c r="C93" s="155"/>
      <c r="D93" s="155"/>
      <c r="E93" s="155"/>
      <c r="F93" s="155"/>
    </row>
    <row r="94" spans="1:6" ht="9" customHeight="1">
      <c r="A94" s="19">
        <v>117</v>
      </c>
      <c r="B94" s="52"/>
      <c r="C94" s="32" t="s">
        <v>288</v>
      </c>
      <c r="D94" s="26">
        <v>1</v>
      </c>
      <c r="E94" s="46" t="s">
        <v>289</v>
      </c>
      <c r="F94" s="10" t="s">
        <v>289</v>
      </c>
    </row>
    <row r="95" spans="1:6" ht="9" customHeight="1">
      <c r="A95" s="19">
        <v>118</v>
      </c>
      <c r="B95" s="52"/>
      <c r="C95" s="32" t="s">
        <v>290</v>
      </c>
      <c r="D95" s="26">
        <v>1</v>
      </c>
      <c r="E95" s="46" t="s">
        <v>291</v>
      </c>
      <c r="F95" s="10" t="s">
        <v>291</v>
      </c>
    </row>
    <row r="96" spans="1:6" ht="9" customHeight="1">
      <c r="A96" s="55">
        <v>119</v>
      </c>
      <c r="B96" s="52"/>
      <c r="C96" s="32" t="s">
        <v>292</v>
      </c>
      <c r="D96" s="26">
        <v>8</v>
      </c>
      <c r="E96" s="46" t="s">
        <v>293</v>
      </c>
      <c r="F96" s="10" t="s">
        <v>294</v>
      </c>
    </row>
    <row r="97" spans="1:6" ht="9" customHeight="1">
      <c r="A97" s="154" t="s">
        <v>295</v>
      </c>
      <c r="B97" s="155"/>
      <c r="C97" s="155"/>
      <c r="D97" s="155"/>
      <c r="E97" s="155"/>
      <c r="F97" s="155"/>
    </row>
    <row r="98" spans="1:6" ht="9" customHeight="1">
      <c r="A98" s="72">
        <v>121</v>
      </c>
      <c r="B98" s="73" t="s">
        <v>296</v>
      </c>
      <c r="C98" s="32" t="s">
        <v>297</v>
      </c>
      <c r="D98" s="26">
        <v>7</v>
      </c>
      <c r="E98" s="46" t="s">
        <v>100</v>
      </c>
      <c r="F98" s="30" t="s">
        <v>298</v>
      </c>
    </row>
    <row r="99" spans="1:6" ht="9" customHeight="1">
      <c r="A99" s="72">
        <v>122</v>
      </c>
      <c r="B99" s="74" t="s">
        <v>299</v>
      </c>
      <c r="C99" s="32" t="s">
        <v>297</v>
      </c>
      <c r="D99" s="26">
        <v>1</v>
      </c>
      <c r="E99" s="46" t="s">
        <v>300</v>
      </c>
      <c r="F99" s="30" t="s">
        <v>300</v>
      </c>
    </row>
    <row r="100" spans="1:6" ht="9" customHeight="1">
      <c r="A100" s="72">
        <v>123</v>
      </c>
      <c r="B100" s="74" t="s">
        <v>301</v>
      </c>
      <c r="C100" s="32" t="s">
        <v>297</v>
      </c>
      <c r="D100" s="26">
        <v>1</v>
      </c>
      <c r="E100" s="46" t="s">
        <v>302</v>
      </c>
      <c r="F100" s="30" t="s">
        <v>302</v>
      </c>
    </row>
    <row r="101" spans="1:6" ht="9" customHeight="1">
      <c r="A101" s="72">
        <v>124</v>
      </c>
      <c r="B101" s="74" t="s">
        <v>303</v>
      </c>
      <c r="C101" s="32" t="s">
        <v>297</v>
      </c>
      <c r="D101" s="26">
        <v>1</v>
      </c>
      <c r="E101" s="46" t="s">
        <v>304</v>
      </c>
      <c r="F101" s="30" t="s">
        <v>304</v>
      </c>
    </row>
    <row r="102" spans="1:6" ht="9" customHeight="1">
      <c r="A102" s="72">
        <v>125</v>
      </c>
      <c r="B102" s="74" t="s">
        <v>305</v>
      </c>
      <c r="C102" s="32" t="s">
        <v>297</v>
      </c>
      <c r="D102" s="26">
        <v>2</v>
      </c>
      <c r="E102" s="46" t="s">
        <v>306</v>
      </c>
      <c r="F102" s="30" t="s">
        <v>307</v>
      </c>
    </row>
    <row r="103" spans="1:6" ht="9" customHeight="1">
      <c r="A103" s="72">
        <v>126</v>
      </c>
      <c r="B103" s="74" t="s">
        <v>308</v>
      </c>
      <c r="C103" s="32" t="s">
        <v>309</v>
      </c>
      <c r="D103" s="26">
        <v>2</v>
      </c>
      <c r="E103" s="46" t="s">
        <v>310</v>
      </c>
      <c r="F103" s="30" t="s">
        <v>311</v>
      </c>
    </row>
    <row r="104" spans="1:6" ht="9" customHeight="1">
      <c r="A104" s="72">
        <v>127</v>
      </c>
      <c r="B104" s="52"/>
      <c r="C104" s="32" t="s">
        <v>312</v>
      </c>
      <c r="D104" s="26">
        <v>12</v>
      </c>
      <c r="E104" s="46" t="s">
        <v>313</v>
      </c>
      <c r="F104" s="30" t="s">
        <v>311</v>
      </c>
    </row>
    <row r="105" spans="1:6" ht="18" customHeight="1">
      <c r="A105" s="72">
        <v>128</v>
      </c>
      <c r="B105" s="75"/>
      <c r="C105" s="29" t="s">
        <v>314</v>
      </c>
      <c r="D105" s="26">
        <v>9</v>
      </c>
      <c r="E105" s="46" t="s">
        <v>315</v>
      </c>
      <c r="F105" s="30" t="s">
        <v>316</v>
      </c>
    </row>
    <row r="106" spans="1:6" ht="9" customHeight="1">
      <c r="A106" s="72">
        <v>129</v>
      </c>
      <c r="B106" s="52"/>
      <c r="C106" s="32" t="s">
        <v>317</v>
      </c>
      <c r="D106" s="26">
        <v>9</v>
      </c>
      <c r="E106" s="46" t="s">
        <v>318</v>
      </c>
      <c r="F106" s="30" t="s">
        <v>319</v>
      </c>
    </row>
    <row r="107" spans="1:6" ht="9" customHeight="1">
      <c r="A107" s="72">
        <v>130</v>
      </c>
      <c r="B107" s="52"/>
      <c r="C107" s="32" t="s">
        <v>320</v>
      </c>
      <c r="D107" s="26">
        <v>7</v>
      </c>
      <c r="E107" s="46" t="s">
        <v>321</v>
      </c>
      <c r="F107" s="30" t="s">
        <v>322</v>
      </c>
    </row>
    <row r="108" spans="1:6" ht="9" customHeight="1">
      <c r="A108" s="72">
        <v>131</v>
      </c>
      <c r="B108" s="52"/>
      <c r="C108" s="32" t="s">
        <v>323</v>
      </c>
      <c r="D108" s="26">
        <v>2</v>
      </c>
      <c r="E108" s="46" t="s">
        <v>324</v>
      </c>
      <c r="F108" s="30" t="s">
        <v>325</v>
      </c>
    </row>
    <row r="109" spans="1:6" ht="18" customHeight="1">
      <c r="A109" s="72">
        <v>132</v>
      </c>
      <c r="B109" s="75"/>
      <c r="C109" s="29" t="s">
        <v>326</v>
      </c>
      <c r="D109" s="26">
        <v>9</v>
      </c>
      <c r="E109" s="46" t="s">
        <v>327</v>
      </c>
      <c r="F109" s="30" t="s">
        <v>328</v>
      </c>
    </row>
    <row r="110" spans="1:6" ht="9" customHeight="1">
      <c r="A110" s="72">
        <v>133</v>
      </c>
      <c r="B110" s="52"/>
      <c r="C110" s="22" t="s">
        <v>609</v>
      </c>
      <c r="D110" s="26">
        <v>2</v>
      </c>
      <c r="E110" s="46" t="s">
        <v>329</v>
      </c>
      <c r="F110" s="30" t="s">
        <v>330</v>
      </c>
    </row>
    <row r="111" spans="1:6" ht="9" customHeight="1">
      <c r="A111" s="55">
        <v>134</v>
      </c>
      <c r="B111" s="44"/>
      <c r="C111" s="56" t="s">
        <v>331</v>
      </c>
      <c r="D111" s="19">
        <v>14</v>
      </c>
      <c r="E111" s="45" t="s">
        <v>49</v>
      </c>
      <c r="F111" s="10" t="s">
        <v>332</v>
      </c>
    </row>
    <row r="112" spans="1:6" ht="9" customHeight="1">
      <c r="A112" s="55">
        <v>135</v>
      </c>
      <c r="B112" s="44"/>
      <c r="C112" s="32" t="s">
        <v>333</v>
      </c>
      <c r="D112" s="26">
        <v>8</v>
      </c>
      <c r="E112" s="46" t="s">
        <v>324</v>
      </c>
      <c r="F112" s="30" t="s">
        <v>334</v>
      </c>
    </row>
    <row r="113" spans="1:6" ht="17.850000000000001" customHeight="1">
      <c r="A113" s="55">
        <v>136</v>
      </c>
      <c r="B113" s="57"/>
      <c r="C113" s="32" t="s">
        <v>335</v>
      </c>
      <c r="D113" s="26">
        <v>9</v>
      </c>
      <c r="E113" s="46" t="s">
        <v>336</v>
      </c>
      <c r="F113" s="30" t="s">
        <v>337</v>
      </c>
    </row>
    <row r="114" spans="1:6" ht="17.850000000000001" customHeight="1">
      <c r="A114" s="55">
        <v>137</v>
      </c>
      <c r="B114" s="57"/>
      <c r="C114" s="32" t="s">
        <v>338</v>
      </c>
      <c r="D114" s="26">
        <v>3</v>
      </c>
      <c r="E114" s="46" t="s">
        <v>339</v>
      </c>
      <c r="F114" s="30" t="s">
        <v>340</v>
      </c>
    </row>
    <row r="115" spans="1:6" ht="18" customHeight="1">
      <c r="A115" s="55">
        <v>138</v>
      </c>
      <c r="B115" s="57"/>
      <c r="C115" s="29" t="s">
        <v>341</v>
      </c>
      <c r="D115" s="26">
        <v>2</v>
      </c>
      <c r="E115" s="46" t="s">
        <v>342</v>
      </c>
      <c r="F115" s="30" t="s">
        <v>343</v>
      </c>
    </row>
    <row r="116" spans="1:6" ht="9" customHeight="1">
      <c r="A116" s="152" t="s">
        <v>344</v>
      </c>
      <c r="B116" s="153"/>
      <c r="C116" s="153"/>
      <c r="D116" s="153"/>
      <c r="E116" s="153"/>
      <c r="F116" s="153"/>
    </row>
    <row r="117" spans="1:6" ht="18" customHeight="1">
      <c r="A117" s="77">
        <v>140</v>
      </c>
      <c r="B117" s="37"/>
      <c r="C117" s="99" t="s">
        <v>345</v>
      </c>
      <c r="D117" s="78" t="s">
        <v>346</v>
      </c>
      <c r="E117" s="37"/>
      <c r="F117" s="37"/>
    </row>
    <row r="118" spans="1:6" ht="9" customHeight="1">
      <c r="A118" s="77">
        <v>141</v>
      </c>
      <c r="B118" s="51"/>
      <c r="C118" s="43" t="s">
        <v>347</v>
      </c>
      <c r="D118" s="39">
        <v>200</v>
      </c>
      <c r="E118" s="51"/>
      <c r="F118" s="51"/>
    </row>
    <row r="119" spans="1:6" ht="9" customHeight="1">
      <c r="A119" s="77">
        <v>142</v>
      </c>
      <c r="B119" s="51"/>
      <c r="C119" s="43" t="s">
        <v>348</v>
      </c>
      <c r="D119" s="39">
        <v>200</v>
      </c>
      <c r="E119" s="51"/>
      <c r="F119" s="51"/>
    </row>
    <row r="120" spans="1:6" ht="9" customHeight="1">
      <c r="A120" s="77">
        <v>143</v>
      </c>
      <c r="B120" s="51"/>
      <c r="C120" s="43" t="s">
        <v>349</v>
      </c>
      <c r="D120" s="39">
        <v>200</v>
      </c>
      <c r="E120" s="51"/>
      <c r="F120" s="51"/>
    </row>
    <row r="121" spans="1:6" ht="9" customHeight="1">
      <c r="A121" s="77">
        <v>144</v>
      </c>
      <c r="B121" s="51"/>
      <c r="C121" s="43" t="s">
        <v>350</v>
      </c>
      <c r="D121" s="39">
        <v>200</v>
      </c>
      <c r="E121" s="51"/>
      <c r="F121" s="51"/>
    </row>
    <row r="122" spans="1:6" ht="9" customHeight="1">
      <c r="A122" s="77">
        <v>145</v>
      </c>
      <c r="B122" s="51"/>
      <c r="C122" s="43" t="s">
        <v>351</v>
      </c>
      <c r="D122" s="40" t="s">
        <v>352</v>
      </c>
      <c r="E122" s="51"/>
      <c r="F122" s="51"/>
    </row>
    <row r="123" spans="1:6" ht="9" customHeight="1">
      <c r="A123" s="77">
        <v>146</v>
      </c>
      <c r="B123" s="51"/>
      <c r="C123" s="43" t="s">
        <v>353</v>
      </c>
      <c r="D123" s="39">
        <v>200</v>
      </c>
      <c r="E123" s="51"/>
      <c r="F123" s="51"/>
    </row>
    <row r="124" spans="1:6" ht="9" customHeight="1">
      <c r="A124" s="77">
        <v>147</v>
      </c>
      <c r="B124" s="51"/>
      <c r="C124" s="43" t="s">
        <v>354</v>
      </c>
      <c r="D124" s="39">
        <v>200</v>
      </c>
      <c r="E124" s="51"/>
      <c r="F124" s="51"/>
    </row>
    <row r="125" spans="1:6" ht="9" customHeight="1">
      <c r="A125" s="77">
        <v>148</v>
      </c>
      <c r="B125" s="51"/>
      <c r="C125" s="43" t="s">
        <v>355</v>
      </c>
      <c r="D125" s="39">
        <v>200</v>
      </c>
      <c r="E125" s="51"/>
      <c r="F125" s="51"/>
    </row>
    <row r="126" spans="1:6" ht="9" customHeight="1">
      <c r="A126" s="77">
        <v>149</v>
      </c>
      <c r="B126" s="51"/>
      <c r="C126" s="43" t="s">
        <v>356</v>
      </c>
      <c r="D126" s="39">
        <v>200</v>
      </c>
      <c r="E126" s="51"/>
      <c r="F126" s="51"/>
    </row>
    <row r="127" spans="1:6" ht="9" customHeight="1">
      <c r="A127" s="77">
        <v>150</v>
      </c>
      <c r="B127" s="51"/>
      <c r="C127" s="43" t="s">
        <v>357</v>
      </c>
      <c r="D127" s="39">
        <v>140</v>
      </c>
      <c r="E127" s="51"/>
      <c r="F127" s="51"/>
    </row>
    <row r="128" spans="1:6" ht="9" customHeight="1">
      <c r="A128" s="77">
        <v>151</v>
      </c>
      <c r="B128" s="51"/>
      <c r="C128" s="43" t="s">
        <v>358</v>
      </c>
      <c r="D128" s="39">
        <v>140</v>
      </c>
      <c r="E128" s="51"/>
      <c r="F128" s="51"/>
    </row>
    <row r="129" spans="1:6" ht="9" customHeight="1">
      <c r="A129" s="77">
        <v>152</v>
      </c>
      <c r="B129" s="51"/>
      <c r="C129" s="43" t="s">
        <v>359</v>
      </c>
      <c r="D129" s="40" t="s">
        <v>360</v>
      </c>
      <c r="E129" s="51"/>
      <c r="F129" s="51"/>
    </row>
    <row r="130" spans="1:6" ht="9" customHeight="1">
      <c r="A130" s="77">
        <v>153</v>
      </c>
      <c r="B130" s="51"/>
      <c r="C130" s="43" t="s">
        <v>361</v>
      </c>
      <c r="D130" s="39">
        <v>7</v>
      </c>
      <c r="E130" s="51"/>
      <c r="F130" s="51"/>
    </row>
    <row r="131" spans="1:6" ht="9" customHeight="1">
      <c r="A131" s="77">
        <v>154</v>
      </c>
      <c r="B131" s="51"/>
      <c r="C131" s="43" t="s">
        <v>362</v>
      </c>
      <c r="D131" s="39">
        <v>7</v>
      </c>
      <c r="E131" s="51"/>
      <c r="F131" s="51"/>
    </row>
    <row r="132" spans="1:6" ht="9" customHeight="1">
      <c r="A132" s="77">
        <v>155</v>
      </c>
      <c r="B132" s="51"/>
      <c r="C132" s="43" t="s">
        <v>363</v>
      </c>
      <c r="D132" s="39">
        <v>14</v>
      </c>
      <c r="E132" s="51"/>
      <c r="F132" s="51"/>
    </row>
    <row r="133" spans="1:6" ht="9" customHeight="1">
      <c r="A133" s="77">
        <v>156</v>
      </c>
      <c r="B133" s="51"/>
      <c r="C133" s="43" t="s">
        <v>364</v>
      </c>
      <c r="D133" s="39">
        <v>14</v>
      </c>
      <c r="E133" s="51"/>
      <c r="F133" s="51"/>
    </row>
    <row r="134" spans="1:6" ht="9" customHeight="1">
      <c r="A134" s="77">
        <v>157</v>
      </c>
      <c r="B134" s="51"/>
      <c r="C134" s="43" t="s">
        <v>365</v>
      </c>
      <c r="D134" s="39">
        <v>7</v>
      </c>
      <c r="E134" s="51"/>
      <c r="F134" s="51"/>
    </row>
    <row r="135" spans="1:6" ht="9" customHeight="1">
      <c r="A135" s="77">
        <v>158</v>
      </c>
      <c r="B135" s="51"/>
      <c r="C135" s="43" t="s">
        <v>366</v>
      </c>
      <c r="D135" s="39">
        <v>7</v>
      </c>
      <c r="E135" s="51"/>
      <c r="F135" s="51"/>
    </row>
    <row r="136" spans="1:6" ht="9" customHeight="1">
      <c r="A136" s="77">
        <v>159</v>
      </c>
      <c r="B136" s="51"/>
      <c r="C136" s="43" t="s">
        <v>367</v>
      </c>
      <c r="D136" s="39">
        <v>7</v>
      </c>
      <c r="E136" s="51"/>
      <c r="F136" s="51"/>
    </row>
    <row r="137" spans="1:6" ht="9" customHeight="1">
      <c r="A137" s="77">
        <v>160</v>
      </c>
      <c r="B137" s="51"/>
      <c r="C137" s="43" t="s">
        <v>368</v>
      </c>
      <c r="D137" s="39">
        <v>7</v>
      </c>
      <c r="E137" s="51"/>
      <c r="F137" s="51"/>
    </row>
    <row r="138" spans="1:6" ht="9" customHeight="1">
      <c r="A138" s="77">
        <v>161</v>
      </c>
      <c r="B138" s="51"/>
      <c r="C138" s="43" t="s">
        <v>369</v>
      </c>
      <c r="D138" s="39">
        <v>7</v>
      </c>
      <c r="E138" s="51"/>
      <c r="F138" s="51"/>
    </row>
    <row r="139" spans="1:6" ht="9" customHeight="1">
      <c r="A139" s="77">
        <v>162</v>
      </c>
      <c r="B139" s="51"/>
      <c r="C139" s="43" t="s">
        <v>370</v>
      </c>
      <c r="D139" s="39">
        <v>7</v>
      </c>
      <c r="E139" s="51"/>
      <c r="F139" s="51"/>
    </row>
    <row r="140" spans="1:6" ht="9" customHeight="1">
      <c r="A140" s="77">
        <v>163</v>
      </c>
      <c r="B140" s="51"/>
      <c r="C140" s="43" t="s">
        <v>371</v>
      </c>
      <c r="D140" s="39">
        <v>14</v>
      </c>
      <c r="E140" s="51"/>
      <c r="F140" s="51"/>
    </row>
    <row r="141" spans="1:6" ht="9" customHeight="1">
      <c r="A141" s="77">
        <v>164</v>
      </c>
      <c r="B141" s="51"/>
      <c r="C141" s="43" t="s">
        <v>372</v>
      </c>
      <c r="D141" s="39">
        <v>14</v>
      </c>
      <c r="E141" s="51"/>
      <c r="F141" s="51"/>
    </row>
    <row r="142" spans="1:6" ht="9" customHeight="1">
      <c r="A142" s="77">
        <v>165</v>
      </c>
      <c r="B142" s="51"/>
      <c r="C142" s="43" t="s">
        <v>373</v>
      </c>
      <c r="D142" s="39">
        <v>7</v>
      </c>
      <c r="E142" s="51"/>
      <c r="F142" s="51"/>
    </row>
    <row r="143" spans="1:6" ht="9" customHeight="1">
      <c r="A143" s="77">
        <v>166</v>
      </c>
      <c r="B143" s="51"/>
      <c r="C143" s="43" t="s">
        <v>374</v>
      </c>
      <c r="D143" s="39">
        <v>14</v>
      </c>
      <c r="E143" s="51"/>
      <c r="F143" s="51"/>
    </row>
    <row r="144" spans="1:6" ht="9" customHeight="1">
      <c r="A144" s="77">
        <v>167</v>
      </c>
      <c r="B144" s="51"/>
      <c r="C144" s="43" t="s">
        <v>375</v>
      </c>
      <c r="D144" s="39">
        <v>7</v>
      </c>
      <c r="E144" s="51"/>
      <c r="F144" s="51"/>
    </row>
    <row r="145" spans="1:6" ht="9" customHeight="1">
      <c r="A145" s="77">
        <v>168</v>
      </c>
      <c r="B145" s="51"/>
      <c r="C145" s="43" t="s">
        <v>376</v>
      </c>
      <c r="D145" s="39">
        <v>7</v>
      </c>
      <c r="E145" s="51"/>
      <c r="F145" s="51"/>
    </row>
    <row r="146" spans="1:6" ht="9" customHeight="1">
      <c r="A146" s="77">
        <v>169</v>
      </c>
      <c r="B146" s="51"/>
      <c r="C146" s="43" t="s">
        <v>377</v>
      </c>
      <c r="D146" s="39">
        <v>7</v>
      </c>
      <c r="E146" s="51"/>
      <c r="F146" s="51"/>
    </row>
    <row r="147" spans="1:6" ht="9" customHeight="1">
      <c r="A147" s="77">
        <v>170</v>
      </c>
      <c r="B147" s="51"/>
      <c r="C147" s="43" t="s">
        <v>378</v>
      </c>
      <c r="D147" s="39">
        <v>14</v>
      </c>
      <c r="E147" s="51"/>
      <c r="F147" s="51"/>
    </row>
    <row r="148" spans="1:6" ht="9" customHeight="1">
      <c r="A148" s="77">
        <v>171</v>
      </c>
      <c r="B148" s="51"/>
      <c r="C148" s="43" t="s">
        <v>379</v>
      </c>
      <c r="D148" s="39">
        <v>7</v>
      </c>
      <c r="E148" s="51"/>
      <c r="F148" s="51"/>
    </row>
    <row r="149" spans="1:6" ht="9" customHeight="1">
      <c r="A149" s="77">
        <v>172</v>
      </c>
      <c r="B149" s="51"/>
      <c r="C149" s="43" t="s">
        <v>380</v>
      </c>
      <c r="D149" s="40" t="s">
        <v>381</v>
      </c>
      <c r="E149" s="51"/>
      <c r="F149" s="51"/>
    </row>
    <row r="150" spans="1:6" ht="9" customHeight="1">
      <c r="A150" s="77">
        <v>173</v>
      </c>
      <c r="B150" s="51"/>
      <c r="C150" s="43" t="s">
        <v>382</v>
      </c>
      <c r="D150" s="40" t="s">
        <v>383</v>
      </c>
      <c r="E150" s="51"/>
      <c r="F150" s="51"/>
    </row>
    <row r="151" spans="1:6" ht="9" customHeight="1">
      <c r="A151" s="77">
        <v>174</v>
      </c>
      <c r="B151" s="51"/>
      <c r="C151" s="43" t="s">
        <v>384</v>
      </c>
      <c r="D151" s="39">
        <v>7</v>
      </c>
      <c r="E151" s="51"/>
      <c r="F151" s="51"/>
    </row>
    <row r="152" spans="1:6" ht="9" customHeight="1">
      <c r="A152" s="77">
        <v>175</v>
      </c>
      <c r="B152" s="51"/>
      <c r="C152" s="43" t="s">
        <v>385</v>
      </c>
      <c r="D152" s="40" t="s">
        <v>381</v>
      </c>
      <c r="E152" s="51"/>
      <c r="F152" s="51"/>
    </row>
    <row r="153" spans="1:6" ht="9" customHeight="1">
      <c r="A153" s="77">
        <v>176</v>
      </c>
      <c r="B153" s="51"/>
      <c r="C153" s="43" t="s">
        <v>386</v>
      </c>
      <c r="D153" s="40" t="s">
        <v>387</v>
      </c>
      <c r="E153" s="51"/>
      <c r="F153" s="51"/>
    </row>
    <row r="154" spans="1:6" ht="9" customHeight="1">
      <c r="A154" s="77">
        <v>177</v>
      </c>
      <c r="B154" s="51"/>
      <c r="C154" s="43" t="s">
        <v>388</v>
      </c>
      <c r="D154" s="40" t="s">
        <v>389</v>
      </c>
      <c r="E154" s="51"/>
      <c r="F154" s="51"/>
    </row>
    <row r="155" spans="1:6" ht="9" customHeight="1">
      <c r="A155" s="77">
        <v>178</v>
      </c>
      <c r="B155" s="51"/>
      <c r="C155" s="43" t="s">
        <v>390</v>
      </c>
      <c r="D155" s="39">
        <v>7</v>
      </c>
      <c r="E155" s="51"/>
      <c r="F155" s="51"/>
    </row>
    <row r="156" spans="1:6" ht="9" customHeight="1">
      <c r="A156" s="77">
        <v>179</v>
      </c>
      <c r="B156" s="51"/>
      <c r="C156" s="43" t="s">
        <v>391</v>
      </c>
      <c r="D156" s="40" t="s">
        <v>392</v>
      </c>
      <c r="E156" s="51"/>
      <c r="F156" s="51"/>
    </row>
    <row r="157" spans="1:6" ht="9" customHeight="1">
      <c r="A157" s="77">
        <v>180</v>
      </c>
      <c r="B157" s="51"/>
      <c r="C157" s="43" t="s">
        <v>393</v>
      </c>
      <c r="D157" s="39">
        <v>7</v>
      </c>
      <c r="E157" s="51"/>
      <c r="F157" s="51"/>
    </row>
    <row r="158" spans="1:6" ht="9" customHeight="1">
      <c r="A158" s="77">
        <v>181</v>
      </c>
      <c r="B158" s="51"/>
      <c r="C158" s="43" t="s">
        <v>394</v>
      </c>
      <c r="D158" s="39">
        <v>7</v>
      </c>
      <c r="E158" s="51"/>
      <c r="F158" s="51"/>
    </row>
    <row r="159" spans="1:6" ht="9" customHeight="1">
      <c r="A159" s="77">
        <v>182</v>
      </c>
      <c r="B159" s="51"/>
      <c r="C159" s="43" t="s">
        <v>395</v>
      </c>
      <c r="D159" s="39">
        <v>14</v>
      </c>
      <c r="E159" s="51"/>
      <c r="F159" s="51"/>
    </row>
    <row r="160" spans="1:6" ht="9" customHeight="1">
      <c r="A160" s="77">
        <v>183</v>
      </c>
      <c r="B160" s="51"/>
      <c r="C160" s="43" t="s">
        <v>396</v>
      </c>
      <c r="D160" s="39">
        <v>14</v>
      </c>
      <c r="E160" s="51"/>
      <c r="F160" s="51"/>
    </row>
    <row r="161" spans="1:6" ht="9" customHeight="1">
      <c r="A161" s="77">
        <v>184</v>
      </c>
      <c r="B161" s="51"/>
      <c r="C161" s="43" t="s">
        <v>397</v>
      </c>
      <c r="D161" s="39">
        <v>14</v>
      </c>
      <c r="E161" s="51"/>
      <c r="F161" s="51"/>
    </row>
    <row r="162" spans="1:6" ht="9" customHeight="1">
      <c r="A162" s="77">
        <v>185</v>
      </c>
      <c r="B162" s="51"/>
      <c r="C162" s="43" t="s">
        <v>398</v>
      </c>
      <c r="D162" s="39">
        <v>14</v>
      </c>
      <c r="E162" s="51"/>
      <c r="F162" s="51"/>
    </row>
    <row r="163" spans="1:6" ht="9" customHeight="1">
      <c r="A163" s="77">
        <v>186</v>
      </c>
      <c r="B163" s="51"/>
      <c r="C163" s="43" t="s">
        <v>399</v>
      </c>
      <c r="D163" s="39">
        <v>14</v>
      </c>
      <c r="E163" s="51"/>
      <c r="F163" s="51"/>
    </row>
    <row r="164" spans="1:6" ht="9" customHeight="1">
      <c r="A164" s="77">
        <v>187</v>
      </c>
      <c r="B164" s="51"/>
      <c r="C164" s="43" t="s">
        <v>400</v>
      </c>
      <c r="D164" s="39">
        <v>30</v>
      </c>
      <c r="E164" s="51"/>
      <c r="F164" s="51"/>
    </row>
    <row r="165" spans="1:6" ht="9" customHeight="1">
      <c r="A165" s="77">
        <v>188</v>
      </c>
      <c r="B165" s="51"/>
      <c r="C165" s="43" t="s">
        <v>401</v>
      </c>
      <c r="D165" s="39">
        <v>14</v>
      </c>
      <c r="E165" s="51"/>
      <c r="F165" s="51"/>
    </row>
    <row r="166" spans="1:6" ht="9" customHeight="1">
      <c r="A166" s="77">
        <v>189</v>
      </c>
      <c r="B166" s="51"/>
      <c r="C166" s="43" t="s">
        <v>402</v>
      </c>
      <c r="D166" s="39">
        <v>7</v>
      </c>
      <c r="E166" s="51"/>
      <c r="F166" s="51"/>
    </row>
    <row r="167" spans="1:6" ht="9" customHeight="1">
      <c r="A167" s="77">
        <v>190</v>
      </c>
      <c r="B167" s="51"/>
      <c r="C167" s="43" t="s">
        <v>403</v>
      </c>
      <c r="D167" s="39">
        <v>7</v>
      </c>
      <c r="E167" s="51"/>
      <c r="F167" s="51"/>
    </row>
    <row r="168" spans="1:6" ht="9" customHeight="1">
      <c r="A168" s="77">
        <v>191</v>
      </c>
      <c r="B168" s="51"/>
      <c r="C168" s="43" t="s">
        <v>404</v>
      </c>
      <c r="D168" s="39">
        <v>7</v>
      </c>
      <c r="E168" s="51"/>
      <c r="F168" s="51"/>
    </row>
    <row r="169" spans="1:6" ht="9" customHeight="1">
      <c r="A169" s="77">
        <v>192</v>
      </c>
      <c r="B169" s="51"/>
      <c r="C169" s="43" t="s">
        <v>405</v>
      </c>
      <c r="D169" s="39">
        <v>0</v>
      </c>
      <c r="E169" s="51"/>
      <c r="F169" s="51"/>
    </row>
    <row r="170" spans="1:6" ht="9" customHeight="1">
      <c r="A170" s="77">
        <v>193</v>
      </c>
      <c r="B170" s="51"/>
      <c r="C170" s="43" t="s">
        <v>406</v>
      </c>
      <c r="D170" s="39">
        <v>7</v>
      </c>
      <c r="E170" s="51"/>
      <c r="F170" s="51"/>
    </row>
    <row r="171" spans="1:6" ht="9" customHeight="1">
      <c r="A171" s="77">
        <v>194</v>
      </c>
      <c r="B171" s="51"/>
      <c r="C171" s="43" t="s">
        <v>407</v>
      </c>
      <c r="D171" s="39">
        <v>0</v>
      </c>
      <c r="E171" s="51"/>
      <c r="F171" s="51"/>
    </row>
    <row r="172" spans="1:6" ht="9" customHeight="1">
      <c r="A172" s="77">
        <v>195</v>
      </c>
      <c r="B172" s="51"/>
      <c r="C172" s="43" t="s">
        <v>408</v>
      </c>
      <c r="D172" s="79">
        <v>7</v>
      </c>
      <c r="E172" s="51"/>
      <c r="F172" s="51"/>
    </row>
    <row r="173" spans="1:6" ht="9" customHeight="1">
      <c r="A173" s="77">
        <v>196</v>
      </c>
      <c r="B173" s="51"/>
      <c r="C173" s="43" t="s">
        <v>409</v>
      </c>
      <c r="D173" s="79">
        <v>0</v>
      </c>
      <c r="E173" s="51"/>
      <c r="F173" s="51"/>
    </row>
    <row r="174" spans="1:6" ht="9" customHeight="1">
      <c r="A174" s="77">
        <v>197</v>
      </c>
      <c r="B174" s="51"/>
      <c r="C174" s="43" t="s">
        <v>410</v>
      </c>
      <c r="D174" s="80">
        <v>14</v>
      </c>
      <c r="E174" s="51"/>
      <c r="F174" s="51"/>
    </row>
    <row r="175" spans="1:6" ht="9" customHeight="1">
      <c r="A175" s="146" t="s">
        <v>411</v>
      </c>
      <c r="B175" s="147"/>
      <c r="C175" s="147"/>
      <c r="D175" s="147"/>
      <c r="E175" s="147"/>
      <c r="F175" s="147"/>
    </row>
    <row r="176" spans="1:6" ht="9" customHeight="1">
      <c r="A176" s="77">
        <v>198</v>
      </c>
      <c r="B176" s="51"/>
      <c r="C176" s="43" t="s">
        <v>412</v>
      </c>
      <c r="D176" s="80">
        <v>20</v>
      </c>
      <c r="E176" s="51"/>
      <c r="F176" s="51"/>
    </row>
    <row r="177" spans="1:6" ht="9" customHeight="1">
      <c r="A177" s="77">
        <v>199</v>
      </c>
      <c r="B177" s="51"/>
      <c r="C177" s="43" t="s">
        <v>413</v>
      </c>
      <c r="D177" s="79">
        <v>1</v>
      </c>
      <c r="E177" s="51"/>
      <c r="F177" s="51"/>
    </row>
    <row r="178" spans="1:6" ht="9" customHeight="1">
      <c r="A178" s="152" t="s">
        <v>414</v>
      </c>
      <c r="B178" s="153"/>
      <c r="C178" s="153"/>
      <c r="D178" s="153"/>
      <c r="E178" s="153"/>
      <c r="F178" s="153"/>
    </row>
    <row r="179" spans="1:6" ht="26.45" customHeight="1">
      <c r="A179" s="81">
        <v>200</v>
      </c>
      <c r="B179" s="38"/>
      <c r="C179" s="38" t="s">
        <v>415</v>
      </c>
      <c r="D179" s="82">
        <v>4</v>
      </c>
      <c r="E179" s="54" t="s">
        <v>416</v>
      </c>
      <c r="F179" s="41" t="s">
        <v>417</v>
      </c>
    </row>
    <row r="180" spans="1:6" ht="9" customHeight="1">
      <c r="A180" s="154" t="s">
        <v>418</v>
      </c>
      <c r="B180" s="155"/>
      <c r="C180" s="155"/>
      <c r="D180" s="155"/>
      <c r="E180" s="155"/>
      <c r="F180" s="155"/>
    </row>
    <row r="181" spans="1:6" ht="9" customHeight="1">
      <c r="A181" s="58">
        <v>218</v>
      </c>
      <c r="B181" s="31" t="s">
        <v>419</v>
      </c>
      <c r="C181" s="32" t="s">
        <v>420</v>
      </c>
      <c r="D181" s="76">
        <v>2</v>
      </c>
      <c r="E181" s="30" t="s">
        <v>421</v>
      </c>
      <c r="F181" s="10" t="s">
        <v>422</v>
      </c>
    </row>
    <row r="182" spans="1:6" ht="9" customHeight="1">
      <c r="A182" s="58">
        <v>219</v>
      </c>
      <c r="B182" s="31" t="s">
        <v>423</v>
      </c>
      <c r="C182" s="32" t="s">
        <v>424</v>
      </c>
      <c r="D182" s="76">
        <v>2</v>
      </c>
      <c r="E182" s="30" t="s">
        <v>425</v>
      </c>
      <c r="F182" s="10" t="s">
        <v>426</v>
      </c>
    </row>
    <row r="183" spans="1:6" ht="9" customHeight="1">
      <c r="A183" s="58">
        <v>220</v>
      </c>
      <c r="B183" s="31" t="s">
        <v>427</v>
      </c>
      <c r="C183" s="32" t="s">
        <v>428</v>
      </c>
      <c r="D183" s="76">
        <v>2</v>
      </c>
      <c r="E183" s="30" t="s">
        <v>429</v>
      </c>
      <c r="F183" s="10" t="s">
        <v>430</v>
      </c>
    </row>
    <row r="184" spans="1:6" ht="9" customHeight="1">
      <c r="A184" s="58">
        <v>221</v>
      </c>
      <c r="B184" s="31" t="s">
        <v>431</v>
      </c>
      <c r="C184" s="32" t="s">
        <v>432</v>
      </c>
      <c r="D184" s="76">
        <v>2</v>
      </c>
      <c r="E184" s="30" t="s">
        <v>433</v>
      </c>
      <c r="F184" s="10" t="s">
        <v>434</v>
      </c>
    </row>
    <row r="185" spans="1:6" ht="9" customHeight="1">
      <c r="A185" s="152" t="s">
        <v>435</v>
      </c>
      <c r="B185" s="153"/>
      <c r="C185" s="153"/>
      <c r="D185" s="153"/>
      <c r="E185" s="153"/>
      <c r="F185" s="153"/>
    </row>
    <row r="186" spans="1:6" ht="18" customHeight="1">
      <c r="A186" s="84">
        <v>222</v>
      </c>
      <c r="B186" s="85" t="s">
        <v>436</v>
      </c>
      <c r="C186" s="38" t="s">
        <v>437</v>
      </c>
      <c r="D186" s="59">
        <v>2</v>
      </c>
      <c r="E186" s="10" t="s">
        <v>124</v>
      </c>
      <c r="F186" s="10" t="s">
        <v>438</v>
      </c>
    </row>
    <row r="187" spans="1:6" ht="53.25" customHeight="1">
      <c r="A187" s="86">
        <v>223</v>
      </c>
      <c r="B187" s="38"/>
      <c r="C187" s="99" t="s">
        <v>439</v>
      </c>
      <c r="D187" s="61">
        <v>1</v>
      </c>
      <c r="E187" s="41" t="s">
        <v>440</v>
      </c>
      <c r="F187" s="41" t="s">
        <v>440</v>
      </c>
    </row>
    <row r="188" spans="1:6" ht="9" customHeight="1">
      <c r="A188" s="94">
        <v>224</v>
      </c>
      <c r="B188" s="95"/>
      <c r="C188" s="96" t="s">
        <v>441</v>
      </c>
      <c r="D188" s="97">
        <v>1</v>
      </c>
      <c r="E188" s="98" t="s">
        <v>442</v>
      </c>
      <c r="F188" s="98" t="s">
        <v>442</v>
      </c>
    </row>
    <row r="189" spans="1:6" ht="18" customHeight="1">
      <c r="A189" s="84">
        <v>225</v>
      </c>
      <c r="B189" s="37"/>
      <c r="C189" s="99" t="s">
        <v>443</v>
      </c>
      <c r="D189" s="59">
        <v>1</v>
      </c>
      <c r="E189" s="10" t="s">
        <v>444</v>
      </c>
      <c r="F189" s="10" t="s">
        <v>444</v>
      </c>
    </row>
    <row r="190" spans="1:6" ht="26.45" customHeight="1">
      <c r="A190" s="86">
        <v>226</v>
      </c>
      <c r="B190" s="38"/>
      <c r="C190" s="43" t="s">
        <v>445</v>
      </c>
      <c r="D190" s="61">
        <v>1</v>
      </c>
      <c r="E190" s="41" t="s">
        <v>444</v>
      </c>
      <c r="F190" s="41" t="s">
        <v>444</v>
      </c>
    </row>
    <row r="191" spans="1:6" ht="18" customHeight="1">
      <c r="A191" s="84">
        <v>227</v>
      </c>
      <c r="B191" s="37"/>
      <c r="C191" s="38" t="s">
        <v>446</v>
      </c>
      <c r="D191" s="59">
        <v>1</v>
      </c>
      <c r="E191" s="10" t="s">
        <v>440</v>
      </c>
      <c r="F191" s="10" t="s">
        <v>440</v>
      </c>
    </row>
    <row r="192" spans="1:6" ht="27" customHeight="1">
      <c r="A192" s="86">
        <v>228</v>
      </c>
      <c r="B192" s="38"/>
      <c r="C192" s="38" t="s">
        <v>447</v>
      </c>
      <c r="D192" s="61">
        <v>0</v>
      </c>
      <c r="E192" s="9"/>
      <c r="F192" s="41" t="s">
        <v>448</v>
      </c>
    </row>
    <row r="193" spans="1:6" ht="35.450000000000003" customHeight="1">
      <c r="A193" s="86">
        <v>229</v>
      </c>
      <c r="B193" s="38"/>
      <c r="C193" s="43" t="s">
        <v>449</v>
      </c>
      <c r="D193" s="61">
        <v>0</v>
      </c>
      <c r="E193" s="9"/>
      <c r="F193" s="41" t="s">
        <v>448</v>
      </c>
    </row>
    <row r="194" spans="1:6" ht="35.450000000000003" customHeight="1">
      <c r="A194" s="86">
        <v>230</v>
      </c>
      <c r="B194" s="38"/>
      <c r="C194" s="38" t="s">
        <v>450</v>
      </c>
      <c r="D194" s="61">
        <v>1</v>
      </c>
      <c r="E194" s="41" t="s">
        <v>451</v>
      </c>
      <c r="F194" s="41" t="s">
        <v>451</v>
      </c>
    </row>
    <row r="195" spans="1:6" ht="26.45" customHeight="1">
      <c r="A195" s="86">
        <v>231</v>
      </c>
      <c r="B195" s="38"/>
      <c r="C195" s="38" t="s">
        <v>452</v>
      </c>
      <c r="D195" s="61">
        <v>1</v>
      </c>
      <c r="E195" s="41" t="s">
        <v>453</v>
      </c>
      <c r="F195" s="41" t="s">
        <v>453</v>
      </c>
    </row>
    <row r="196" spans="1:6" ht="70.7" customHeight="1">
      <c r="A196" s="86">
        <v>232</v>
      </c>
      <c r="B196" s="38"/>
      <c r="C196" s="38" t="s">
        <v>454</v>
      </c>
      <c r="D196" s="61">
        <v>1</v>
      </c>
      <c r="E196" s="41" t="s">
        <v>455</v>
      </c>
      <c r="F196" s="41" t="s">
        <v>455</v>
      </c>
    </row>
    <row r="197" spans="1:6" ht="9" customHeight="1">
      <c r="A197" s="84">
        <v>233</v>
      </c>
      <c r="B197" s="51"/>
      <c r="C197" s="43" t="s">
        <v>456</v>
      </c>
      <c r="D197" s="59">
        <v>1</v>
      </c>
      <c r="E197" s="10" t="s">
        <v>457</v>
      </c>
      <c r="F197" s="10" t="s">
        <v>457</v>
      </c>
    </row>
    <row r="198" spans="1:6" ht="18" customHeight="1">
      <c r="A198" s="84">
        <v>234</v>
      </c>
      <c r="B198" s="37"/>
      <c r="C198" s="38" t="s">
        <v>458</v>
      </c>
      <c r="D198" s="59">
        <v>1</v>
      </c>
      <c r="E198" s="10" t="s">
        <v>459</v>
      </c>
      <c r="F198" s="10" t="s">
        <v>459</v>
      </c>
    </row>
    <row r="199" spans="1:6" ht="9" customHeight="1">
      <c r="A199" s="84">
        <v>235</v>
      </c>
      <c r="B199" s="51"/>
      <c r="C199" s="43" t="s">
        <v>460</v>
      </c>
      <c r="D199" s="59">
        <v>1</v>
      </c>
      <c r="E199" s="10" t="s">
        <v>461</v>
      </c>
      <c r="F199" s="10" t="s">
        <v>461</v>
      </c>
    </row>
    <row r="200" spans="1:6" ht="9" customHeight="1">
      <c r="A200" s="84">
        <v>236</v>
      </c>
      <c r="B200" s="51"/>
      <c r="C200" s="43" t="s">
        <v>462</v>
      </c>
      <c r="D200" s="59">
        <v>1</v>
      </c>
      <c r="E200" s="10" t="s">
        <v>463</v>
      </c>
      <c r="F200" s="10" t="s">
        <v>463</v>
      </c>
    </row>
    <row r="201" spans="1:6" ht="9" customHeight="1">
      <c r="A201" s="84">
        <v>237</v>
      </c>
      <c r="B201" s="51"/>
      <c r="C201" s="43" t="s">
        <v>464</v>
      </c>
      <c r="D201" s="59">
        <v>1</v>
      </c>
      <c r="E201" s="10" t="s">
        <v>465</v>
      </c>
      <c r="F201" s="10" t="s">
        <v>465</v>
      </c>
    </row>
    <row r="202" spans="1:6" ht="79.7" customHeight="1">
      <c r="A202" s="86">
        <v>238</v>
      </c>
      <c r="B202" s="38"/>
      <c r="C202" s="38" t="s">
        <v>466</v>
      </c>
      <c r="D202" s="61">
        <v>1</v>
      </c>
      <c r="E202" s="41" t="s">
        <v>467</v>
      </c>
      <c r="F202" s="41" t="s">
        <v>467</v>
      </c>
    </row>
    <row r="203" spans="1:6" ht="9" customHeight="1">
      <c r="A203" s="84">
        <v>239</v>
      </c>
      <c r="B203" s="51"/>
      <c r="C203" s="43" t="s">
        <v>468</v>
      </c>
      <c r="D203" s="59">
        <v>1</v>
      </c>
      <c r="E203" s="44"/>
      <c r="F203" s="10" t="s">
        <v>448</v>
      </c>
    </row>
    <row r="204" spans="1:6" ht="9" customHeight="1">
      <c r="A204" s="84">
        <v>240</v>
      </c>
      <c r="B204" s="51"/>
      <c r="C204" s="43" t="s">
        <v>469</v>
      </c>
      <c r="D204" s="59">
        <v>1</v>
      </c>
      <c r="E204" s="10" t="s">
        <v>470</v>
      </c>
      <c r="F204" s="10" t="s">
        <v>470</v>
      </c>
    </row>
    <row r="205" spans="1:6" ht="44.25" customHeight="1">
      <c r="A205" s="86">
        <v>241</v>
      </c>
      <c r="B205" s="38"/>
      <c r="C205" s="99" t="s">
        <v>471</v>
      </c>
      <c r="D205" s="61">
        <v>1</v>
      </c>
      <c r="E205" s="41" t="s">
        <v>472</v>
      </c>
      <c r="F205" s="41" t="s">
        <v>472</v>
      </c>
    </row>
    <row r="206" spans="1:6" ht="35.450000000000003" customHeight="1">
      <c r="A206" s="86">
        <v>242</v>
      </c>
      <c r="B206" s="38"/>
      <c r="C206" s="43" t="s">
        <v>473</v>
      </c>
      <c r="D206" s="61">
        <v>1</v>
      </c>
      <c r="E206" s="41" t="s">
        <v>474</v>
      </c>
      <c r="F206" s="41" t="s">
        <v>474</v>
      </c>
    </row>
    <row r="207" spans="1:6" ht="26.45" customHeight="1">
      <c r="A207" s="86">
        <v>243</v>
      </c>
      <c r="B207" s="38"/>
      <c r="C207" s="99" t="s">
        <v>613</v>
      </c>
      <c r="D207" s="15">
        <v>1</v>
      </c>
      <c r="E207" s="41" t="s">
        <v>475</v>
      </c>
      <c r="F207" s="41" t="s">
        <v>475</v>
      </c>
    </row>
    <row r="208" spans="1:6" ht="18" customHeight="1">
      <c r="A208" s="84">
        <v>244</v>
      </c>
      <c r="B208" s="37"/>
      <c r="C208" s="38" t="s">
        <v>476</v>
      </c>
      <c r="D208" s="19">
        <v>1</v>
      </c>
      <c r="E208" s="10" t="s">
        <v>477</v>
      </c>
      <c r="F208" s="10" t="s">
        <v>477</v>
      </c>
    </row>
    <row r="209" spans="1:6" ht="18" customHeight="1">
      <c r="A209" s="84">
        <v>245</v>
      </c>
      <c r="B209" s="37"/>
      <c r="C209" s="38" t="s">
        <v>478</v>
      </c>
      <c r="D209" s="19">
        <v>1</v>
      </c>
      <c r="E209" s="10" t="s">
        <v>479</v>
      </c>
      <c r="F209" s="10" t="s">
        <v>479</v>
      </c>
    </row>
    <row r="210" spans="1:6" ht="9" customHeight="1">
      <c r="A210" s="84">
        <v>246</v>
      </c>
      <c r="B210" s="51"/>
      <c r="C210" s="43" t="s">
        <v>480</v>
      </c>
      <c r="D210" s="19">
        <v>1</v>
      </c>
      <c r="E210" s="10" t="s">
        <v>481</v>
      </c>
      <c r="F210" s="10" t="s">
        <v>481</v>
      </c>
    </row>
    <row r="211" spans="1:6" ht="18" customHeight="1">
      <c r="A211" s="84">
        <v>247</v>
      </c>
      <c r="B211" s="37"/>
      <c r="C211" s="38" t="s">
        <v>482</v>
      </c>
      <c r="D211" s="19">
        <v>1</v>
      </c>
      <c r="E211" s="10" t="s">
        <v>483</v>
      </c>
      <c r="F211" s="10" t="s">
        <v>483</v>
      </c>
    </row>
    <row r="212" spans="1:6" ht="18" customHeight="1">
      <c r="A212" s="55">
        <v>248</v>
      </c>
      <c r="B212" s="57"/>
      <c r="C212" s="9" t="s">
        <v>484</v>
      </c>
      <c r="D212" s="19">
        <v>1</v>
      </c>
      <c r="E212" s="10" t="s">
        <v>485</v>
      </c>
      <c r="F212" s="10" t="s">
        <v>485</v>
      </c>
    </row>
    <row r="213" spans="1:6" ht="9" customHeight="1">
      <c r="A213" s="84">
        <v>249</v>
      </c>
      <c r="B213" s="51"/>
      <c r="C213" s="43" t="s">
        <v>486</v>
      </c>
      <c r="D213" s="39">
        <v>0</v>
      </c>
      <c r="E213" s="51"/>
      <c r="F213" s="40" t="s">
        <v>448</v>
      </c>
    </row>
    <row r="214" spans="1:6" ht="9" customHeight="1">
      <c r="A214" s="84">
        <v>250</v>
      </c>
      <c r="B214" s="51"/>
      <c r="C214" s="43" t="s">
        <v>487</v>
      </c>
      <c r="D214" s="39">
        <v>1</v>
      </c>
      <c r="E214" s="40" t="s">
        <v>488</v>
      </c>
      <c r="F214" s="40" t="s">
        <v>488</v>
      </c>
    </row>
    <row r="215" spans="1:6" ht="26.45" customHeight="1">
      <c r="A215" s="86">
        <v>251</v>
      </c>
      <c r="B215" s="38"/>
      <c r="C215" s="38" t="s">
        <v>489</v>
      </c>
      <c r="D215" s="49">
        <v>1</v>
      </c>
      <c r="E215" s="54" t="s">
        <v>490</v>
      </c>
      <c r="F215" s="54" t="s">
        <v>490</v>
      </c>
    </row>
    <row r="216" spans="1:6" ht="9" customHeight="1">
      <c r="A216" s="84">
        <v>252</v>
      </c>
      <c r="B216" s="51"/>
      <c r="C216" s="43" t="s">
        <v>491</v>
      </c>
      <c r="D216" s="39">
        <v>1</v>
      </c>
      <c r="E216" s="40" t="s">
        <v>463</v>
      </c>
      <c r="F216" s="40" t="s">
        <v>463</v>
      </c>
    </row>
    <row r="217" spans="1:6" ht="9" customHeight="1">
      <c r="A217" s="84">
        <v>253</v>
      </c>
      <c r="B217" s="51"/>
      <c r="C217" s="99" t="s">
        <v>614</v>
      </c>
      <c r="D217" s="39">
        <v>1</v>
      </c>
      <c r="E217" s="40" t="s">
        <v>492</v>
      </c>
      <c r="F217" s="40" t="s">
        <v>492</v>
      </c>
    </row>
    <row r="218" spans="1:6" ht="26.45" customHeight="1">
      <c r="A218" s="86">
        <v>254</v>
      </c>
      <c r="B218" s="38"/>
      <c r="C218" s="43" t="s">
        <v>493</v>
      </c>
      <c r="D218" s="49">
        <v>1</v>
      </c>
      <c r="E218" s="54" t="s">
        <v>494</v>
      </c>
      <c r="F218" s="54" t="s">
        <v>494</v>
      </c>
    </row>
    <row r="219" spans="1:6" ht="9" customHeight="1">
      <c r="A219" s="84">
        <v>255</v>
      </c>
      <c r="B219" s="51"/>
      <c r="C219" s="43" t="s">
        <v>495</v>
      </c>
      <c r="D219" s="39">
        <v>1</v>
      </c>
      <c r="E219" s="40" t="s">
        <v>496</v>
      </c>
      <c r="F219" s="40" t="s">
        <v>496</v>
      </c>
    </row>
    <row r="220" spans="1:6" ht="18" customHeight="1">
      <c r="A220" s="84">
        <v>256</v>
      </c>
      <c r="B220" s="37"/>
      <c r="C220" s="38" t="s">
        <v>497</v>
      </c>
      <c r="D220" s="39">
        <v>1</v>
      </c>
      <c r="E220" s="40" t="s">
        <v>496</v>
      </c>
      <c r="F220" s="40" t="s">
        <v>496</v>
      </c>
    </row>
    <row r="221" spans="1:6" ht="9" customHeight="1">
      <c r="A221" s="152" t="s">
        <v>498</v>
      </c>
      <c r="B221" s="153"/>
      <c r="C221" s="153"/>
      <c r="D221" s="153"/>
      <c r="E221" s="153"/>
      <c r="F221" s="153"/>
    </row>
    <row r="222" spans="1:6" ht="18" customHeight="1">
      <c r="A222" s="55">
        <v>257</v>
      </c>
      <c r="B222" s="57"/>
      <c r="C222" s="29" t="s">
        <v>499</v>
      </c>
      <c r="D222" s="26">
        <v>9</v>
      </c>
      <c r="E222" s="46" t="s">
        <v>500</v>
      </c>
      <c r="F222" s="30" t="s">
        <v>501</v>
      </c>
    </row>
    <row r="223" spans="1:6" ht="18.75" customHeight="1">
      <c r="A223" s="55">
        <v>258</v>
      </c>
      <c r="B223" s="57"/>
      <c r="C223" s="87" t="s">
        <v>502</v>
      </c>
      <c r="D223" s="26">
        <v>9</v>
      </c>
      <c r="E223" s="46" t="s">
        <v>503</v>
      </c>
      <c r="F223" s="30" t="s">
        <v>504</v>
      </c>
    </row>
    <row r="224" spans="1:6" ht="9" customHeight="1">
      <c r="A224" s="55">
        <v>259</v>
      </c>
      <c r="B224" s="44"/>
      <c r="C224" s="43" t="s">
        <v>505</v>
      </c>
      <c r="D224" s="39">
        <v>9</v>
      </c>
      <c r="E224" s="40" t="s">
        <v>506</v>
      </c>
      <c r="F224" s="10" t="s">
        <v>507</v>
      </c>
    </row>
    <row r="225" spans="1:6" ht="9" customHeight="1">
      <c r="A225" s="55">
        <v>260</v>
      </c>
      <c r="B225" s="44"/>
      <c r="C225" s="43" t="s">
        <v>508</v>
      </c>
      <c r="D225" s="39">
        <v>8</v>
      </c>
      <c r="E225" s="40" t="s">
        <v>509</v>
      </c>
      <c r="F225" s="10" t="s">
        <v>510</v>
      </c>
    </row>
    <row r="226" spans="1:6" ht="9" customHeight="1">
      <c r="A226" s="55">
        <v>261</v>
      </c>
      <c r="B226" s="44"/>
      <c r="C226" s="43" t="s">
        <v>511</v>
      </c>
      <c r="D226" s="39">
        <v>8</v>
      </c>
      <c r="E226" s="40" t="s">
        <v>512</v>
      </c>
      <c r="F226" s="10" t="s">
        <v>513</v>
      </c>
    </row>
    <row r="227" spans="1:6" ht="9" customHeight="1">
      <c r="A227" s="55">
        <v>262</v>
      </c>
      <c r="B227" s="44"/>
      <c r="C227" s="43" t="s">
        <v>514</v>
      </c>
      <c r="D227" s="39">
        <v>16</v>
      </c>
      <c r="E227" s="40" t="s">
        <v>515</v>
      </c>
      <c r="F227" s="10" t="s">
        <v>516</v>
      </c>
    </row>
    <row r="228" spans="1:6" ht="9" customHeight="1">
      <c r="A228" s="152" t="s">
        <v>517</v>
      </c>
      <c r="B228" s="153"/>
      <c r="C228" s="153"/>
      <c r="D228" s="153"/>
      <c r="E228" s="153"/>
      <c r="F228" s="153"/>
    </row>
    <row r="229" spans="1:6" ht="9" customHeight="1">
      <c r="A229" s="58">
        <v>263</v>
      </c>
      <c r="B229" s="44"/>
      <c r="C229" s="88" t="s">
        <v>608</v>
      </c>
      <c r="D229" s="62">
        <v>2</v>
      </c>
      <c r="E229" s="63" t="s">
        <v>518</v>
      </c>
      <c r="F229" s="63" t="s">
        <v>519</v>
      </c>
    </row>
    <row r="230" spans="1:6" ht="9" customHeight="1">
      <c r="A230" s="58">
        <v>264</v>
      </c>
      <c r="B230" s="44"/>
      <c r="C230" s="32" t="s">
        <v>520</v>
      </c>
      <c r="D230" s="19">
        <v>2</v>
      </c>
      <c r="E230" s="10" t="s">
        <v>521</v>
      </c>
      <c r="F230" s="63" t="s">
        <v>522</v>
      </c>
    </row>
    <row r="231" spans="1:6" ht="9" customHeight="1">
      <c r="A231" s="58">
        <v>265</v>
      </c>
      <c r="B231" s="44"/>
      <c r="C231" s="43" t="s">
        <v>523</v>
      </c>
      <c r="D231" s="19">
        <v>1</v>
      </c>
      <c r="E231" s="45" t="s">
        <v>524</v>
      </c>
      <c r="F231" s="63" t="s">
        <v>525</v>
      </c>
    </row>
    <row r="232" spans="1:6" ht="35.450000000000003" customHeight="1">
      <c r="A232" s="60">
        <v>266</v>
      </c>
      <c r="B232" s="9"/>
      <c r="C232" s="99" t="s">
        <v>526</v>
      </c>
      <c r="D232" s="15">
        <v>10</v>
      </c>
      <c r="E232" s="41" t="s">
        <v>527</v>
      </c>
      <c r="F232" s="63" t="s">
        <v>528</v>
      </c>
    </row>
    <row r="233" spans="1:6" ht="26.45" customHeight="1">
      <c r="A233" s="60">
        <v>267</v>
      </c>
      <c r="B233" s="9"/>
      <c r="C233" s="29" t="s">
        <v>529</v>
      </c>
      <c r="D233" s="23">
        <v>3</v>
      </c>
      <c r="E233" s="48" t="s">
        <v>530</v>
      </c>
      <c r="F233" s="64" t="s">
        <v>531</v>
      </c>
    </row>
    <row r="234" spans="1:6" ht="9" customHeight="1">
      <c r="A234" s="58">
        <v>269</v>
      </c>
      <c r="B234" s="44"/>
      <c r="C234" s="99" t="s">
        <v>615</v>
      </c>
      <c r="D234" s="39">
        <v>3</v>
      </c>
      <c r="E234" s="40" t="s">
        <v>532</v>
      </c>
      <c r="F234" s="63" t="s">
        <v>533</v>
      </c>
    </row>
    <row r="235" spans="1:6" ht="9" customHeight="1">
      <c r="A235" s="152" t="s">
        <v>534</v>
      </c>
      <c r="B235" s="153"/>
      <c r="C235" s="153"/>
      <c r="D235" s="153"/>
      <c r="E235" s="153"/>
      <c r="F235" s="153"/>
    </row>
    <row r="236" spans="1:6" ht="9" customHeight="1">
      <c r="A236" s="58">
        <v>267</v>
      </c>
      <c r="B236" s="42" t="s">
        <v>535</v>
      </c>
      <c r="C236" s="43" t="s">
        <v>536</v>
      </c>
      <c r="D236" s="39">
        <v>0</v>
      </c>
      <c r="E236" s="51"/>
      <c r="F236" s="40" t="s">
        <v>448</v>
      </c>
    </row>
    <row r="237" spans="1:6" ht="9" customHeight="1">
      <c r="A237" s="58">
        <v>268</v>
      </c>
      <c r="B237" s="42" t="s">
        <v>537</v>
      </c>
      <c r="C237" s="43" t="s">
        <v>538</v>
      </c>
      <c r="D237" s="39">
        <v>0</v>
      </c>
      <c r="E237" s="51"/>
      <c r="F237" s="40" t="s">
        <v>448</v>
      </c>
    </row>
    <row r="238" spans="1:6" ht="9" customHeight="1">
      <c r="A238" s="58">
        <v>269</v>
      </c>
      <c r="B238" s="42" t="s">
        <v>539</v>
      </c>
      <c r="C238" s="43" t="s">
        <v>540</v>
      </c>
      <c r="D238" s="39">
        <v>0</v>
      </c>
      <c r="E238" s="51"/>
      <c r="F238" s="40" t="s">
        <v>448</v>
      </c>
    </row>
    <row r="239" spans="1:6" ht="9" customHeight="1">
      <c r="A239" s="58">
        <v>270</v>
      </c>
      <c r="B239" s="42" t="s">
        <v>541</v>
      </c>
      <c r="C239" s="43" t="s">
        <v>542</v>
      </c>
      <c r="D239" s="39">
        <v>0</v>
      </c>
      <c r="E239" s="51"/>
      <c r="F239" s="40" t="s">
        <v>448</v>
      </c>
    </row>
    <row r="240" spans="1:6" ht="9" customHeight="1">
      <c r="A240" s="58">
        <v>271</v>
      </c>
      <c r="B240" s="42" t="s">
        <v>543</v>
      </c>
      <c r="C240" s="43" t="s">
        <v>544</v>
      </c>
      <c r="D240" s="39">
        <v>0</v>
      </c>
      <c r="E240" s="51"/>
      <c r="F240" s="40" t="s">
        <v>448</v>
      </c>
    </row>
    <row r="241" spans="1:6" ht="9" customHeight="1">
      <c r="A241" s="58">
        <v>272</v>
      </c>
      <c r="B241" s="42" t="s">
        <v>545</v>
      </c>
      <c r="C241" s="43" t="s">
        <v>546</v>
      </c>
      <c r="D241" s="39">
        <v>0</v>
      </c>
      <c r="E241" s="51"/>
      <c r="F241" s="40" t="s">
        <v>448</v>
      </c>
    </row>
    <row r="242" spans="1:6" ht="9" customHeight="1">
      <c r="A242" s="58">
        <v>273</v>
      </c>
      <c r="B242" s="42" t="s">
        <v>547</v>
      </c>
      <c r="C242" s="43" t="s">
        <v>548</v>
      </c>
      <c r="D242" s="39">
        <v>0</v>
      </c>
      <c r="E242" s="51"/>
      <c r="F242" s="40" t="s">
        <v>448</v>
      </c>
    </row>
    <row r="243" spans="1:6" ht="9" customHeight="1">
      <c r="A243" s="58">
        <v>274</v>
      </c>
      <c r="B243" s="42" t="s">
        <v>549</v>
      </c>
      <c r="C243" s="43" t="s">
        <v>550</v>
      </c>
      <c r="D243" s="39">
        <v>0</v>
      </c>
      <c r="E243" s="51"/>
      <c r="F243" s="40" t="s">
        <v>448</v>
      </c>
    </row>
    <row r="244" spans="1:6" ht="9" customHeight="1">
      <c r="A244" s="58">
        <v>275</v>
      </c>
      <c r="B244" s="42" t="s">
        <v>551</v>
      </c>
      <c r="C244" s="43" t="s">
        <v>552</v>
      </c>
      <c r="D244" s="39">
        <v>81</v>
      </c>
      <c r="E244" s="40" t="s">
        <v>553</v>
      </c>
      <c r="F244" s="40" t="s">
        <v>554</v>
      </c>
    </row>
    <row r="245" spans="1:6" ht="9" customHeight="1">
      <c r="A245" s="58">
        <v>276</v>
      </c>
      <c r="B245" s="42" t="s">
        <v>555</v>
      </c>
      <c r="C245" s="43" t="s">
        <v>556</v>
      </c>
      <c r="D245" s="39">
        <v>21</v>
      </c>
      <c r="E245" s="40" t="s">
        <v>557</v>
      </c>
      <c r="F245" s="40" t="s">
        <v>558</v>
      </c>
    </row>
    <row r="246" spans="1:6" ht="9" customHeight="1">
      <c r="A246" s="58">
        <v>281</v>
      </c>
      <c r="B246" s="44"/>
      <c r="C246" s="56" t="s">
        <v>559</v>
      </c>
      <c r="D246" s="19">
        <v>56</v>
      </c>
      <c r="E246" s="10" t="s">
        <v>560</v>
      </c>
      <c r="F246" s="10" t="s">
        <v>204</v>
      </c>
    </row>
    <row r="247" spans="1:6" ht="9" customHeight="1">
      <c r="A247" s="58">
        <v>282</v>
      </c>
      <c r="B247" s="44"/>
      <c r="C247" s="43" t="s">
        <v>561</v>
      </c>
      <c r="D247" s="39">
        <v>7</v>
      </c>
      <c r="E247" s="53" t="s">
        <v>562</v>
      </c>
      <c r="F247" s="40" t="s">
        <v>563</v>
      </c>
    </row>
    <row r="248" spans="1:6" ht="9" customHeight="1">
      <c r="A248" s="152" t="s">
        <v>564</v>
      </c>
      <c r="B248" s="153"/>
      <c r="C248" s="153"/>
      <c r="D248" s="153"/>
      <c r="E248" s="153"/>
      <c r="F248" s="153"/>
    </row>
    <row r="249" spans="1:6" ht="9" customHeight="1">
      <c r="A249" s="84">
        <v>283</v>
      </c>
      <c r="B249" s="51"/>
      <c r="C249" s="43" t="s">
        <v>565</v>
      </c>
      <c r="D249" s="39">
        <v>3</v>
      </c>
      <c r="E249" s="40" t="s">
        <v>566</v>
      </c>
      <c r="F249" s="40" t="s">
        <v>567</v>
      </c>
    </row>
    <row r="250" spans="1:6" ht="9" customHeight="1">
      <c r="A250" s="84">
        <v>284</v>
      </c>
      <c r="B250" s="51"/>
      <c r="C250" s="43" t="s">
        <v>568</v>
      </c>
      <c r="D250" s="39">
        <v>14</v>
      </c>
      <c r="E250" s="40" t="s">
        <v>569</v>
      </c>
      <c r="F250" s="40" t="s">
        <v>570</v>
      </c>
    </row>
    <row r="251" spans="1:6" ht="9" customHeight="1">
      <c r="A251" s="84">
        <v>285</v>
      </c>
      <c r="B251" s="51"/>
      <c r="C251" s="43" t="s">
        <v>571</v>
      </c>
      <c r="D251" s="39">
        <v>9</v>
      </c>
      <c r="E251" s="53" t="s">
        <v>572</v>
      </c>
      <c r="F251" s="40" t="s">
        <v>573</v>
      </c>
    </row>
    <row r="252" spans="1:6" ht="9" customHeight="1">
      <c r="A252" s="84">
        <v>286</v>
      </c>
      <c r="B252" s="51"/>
      <c r="C252" s="43" t="s">
        <v>574</v>
      </c>
      <c r="D252" s="39">
        <v>0</v>
      </c>
      <c r="E252" s="40" t="s">
        <v>448</v>
      </c>
      <c r="F252" s="40" t="s">
        <v>448</v>
      </c>
    </row>
    <row r="253" spans="1:6" ht="26.45" customHeight="1">
      <c r="A253" s="86">
        <v>287</v>
      </c>
      <c r="B253" s="38"/>
      <c r="C253" s="38" t="s">
        <v>284</v>
      </c>
      <c r="D253" s="49">
        <v>9</v>
      </c>
      <c r="E253" s="54" t="s">
        <v>575</v>
      </c>
      <c r="F253" s="54" t="s">
        <v>576</v>
      </c>
    </row>
    <row r="254" spans="1:6" ht="26.45" customHeight="1">
      <c r="A254" s="86">
        <v>288</v>
      </c>
      <c r="B254" s="38"/>
      <c r="C254" s="38" t="s">
        <v>577</v>
      </c>
      <c r="D254" s="49">
        <v>8</v>
      </c>
      <c r="E254" s="89" t="s">
        <v>578</v>
      </c>
      <c r="F254" s="54" t="s">
        <v>579</v>
      </c>
    </row>
    <row r="255" spans="1:6" ht="18" customHeight="1">
      <c r="A255" s="84">
        <v>289</v>
      </c>
      <c r="B255" s="37"/>
      <c r="C255" s="99" t="s">
        <v>580</v>
      </c>
      <c r="D255" s="39">
        <v>3</v>
      </c>
      <c r="E255" s="53" t="s">
        <v>581</v>
      </c>
      <c r="F255" s="40" t="s">
        <v>582</v>
      </c>
    </row>
    <row r="256" spans="1:6" ht="18" customHeight="1">
      <c r="A256" s="84">
        <v>290</v>
      </c>
      <c r="B256" s="37"/>
      <c r="C256" s="38" t="s">
        <v>583</v>
      </c>
      <c r="D256" s="39">
        <v>1</v>
      </c>
      <c r="E256" s="53" t="s">
        <v>584</v>
      </c>
      <c r="F256" s="40" t="s">
        <v>584</v>
      </c>
    </row>
    <row r="257" spans="1:6" ht="9" customHeight="1">
      <c r="A257" s="84">
        <v>291</v>
      </c>
      <c r="B257" s="51"/>
      <c r="C257" s="43" t="s">
        <v>585</v>
      </c>
      <c r="D257" s="39">
        <v>3</v>
      </c>
      <c r="E257" s="40" t="s">
        <v>586</v>
      </c>
      <c r="F257" s="40" t="s">
        <v>587</v>
      </c>
    </row>
    <row r="258" spans="1:6" ht="18" customHeight="1">
      <c r="A258" s="84">
        <v>292</v>
      </c>
      <c r="B258" s="37"/>
      <c r="C258" s="38" t="s">
        <v>588</v>
      </c>
      <c r="D258" s="39">
        <v>6</v>
      </c>
      <c r="E258" s="40" t="s">
        <v>589</v>
      </c>
      <c r="F258" s="40" t="s">
        <v>590</v>
      </c>
    </row>
    <row r="259" spans="1:6" ht="9" customHeight="1">
      <c r="A259" s="146" t="s">
        <v>591</v>
      </c>
      <c r="B259" s="147"/>
      <c r="C259" s="147"/>
      <c r="D259" s="147"/>
      <c r="E259" s="147"/>
      <c r="F259" s="147"/>
    </row>
    <row r="260" spans="1:6" ht="35.450000000000003" customHeight="1">
      <c r="A260" s="86">
        <v>293</v>
      </c>
      <c r="B260" s="38"/>
      <c r="C260" s="99" t="s">
        <v>592</v>
      </c>
      <c r="D260" s="49">
        <v>168</v>
      </c>
      <c r="E260" s="54" t="s">
        <v>593</v>
      </c>
      <c r="F260" s="54" t="s">
        <v>594</v>
      </c>
    </row>
  </sheetData>
  <mergeCells count="21">
    <mergeCell ref="A248:F248"/>
    <mergeCell ref="A259:F259"/>
    <mergeCell ref="A178:F178"/>
    <mergeCell ref="A180:F180"/>
    <mergeCell ref="A185:F185"/>
    <mergeCell ref="A221:F221"/>
    <mergeCell ref="A228:F228"/>
    <mergeCell ref="A235:F235"/>
    <mergeCell ref="A175:F175"/>
    <mergeCell ref="A1:G1"/>
    <mergeCell ref="A3:B3"/>
    <mergeCell ref="A14:C14"/>
    <mergeCell ref="A55:F55"/>
    <mergeCell ref="A62:F62"/>
    <mergeCell ref="A69:A70"/>
    <mergeCell ref="B69:B70"/>
    <mergeCell ref="A74:F74"/>
    <mergeCell ref="A90:F90"/>
    <mergeCell ref="A93:F93"/>
    <mergeCell ref="A97:F97"/>
    <mergeCell ref="A116:F1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zoomScale="200" zoomScaleNormal="200" workbookViewId="0">
      <selection activeCell="A5" sqref="A5:F7"/>
    </sheetView>
  </sheetViews>
  <sheetFormatPr defaultRowHeight="12.75"/>
  <cols>
    <col min="1" max="1" width="5.85546875" style="7" customWidth="1"/>
    <col min="2" max="2" width="7.42578125" style="7" customWidth="1"/>
    <col min="3" max="3" width="42.42578125" style="7" customWidth="1"/>
    <col min="4" max="4" width="18.140625" style="7" customWidth="1"/>
    <col min="5" max="5" width="17.85546875" style="7" customWidth="1"/>
    <col min="6" max="6" width="18.140625" style="7" customWidth="1"/>
    <col min="7" max="16384" width="9.140625" style="7"/>
  </cols>
  <sheetData>
    <row r="1" spans="1:6" ht="18.75" customHeight="1">
      <c r="A1" s="163">
        <v>294</v>
      </c>
      <c r="B1" s="165"/>
      <c r="C1" s="167" t="s">
        <v>595</v>
      </c>
      <c r="D1" s="90" t="s">
        <v>596</v>
      </c>
      <c r="E1" s="40" t="s">
        <v>597</v>
      </c>
      <c r="F1" s="40" t="s">
        <v>598</v>
      </c>
    </row>
    <row r="2" spans="1:6" ht="18.75" customHeight="1">
      <c r="A2" s="164"/>
      <c r="B2" s="166"/>
      <c r="C2" s="168"/>
      <c r="D2" s="90" t="s">
        <v>599</v>
      </c>
      <c r="E2" s="40" t="s">
        <v>600</v>
      </c>
      <c r="F2" s="40" t="s">
        <v>601</v>
      </c>
    </row>
    <row r="3" spans="1:6" ht="35.450000000000003" customHeight="1">
      <c r="A3" s="49">
        <v>295</v>
      </c>
      <c r="B3" s="38"/>
      <c r="C3" s="38" t="s">
        <v>602</v>
      </c>
      <c r="D3" s="78" t="s">
        <v>603</v>
      </c>
      <c r="E3" s="54" t="s">
        <v>604</v>
      </c>
      <c r="F3" s="54" t="s">
        <v>429</v>
      </c>
    </row>
    <row r="4" spans="1:6" ht="35.450000000000003" customHeight="1">
      <c r="A4" s="49">
        <v>296</v>
      </c>
      <c r="B4" s="38" t="s">
        <v>9</v>
      </c>
      <c r="C4" s="43" t="s">
        <v>4</v>
      </c>
      <c r="D4" s="91">
        <v>2</v>
      </c>
      <c r="E4" s="92">
        <v>1687.5</v>
      </c>
      <c r="F4" s="92">
        <v>3375</v>
      </c>
    </row>
    <row r="5" spans="1:6" ht="12" customHeight="1">
      <c r="A5" s="163">
        <v>297</v>
      </c>
      <c r="B5" s="165" t="s">
        <v>10</v>
      </c>
      <c r="C5" s="165" t="s">
        <v>5</v>
      </c>
      <c r="D5" s="90" t="s">
        <v>605</v>
      </c>
      <c r="E5" s="93">
        <v>106.25</v>
      </c>
      <c r="F5" s="93">
        <v>212.5</v>
      </c>
    </row>
    <row r="6" spans="1:6" ht="12" customHeight="1">
      <c r="A6" s="169"/>
      <c r="B6" s="170"/>
      <c r="C6" s="170"/>
      <c r="D6" s="90">
        <v>2</v>
      </c>
      <c r="E6" s="93">
        <v>106.25</v>
      </c>
      <c r="F6" s="93">
        <v>212.5</v>
      </c>
    </row>
    <row r="7" spans="1:6" ht="12" customHeight="1">
      <c r="A7" s="164"/>
      <c r="B7" s="166"/>
      <c r="C7" s="168"/>
      <c r="D7" s="90">
        <v>2</v>
      </c>
      <c r="E7" s="93">
        <v>762.5</v>
      </c>
      <c r="F7" s="93">
        <v>1525</v>
      </c>
    </row>
    <row r="8" spans="1:6" ht="35.450000000000003" customHeight="1">
      <c r="A8" s="49">
        <v>298</v>
      </c>
      <c r="B8" s="38" t="s">
        <v>12</v>
      </c>
      <c r="C8" s="43" t="s">
        <v>7</v>
      </c>
      <c r="D8" s="91">
        <v>2</v>
      </c>
      <c r="E8" s="92">
        <v>468.75</v>
      </c>
      <c r="F8" s="92">
        <v>937.5</v>
      </c>
    </row>
    <row r="9" spans="1:6" ht="9" customHeight="1">
      <c r="A9" s="160" t="s">
        <v>606</v>
      </c>
      <c r="B9" s="161"/>
      <c r="C9" s="162"/>
      <c r="D9" s="52">
        <v>2</v>
      </c>
      <c r="E9" s="65">
        <v>1062.5</v>
      </c>
      <c r="F9" s="66">
        <v>2125</v>
      </c>
    </row>
    <row r="10" spans="1:6" ht="36">
      <c r="B10" s="67" t="s">
        <v>16</v>
      </c>
      <c r="C10" s="68" t="s">
        <v>15</v>
      </c>
      <c r="D10" s="67">
        <v>6</v>
      </c>
      <c r="E10" s="69">
        <v>1093.75</v>
      </c>
      <c r="F10" s="69">
        <v>6562.5</v>
      </c>
    </row>
    <row r="11" spans="1:6" ht="45">
      <c r="B11" s="67" t="s">
        <v>18</v>
      </c>
      <c r="C11" s="68" t="s">
        <v>17</v>
      </c>
      <c r="D11" s="67">
        <v>2</v>
      </c>
      <c r="E11" s="70">
        <v>1031.25</v>
      </c>
      <c r="F11" s="70">
        <v>2062.5</v>
      </c>
    </row>
    <row r="12" spans="1:6">
      <c r="B12" s="67" t="s">
        <v>20</v>
      </c>
      <c r="C12" s="67" t="s">
        <v>19</v>
      </c>
      <c r="D12" s="67">
        <v>2</v>
      </c>
      <c r="E12" s="69">
        <v>1781.25</v>
      </c>
      <c r="F12" s="69">
        <v>3562.5</v>
      </c>
    </row>
    <row r="13" spans="1:6">
      <c r="B13" s="67" t="s">
        <v>22</v>
      </c>
      <c r="C13" s="67" t="s">
        <v>21</v>
      </c>
      <c r="D13" s="67">
        <v>8</v>
      </c>
      <c r="E13" s="69">
        <v>993.75</v>
      </c>
      <c r="F13" s="69">
        <v>7950</v>
      </c>
    </row>
    <row r="15" spans="1:6">
      <c r="B15" s="67" t="s">
        <v>39</v>
      </c>
      <c r="C15" s="67"/>
      <c r="D15" s="67"/>
      <c r="E15" s="67"/>
      <c r="F15" s="67"/>
    </row>
    <row r="16" spans="1:6">
      <c r="B16" s="67"/>
      <c r="C16" s="67"/>
      <c r="D16" s="67"/>
      <c r="E16" s="67"/>
      <c r="F16" s="67"/>
    </row>
    <row r="17" spans="2:6">
      <c r="B17" s="67"/>
      <c r="C17" s="67"/>
      <c r="D17" s="67"/>
      <c r="E17" s="67"/>
      <c r="F17" s="67"/>
    </row>
    <row r="18" spans="2:6">
      <c r="B18" s="67"/>
      <c r="C18" s="67"/>
      <c r="D18" s="67"/>
      <c r="E18" s="67"/>
      <c r="F18" s="67"/>
    </row>
    <row r="19" spans="2:6">
      <c r="B19" s="67"/>
      <c r="C19" s="67"/>
      <c r="D19" s="67"/>
      <c r="E19" s="67"/>
      <c r="F19" s="67"/>
    </row>
    <row r="20" spans="2:6">
      <c r="B20" s="67"/>
      <c r="C20" s="67"/>
      <c r="D20" s="67"/>
      <c r="E20" s="67"/>
      <c r="F20" s="67"/>
    </row>
    <row r="21" spans="2:6">
      <c r="B21" s="67"/>
      <c r="C21" s="67"/>
      <c r="D21" s="67"/>
      <c r="E21" s="67"/>
      <c r="F21" s="67"/>
    </row>
    <row r="22" spans="2:6">
      <c r="B22" s="67"/>
      <c r="C22" s="67"/>
      <c r="D22" s="67"/>
      <c r="E22" s="67"/>
      <c r="F22" s="67"/>
    </row>
    <row r="23" spans="2:6">
      <c r="B23" s="67"/>
      <c r="C23" s="67"/>
      <c r="D23" s="67"/>
      <c r="E23" s="67"/>
      <c r="F23" s="67"/>
    </row>
    <row r="24" spans="2:6">
      <c r="B24" s="67"/>
      <c r="C24" s="67"/>
      <c r="D24" s="67"/>
      <c r="E24" s="67"/>
      <c r="F24" s="67"/>
    </row>
    <row r="25" spans="2:6">
      <c r="B25" s="67"/>
      <c r="C25" s="67"/>
      <c r="D25" s="67"/>
      <c r="E25" s="67"/>
      <c r="F25" s="67"/>
    </row>
    <row r="26" spans="2:6">
      <c r="B26" s="67"/>
      <c r="C26" s="67"/>
      <c r="D26" s="67"/>
      <c r="E26" s="67"/>
      <c r="F26" s="67"/>
    </row>
    <row r="27" spans="2:6">
      <c r="B27" s="67"/>
      <c r="C27" s="67"/>
      <c r="D27" s="67"/>
      <c r="E27" s="67"/>
      <c r="F27" s="67"/>
    </row>
    <row r="28" spans="2:6">
      <c r="B28" s="67"/>
      <c r="C28" s="67"/>
      <c r="D28" s="67"/>
      <c r="E28" s="67"/>
      <c r="F28" s="67"/>
    </row>
    <row r="29" spans="2:6">
      <c r="B29" s="67"/>
      <c r="C29" s="67"/>
      <c r="D29" s="67"/>
      <c r="E29" s="67"/>
      <c r="F29" s="67"/>
    </row>
    <row r="30" spans="2:6">
      <c r="B30" s="67"/>
      <c r="C30" s="67"/>
      <c r="D30" s="67"/>
      <c r="E30" s="67"/>
      <c r="F30" s="67"/>
    </row>
    <row r="31" spans="2:6">
      <c r="B31" s="67"/>
      <c r="C31" s="67"/>
      <c r="D31" s="67"/>
      <c r="E31" s="67"/>
      <c r="F31" s="67"/>
    </row>
    <row r="32" spans="2:6">
      <c r="B32" s="67"/>
      <c r="C32" s="67"/>
      <c r="D32" s="67"/>
      <c r="E32" s="67"/>
      <c r="F32" s="67"/>
    </row>
    <row r="33" spans="2:6">
      <c r="B33" s="67"/>
      <c r="C33" s="67"/>
      <c r="D33" s="67"/>
      <c r="E33" s="67"/>
      <c r="F33" s="67"/>
    </row>
    <row r="34" spans="2:6">
      <c r="B34" s="67"/>
      <c r="C34" s="67"/>
      <c r="D34" s="67"/>
      <c r="E34" s="67"/>
      <c r="F34" s="67"/>
    </row>
    <row r="35" spans="2:6">
      <c r="B35" s="67"/>
      <c r="C35" s="67"/>
      <c r="D35" s="67"/>
      <c r="E35" s="67"/>
      <c r="F35" s="67"/>
    </row>
    <row r="36" spans="2:6">
      <c r="B36" s="67"/>
      <c r="C36" s="67"/>
      <c r="D36" s="67"/>
      <c r="E36" s="67"/>
      <c r="F36" s="67"/>
    </row>
    <row r="37" spans="2:6">
      <c r="B37" s="67"/>
      <c r="C37" s="67"/>
      <c r="D37" s="67"/>
      <c r="E37" s="67"/>
      <c r="F37" s="67"/>
    </row>
    <row r="38" spans="2:6">
      <c r="B38" s="67"/>
      <c r="C38" s="67"/>
      <c r="D38" s="67"/>
      <c r="E38" s="67"/>
      <c r="F38" s="67"/>
    </row>
    <row r="39" spans="2:6">
      <c r="B39" s="67"/>
      <c r="C39" s="67"/>
      <c r="D39" s="67"/>
      <c r="E39" s="67"/>
      <c r="F39" s="67"/>
    </row>
    <row r="40" spans="2:6">
      <c r="B40" s="71"/>
      <c r="C40" s="71"/>
      <c r="D40" s="71"/>
      <c r="E40" s="71"/>
      <c r="F40" s="71"/>
    </row>
    <row r="41" spans="2:6">
      <c r="B41" s="67"/>
      <c r="C41" s="67"/>
    </row>
    <row r="42" spans="2:6">
      <c r="B42" s="67"/>
      <c r="C42" s="67"/>
    </row>
    <row r="43" spans="2:6">
      <c r="C43" s="71"/>
      <c r="D43" s="71"/>
      <c r="E43" s="71"/>
      <c r="F43" s="71"/>
    </row>
    <row r="44" spans="2:6">
      <c r="C44" s="71"/>
      <c r="D44" s="71"/>
      <c r="E44" s="71"/>
      <c r="F44" s="71"/>
    </row>
    <row r="45" spans="2:6">
      <c r="C45" s="71"/>
    </row>
    <row r="46" spans="2:6">
      <c r="C46" s="71"/>
    </row>
    <row r="47" spans="2:6">
      <c r="C47" s="71"/>
    </row>
    <row r="48" spans="2:6">
      <c r="C48" s="71"/>
    </row>
    <row r="49" spans="1:6">
      <c r="B49" s="67"/>
      <c r="C49" s="67"/>
      <c r="D49" s="67"/>
      <c r="E49" s="67"/>
      <c r="F49" s="67"/>
    </row>
    <row r="50" spans="1:6">
      <c r="B50" s="67"/>
      <c r="C50" s="67"/>
      <c r="D50" s="67"/>
      <c r="E50" s="67"/>
      <c r="F50" s="67"/>
    </row>
    <row r="51" spans="1:6">
      <c r="B51" s="67"/>
      <c r="C51" s="67" t="s">
        <v>163</v>
      </c>
      <c r="D51" s="67"/>
      <c r="E51" s="67"/>
      <c r="F51" s="67"/>
    </row>
    <row r="52" spans="1:6">
      <c r="B52" s="67"/>
      <c r="C52" s="67"/>
      <c r="D52" s="67"/>
      <c r="E52" s="67"/>
      <c r="F52" s="67"/>
    </row>
    <row r="53" spans="1:6">
      <c r="B53" s="67"/>
      <c r="C53" s="67"/>
      <c r="D53" s="67"/>
      <c r="E53" s="67"/>
      <c r="F53" s="67"/>
    </row>
    <row r="54" spans="1:6">
      <c r="B54" s="67"/>
      <c r="C54" s="67"/>
      <c r="D54" s="67"/>
      <c r="E54" s="67"/>
      <c r="F54" s="67"/>
    </row>
    <row r="56" spans="1:6">
      <c r="A56" s="67"/>
      <c r="B56" s="67"/>
      <c r="C56" s="67"/>
      <c r="D56" s="67"/>
      <c r="E56" s="67"/>
      <c r="F56" s="67"/>
    </row>
    <row r="57" spans="1:6">
      <c r="A57" s="71"/>
      <c r="B57" s="71"/>
      <c r="C57" s="71"/>
    </row>
    <row r="58" spans="1:6">
      <c r="A58" s="71"/>
      <c r="B58" s="71"/>
      <c r="C58" s="71"/>
    </row>
    <row r="59" spans="1:6">
      <c r="A59" s="71"/>
      <c r="B59" s="71"/>
      <c r="C59" s="71"/>
    </row>
    <row r="60" spans="1:6">
      <c r="A60" s="71"/>
      <c r="B60" s="71"/>
      <c r="C60" s="71"/>
    </row>
    <row r="61" spans="1:6">
      <c r="A61" s="71"/>
      <c r="B61" s="71"/>
      <c r="C61" s="71"/>
    </row>
    <row r="63" spans="1:6" ht="18">
      <c r="B63" s="67" t="s">
        <v>194</v>
      </c>
      <c r="C63" s="68" t="s">
        <v>607</v>
      </c>
      <c r="D63" s="67"/>
      <c r="E63" s="67"/>
      <c r="F63" s="67"/>
    </row>
    <row r="64" spans="1:6">
      <c r="B64" s="67"/>
      <c r="C64" s="67"/>
      <c r="D64" s="67"/>
      <c r="E64" s="67"/>
      <c r="F64" s="67"/>
    </row>
    <row r="65" spans="2:6">
      <c r="B65" s="67"/>
      <c r="C65" s="67"/>
      <c r="D65" s="67"/>
      <c r="E65" s="67"/>
      <c r="F65" s="67"/>
    </row>
    <row r="66" spans="2:6">
      <c r="B66" s="67"/>
      <c r="C66" s="67"/>
      <c r="D66" s="67"/>
      <c r="E66" s="67"/>
      <c r="F66" s="67"/>
    </row>
    <row r="67" spans="2:6">
      <c r="B67" s="67"/>
      <c r="C67" s="67"/>
      <c r="D67" s="67"/>
      <c r="E67" s="67"/>
      <c r="F67" s="67"/>
    </row>
    <row r="68" spans="2:6">
      <c r="B68" s="67"/>
      <c r="C68" s="67"/>
      <c r="D68" s="67"/>
      <c r="E68" s="67"/>
      <c r="F68" s="67"/>
    </row>
    <row r="69" spans="2:6">
      <c r="B69" s="67"/>
      <c r="C69" s="67"/>
      <c r="D69" s="67"/>
      <c r="E69" s="67"/>
      <c r="F69" s="67"/>
    </row>
    <row r="70" spans="2:6">
      <c r="B70" s="67"/>
      <c r="C70" s="67" t="s">
        <v>221</v>
      </c>
      <c r="D70" s="67"/>
      <c r="E70" s="67"/>
      <c r="F70" s="67"/>
    </row>
    <row r="71" spans="2:6">
      <c r="B71" s="67"/>
      <c r="C71" s="67"/>
      <c r="D71" s="67"/>
      <c r="E71" s="67"/>
      <c r="F71" s="67"/>
    </row>
    <row r="72" spans="2:6">
      <c r="B72" s="67"/>
      <c r="C72" s="67"/>
      <c r="D72" s="67"/>
      <c r="E72" s="67"/>
      <c r="F72" s="67"/>
    </row>
    <row r="73" spans="2:6">
      <c r="B73" s="67"/>
      <c r="C73" s="67"/>
      <c r="D73" s="67"/>
      <c r="E73" s="67"/>
      <c r="F73" s="67"/>
    </row>
    <row r="75" spans="2:6">
      <c r="B75" s="67" t="s">
        <v>236</v>
      </c>
      <c r="C75" s="67"/>
      <c r="D75" s="67"/>
      <c r="E75" s="67"/>
    </row>
    <row r="76" spans="2:6">
      <c r="B76" s="67"/>
      <c r="C76" s="67"/>
      <c r="D76" s="67"/>
      <c r="E76" s="67"/>
    </row>
    <row r="77" spans="2:6">
      <c r="B77" s="67"/>
      <c r="C77" s="67"/>
      <c r="D77" s="67"/>
      <c r="E77" s="67"/>
    </row>
    <row r="78" spans="2:6">
      <c r="B78" s="67"/>
      <c r="C78" s="67"/>
      <c r="D78" s="67"/>
      <c r="E78" s="67"/>
    </row>
    <row r="79" spans="2:6">
      <c r="B79" s="67"/>
      <c r="C79" s="67"/>
      <c r="D79" s="67"/>
      <c r="E79" s="67"/>
    </row>
    <row r="80" spans="2:6">
      <c r="B80" s="67"/>
      <c r="C80" s="67"/>
      <c r="D80" s="67"/>
      <c r="E80" s="67"/>
    </row>
    <row r="81" spans="1:5">
      <c r="B81" s="67"/>
      <c r="C81" s="67"/>
      <c r="D81" s="67"/>
      <c r="E81" s="67"/>
    </row>
    <row r="82" spans="1:5">
      <c r="B82" s="67"/>
      <c r="C82" s="67"/>
      <c r="D82" s="67"/>
      <c r="E82" s="67"/>
    </row>
    <row r="83" spans="1:5">
      <c r="B83" s="67"/>
      <c r="C83" s="67"/>
      <c r="D83" s="67"/>
      <c r="E83" s="67"/>
    </row>
    <row r="84" spans="1:5">
      <c r="B84" s="67"/>
      <c r="C84" s="67"/>
      <c r="D84" s="67"/>
      <c r="E84" s="67"/>
    </row>
    <row r="85" spans="1:5">
      <c r="B85" s="67"/>
      <c r="C85" s="67"/>
      <c r="D85" s="67"/>
      <c r="E85" s="67"/>
    </row>
    <row r="86" spans="1:5">
      <c r="B86" s="67"/>
      <c r="C86" s="67"/>
      <c r="D86" s="67"/>
      <c r="E86" s="67"/>
    </row>
    <row r="87" spans="1:5">
      <c r="B87" s="67"/>
      <c r="C87" s="67"/>
      <c r="D87" s="67"/>
      <c r="E87" s="67"/>
    </row>
    <row r="88" spans="1:5">
      <c r="B88" s="67"/>
      <c r="C88" s="67"/>
      <c r="D88" s="67"/>
      <c r="E88" s="67"/>
    </row>
    <row r="89" spans="1:5">
      <c r="B89" s="67"/>
      <c r="C89" s="67"/>
      <c r="D89" s="67"/>
      <c r="E89" s="67"/>
    </row>
    <row r="91" spans="1:5">
      <c r="A91" s="71"/>
      <c r="B91" s="71"/>
      <c r="C91" s="71"/>
      <c r="D91" s="71"/>
      <c r="E91" s="71"/>
    </row>
    <row r="92" spans="1:5">
      <c r="A92" s="71"/>
      <c r="B92" s="71"/>
      <c r="C92" s="71"/>
      <c r="D92" s="71"/>
      <c r="E92" s="71"/>
    </row>
    <row r="94" spans="1:5">
      <c r="B94" s="67"/>
      <c r="C94" s="67"/>
      <c r="D94" s="67"/>
      <c r="E94" s="67"/>
    </row>
    <row r="95" spans="1:5">
      <c r="B95" s="67"/>
      <c r="C95" s="67"/>
      <c r="D95" s="67"/>
      <c r="E95" s="67"/>
    </row>
    <row r="96" spans="1:5">
      <c r="B96" s="67"/>
      <c r="C96" s="67"/>
      <c r="D96" s="67"/>
      <c r="E96" s="67"/>
    </row>
    <row r="98" spans="2:2">
      <c r="B98" s="7" t="s">
        <v>296</v>
      </c>
    </row>
  </sheetData>
  <mergeCells count="7">
    <mergeCell ref="A9:C9"/>
    <mergeCell ref="A1:A2"/>
    <mergeCell ref="B1:B2"/>
    <mergeCell ref="C1:C2"/>
    <mergeCell ref="A5:A7"/>
    <mergeCell ref="B5:B7"/>
    <mergeCell ref="C5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Table 1</vt:lpstr>
      <vt:lpstr>Table 2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2022-12-15T08:33:26Z</dcterms:modified>
</cp:coreProperties>
</file>