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375"/>
  </bookViews>
  <sheets>
    <sheet name="Arkusz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 l="1"/>
  <c r="G19" i="1"/>
  <c r="I19" i="1" s="1"/>
  <c r="G16" i="1" l="1"/>
  <c r="I16" i="1" s="1"/>
  <c r="E21" i="1" l="1"/>
  <c r="G13" i="1"/>
  <c r="I13" i="1" s="1"/>
  <c r="G11" i="1" l="1"/>
  <c r="I11" i="1" s="1"/>
  <c r="G10" i="1"/>
  <c r="I10" i="1" l="1"/>
  <c r="I21" i="1" s="1"/>
</calcChain>
</file>

<file path=xl/sharedStrings.xml><?xml version="1.0" encoding="utf-8"?>
<sst xmlns="http://schemas.openxmlformats.org/spreadsheetml/2006/main" count="52" uniqueCount="43">
  <si>
    <t>Propozycja inwestora</t>
  </si>
  <si>
    <t>Inwestor</t>
  </si>
  <si>
    <t>Zakres inwestycji</t>
  </si>
  <si>
    <t>Wartość</t>
  </si>
  <si>
    <t>wniosku</t>
  </si>
  <si>
    <t>inwestycji</t>
  </si>
  <si>
    <t>Środki</t>
  </si>
  <si>
    <t>budżetowe</t>
  </si>
  <si>
    <t>%</t>
  </si>
  <si>
    <t>dofinansow.</t>
  </si>
  <si>
    <t>mieszkańców</t>
  </si>
  <si>
    <t>Kryteria</t>
  </si>
  <si>
    <t>oceny</t>
  </si>
  <si>
    <t>Uwagi</t>
  </si>
  <si>
    <t>Stowarzyszenie pn. Budowa infrastruktury</t>
  </si>
  <si>
    <t>w ulicy bocznej od Glebowej</t>
  </si>
  <si>
    <t>ul. Bystra 26, 61-366 Poznań</t>
  </si>
  <si>
    <t>ulica boczna od ul. Glebowej</t>
  </si>
  <si>
    <t>Stowarzyszenie na rzecz budowy</t>
  </si>
  <si>
    <t>kanalizacji w ul. Strzyżowskiej 10</t>
  </si>
  <si>
    <t>os. Lecha 80/5, 61-296 Poznań</t>
  </si>
  <si>
    <t>ul. Strzyżowska</t>
  </si>
  <si>
    <t>ul. Okonecka</t>
  </si>
  <si>
    <t>ul. L. Staffa 38, 60-194 Poznań</t>
  </si>
  <si>
    <t>Stowarzyszenie na rzecz budowy wodociągu</t>
  </si>
  <si>
    <t>przy ul. Pokrzywno 33 w Poznaniu</t>
  </si>
  <si>
    <t>ul. Pokrzywno 33, 61-319 Poznań</t>
  </si>
  <si>
    <t>ul. Pokrzywno</t>
  </si>
  <si>
    <t>Stowarzyszenie na rzecz budowy kanalizacji</t>
  </si>
  <si>
    <t>sanitarnej w Poznaniu w ul.Okoneckiej</t>
  </si>
  <si>
    <t xml:space="preserve"> 8/9</t>
  </si>
  <si>
    <t>Prezydenta Miasta Poznania</t>
  </si>
  <si>
    <t>Wykaz wniosków przyjętych do realizacji w 2024 r. na posiedzeniu Komisji 8.03.2024 r.</t>
  </si>
  <si>
    <t>Propozycja Komisji dot. podziału środków [zł]</t>
  </si>
  <si>
    <t>Lp.</t>
  </si>
  <si>
    <t>– wodociąg 190 m.b.</t>
  </si>
  <si>
    <t>– kanalizacja sanitarna 80 m.b.</t>
  </si>
  <si>
    <t>– kanalizacja sanitarna 157 m.b.</t>
  </si>
  <si>
    <t>– kanalizacja sanitarna 228 m.b.</t>
  </si>
  <si>
    <t>– wodociąg 239 m.b.</t>
  </si>
  <si>
    <t>Pełna dokumentacja</t>
  </si>
  <si>
    <t>Załącznik nr 1 do zarządzenia Nr 338/2024/P</t>
  </si>
  <si>
    <t>z dnia 22 marca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</si>
</sst>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\ _z_ł_-;\-* #,##0\ _z_ł_-;_-* &quot;-&quot;??\ _z_ł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0070C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/>
    <xf numFmtId="0" fontId="5" fillId="0" borderId="8" xfId="0" applyFont="1" applyBorder="1"/>
    <xf numFmtId="0" fontId="4" fillId="0" borderId="0" xfId="0" applyFont="1" applyFill="1" applyBorder="1" applyAlignment="1">
      <alignment horizontal="center"/>
    </xf>
    <xf numFmtId="0" fontId="4" fillId="0" borderId="25" xfId="0" applyFont="1" applyBorder="1"/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6" xfId="0" applyFont="1" applyBorder="1"/>
    <xf numFmtId="0" fontId="7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16" xfId="0" applyFont="1" applyBorder="1"/>
    <xf numFmtId="0" fontId="4" fillId="0" borderId="32" xfId="0" applyFont="1" applyBorder="1"/>
    <xf numFmtId="0" fontId="4" fillId="0" borderId="34" xfId="0" applyFont="1" applyBorder="1"/>
    <xf numFmtId="0" fontId="8" fillId="0" borderId="12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43" fontId="4" fillId="0" borderId="24" xfId="0" applyNumberFormat="1" applyFont="1" applyBorder="1"/>
    <xf numFmtId="0" fontId="4" fillId="0" borderId="0" xfId="0" applyFont="1"/>
    <xf numFmtId="0" fontId="6" fillId="0" borderId="0" xfId="0" applyFont="1"/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0" fillId="0" borderId="8" xfId="0" applyFont="1" applyBorder="1"/>
    <xf numFmtId="0" fontId="9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4" xfId="0" applyFont="1" applyBorder="1"/>
    <xf numFmtId="0" fontId="8" fillId="0" borderId="9" xfId="0" applyFont="1" applyBorder="1"/>
    <xf numFmtId="0" fontId="4" fillId="0" borderId="6" xfId="0" applyFont="1" applyBorder="1" applyAlignment="1">
      <alignment horizontal="center"/>
    </xf>
    <xf numFmtId="43" fontId="4" fillId="0" borderId="0" xfId="0" applyNumberFormat="1" applyFont="1" applyBorder="1"/>
    <xf numFmtId="43" fontId="4" fillId="0" borderId="26" xfId="0" applyNumberFormat="1" applyFont="1" applyBorder="1"/>
    <xf numFmtId="43" fontId="9" fillId="0" borderId="12" xfId="1" applyNumberFormat="1" applyFont="1" applyBorder="1" applyAlignment="1">
      <alignment horizontal="center"/>
    </xf>
    <xf numFmtId="43" fontId="3" fillId="0" borderId="0" xfId="1" applyNumberFormat="1" applyFont="1"/>
    <xf numFmtId="43" fontId="0" fillId="0" borderId="0" xfId="0" applyNumberFormat="1"/>
    <xf numFmtId="43" fontId="7" fillId="0" borderId="13" xfId="0" applyNumberFormat="1" applyFont="1" applyBorder="1"/>
    <xf numFmtId="0" fontId="0" fillId="0" borderId="0" xfId="0"/>
    <xf numFmtId="0" fontId="3" fillId="0" borderId="0" xfId="0" applyFont="1" applyAlignment="1"/>
    <xf numFmtId="43" fontId="2" fillId="0" borderId="0" xfId="0" applyNumberFormat="1" applyFont="1" applyBorder="1"/>
    <xf numFmtId="164" fontId="4" fillId="0" borderId="0" xfId="1" applyNumberFormat="1" applyFont="1" applyBorder="1"/>
    <xf numFmtId="164" fontId="4" fillId="0" borderId="26" xfId="1" applyNumberFormat="1" applyFont="1" applyBorder="1"/>
    <xf numFmtId="164" fontId="8" fillId="0" borderId="12" xfId="0" applyNumberFormat="1" applyFont="1" applyBorder="1"/>
    <xf numFmtId="164" fontId="4" fillId="0" borderId="5" xfId="1" applyNumberFormat="1" applyFont="1" applyBorder="1"/>
    <xf numFmtId="164" fontId="4" fillId="0" borderId="28" xfId="1" applyNumberFormat="1" applyFont="1" applyBorder="1"/>
    <xf numFmtId="164" fontId="8" fillId="0" borderId="33" xfId="0" applyNumberFormat="1" applyFont="1" applyBorder="1"/>
    <xf numFmtId="164" fontId="4" fillId="0" borderId="0" xfId="0" applyNumberFormat="1" applyFont="1" applyBorder="1"/>
    <xf numFmtId="164" fontId="4" fillId="0" borderId="26" xfId="0" applyNumberFormat="1" applyFont="1" applyBorder="1"/>
    <xf numFmtId="164" fontId="4" fillId="0" borderId="5" xfId="0" applyNumberFormat="1" applyFont="1" applyBorder="1"/>
    <xf numFmtId="164" fontId="4" fillId="0" borderId="28" xfId="0" applyNumberFormat="1" applyFont="1" applyBorder="1"/>
    <xf numFmtId="164" fontId="4" fillId="0" borderId="15" xfId="0" applyNumberFormat="1" applyFont="1" applyBorder="1"/>
    <xf numFmtId="164" fontId="4" fillId="0" borderId="14" xfId="0" applyNumberFormat="1" applyFont="1" applyBorder="1"/>
    <xf numFmtId="164" fontId="4" fillId="0" borderId="24" xfId="0" applyNumberFormat="1" applyFont="1" applyBorder="1"/>
    <xf numFmtId="164" fontId="7" fillId="0" borderId="13" xfId="0" applyNumberFormat="1" applyFont="1" applyBorder="1"/>
    <xf numFmtId="164" fontId="7" fillId="0" borderId="29" xfId="0" applyNumberFormat="1" applyFont="1" applyBorder="1"/>
    <xf numFmtId="164" fontId="4" fillId="0" borderId="16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5"/>
  <sheetViews>
    <sheetView tabSelected="1" workbookViewId="0">
      <selection activeCell="K23" sqref="K23"/>
    </sheetView>
  </sheetViews>
  <sheetFormatPr defaultRowHeight="15" x14ac:dyDescent="0.25"/>
  <cols>
    <col min="1" max="1" width="4.5703125" customWidth="1"/>
    <col min="2" max="2" width="3.7109375" customWidth="1"/>
    <col min="3" max="3" width="37.28515625" customWidth="1"/>
    <col min="4" max="4" width="31.7109375" customWidth="1"/>
    <col min="5" max="5" width="15.7109375" customWidth="1"/>
    <col min="6" max="6" width="15.5703125" customWidth="1"/>
    <col min="7" max="7" width="15.7109375" customWidth="1"/>
    <col min="8" max="8" width="9.7109375" customWidth="1"/>
    <col min="9" max="9" width="14.7109375" customWidth="1"/>
    <col min="10" max="10" width="9.7109375" customWidth="1"/>
    <col min="11" max="11" width="19.5703125" customWidth="1"/>
    <col min="12" max="12" width="1.140625" customWidth="1"/>
  </cols>
  <sheetData>
    <row r="1" spans="2:11" x14ac:dyDescent="0.25">
      <c r="I1" s="76" t="s">
        <v>41</v>
      </c>
      <c r="J1" s="76"/>
      <c r="K1" s="76"/>
    </row>
    <row r="2" spans="2:11" x14ac:dyDescent="0.25">
      <c r="D2" s="51" t="s">
        <v>32</v>
      </c>
      <c r="E2" s="51"/>
      <c r="F2" s="51"/>
      <c r="G2" s="50"/>
      <c r="H2" s="50"/>
      <c r="I2" s="76" t="s">
        <v>31</v>
      </c>
      <c r="J2" s="76"/>
      <c r="K2" s="76"/>
    </row>
    <row r="3" spans="2:11" ht="15.75" thickBot="1" x14ac:dyDescent="0.3">
      <c r="I3" s="76" t="s">
        <v>42</v>
      </c>
      <c r="J3" s="76"/>
      <c r="K3" s="76"/>
    </row>
    <row r="4" spans="2:11" ht="15.75" thickBot="1" x14ac:dyDescent="0.3">
      <c r="B4" s="72" t="s">
        <v>0</v>
      </c>
      <c r="C4" s="73"/>
      <c r="D4" s="73"/>
      <c r="E4" s="74"/>
      <c r="F4" s="69" t="s">
        <v>33</v>
      </c>
      <c r="G4" s="70"/>
      <c r="H4" s="70"/>
      <c r="I4" s="71"/>
      <c r="J4" s="1"/>
      <c r="K4" s="1"/>
    </row>
    <row r="5" spans="2:11" x14ac:dyDescent="0.25">
      <c r="B5" s="2"/>
      <c r="C5" s="3"/>
      <c r="D5" s="4"/>
      <c r="E5" s="5"/>
      <c r="F5" s="20"/>
      <c r="G5" s="29"/>
      <c r="H5" s="20"/>
      <c r="I5" s="30"/>
      <c r="J5" s="14" t="s">
        <v>11</v>
      </c>
      <c r="K5" s="14"/>
    </row>
    <row r="6" spans="2:11" x14ac:dyDescent="0.25">
      <c r="B6" s="7" t="s">
        <v>34</v>
      </c>
      <c r="C6" s="8" t="s">
        <v>1</v>
      </c>
      <c r="D6" s="8" t="s">
        <v>2</v>
      </c>
      <c r="E6" s="19" t="s">
        <v>3</v>
      </c>
      <c r="F6" s="21" t="s">
        <v>3</v>
      </c>
      <c r="G6" s="31" t="s">
        <v>6</v>
      </c>
      <c r="H6" s="21" t="s">
        <v>8</v>
      </c>
      <c r="I6" s="24" t="s">
        <v>6</v>
      </c>
      <c r="J6" s="14" t="s">
        <v>12</v>
      </c>
      <c r="K6" s="14" t="s">
        <v>13</v>
      </c>
    </row>
    <row r="7" spans="2:11" x14ac:dyDescent="0.25">
      <c r="B7" s="2"/>
      <c r="C7" s="3"/>
      <c r="D7" s="3"/>
      <c r="E7" s="9" t="s">
        <v>5</v>
      </c>
      <c r="F7" s="21" t="s">
        <v>5</v>
      </c>
      <c r="G7" s="31" t="s">
        <v>7</v>
      </c>
      <c r="H7" s="21" t="s">
        <v>9</v>
      </c>
      <c r="I7" s="24" t="s">
        <v>10</v>
      </c>
      <c r="J7" s="14" t="s">
        <v>4</v>
      </c>
      <c r="K7" s="14"/>
    </row>
    <row r="8" spans="2:11" ht="12.75" customHeight="1" thickBot="1" x14ac:dyDescent="0.3">
      <c r="B8" s="10">
        <v>1</v>
      </c>
      <c r="C8" s="11">
        <v>2</v>
      </c>
      <c r="D8" s="11">
        <v>3</v>
      </c>
      <c r="E8" s="12">
        <v>4</v>
      </c>
      <c r="F8" s="22">
        <v>5</v>
      </c>
      <c r="G8" s="36">
        <v>6</v>
      </c>
      <c r="H8" s="22">
        <v>7</v>
      </c>
      <c r="I8" s="37">
        <v>8</v>
      </c>
      <c r="J8" s="13">
        <v>9</v>
      </c>
      <c r="K8" s="13">
        <v>10</v>
      </c>
    </row>
    <row r="9" spans="2:11" ht="15.75" thickTop="1" x14ac:dyDescent="0.25">
      <c r="B9" s="7">
        <v>1</v>
      </c>
      <c r="C9" s="3" t="s">
        <v>14</v>
      </c>
      <c r="D9" s="18" t="s">
        <v>17</v>
      </c>
      <c r="E9" s="44"/>
      <c r="F9" s="45"/>
      <c r="G9" s="46"/>
      <c r="H9" s="23"/>
      <c r="I9" s="49"/>
      <c r="J9" s="6"/>
      <c r="K9" s="6" t="s">
        <v>40</v>
      </c>
    </row>
    <row r="10" spans="2:11" x14ac:dyDescent="0.25">
      <c r="B10" s="7"/>
      <c r="C10" s="3" t="s">
        <v>15</v>
      </c>
      <c r="D10" s="3" t="s">
        <v>39</v>
      </c>
      <c r="E10" s="53">
        <v>361148.76</v>
      </c>
      <c r="F10" s="54">
        <v>361148.76</v>
      </c>
      <c r="G10" s="55">
        <f>SUM(F10*H10/100)</f>
        <v>270861.57</v>
      </c>
      <c r="H10" s="21">
        <v>75</v>
      </c>
      <c r="I10" s="66">
        <f>SUM(F10-G10)</f>
        <v>90287.19</v>
      </c>
      <c r="J10" s="14" t="s">
        <v>30</v>
      </c>
      <c r="K10" s="6"/>
    </row>
    <row r="11" spans="2:11" x14ac:dyDescent="0.25">
      <c r="B11" s="15"/>
      <c r="C11" s="16" t="s">
        <v>16</v>
      </c>
      <c r="D11" s="16" t="s">
        <v>38</v>
      </c>
      <c r="E11" s="56">
        <v>407708.45</v>
      </c>
      <c r="F11" s="57">
        <v>407708.45</v>
      </c>
      <c r="G11" s="58">
        <f>SUM(F11*H11/100)</f>
        <v>305781.33750000002</v>
      </c>
      <c r="H11" s="32">
        <v>75</v>
      </c>
      <c r="I11" s="67">
        <f>SUM(F11-G11)</f>
        <v>101927.11249999999</v>
      </c>
      <c r="J11" s="43"/>
      <c r="K11" s="17"/>
    </row>
    <row r="12" spans="2:11" x14ac:dyDescent="0.25">
      <c r="B12" s="7">
        <v>2</v>
      </c>
      <c r="C12" s="3" t="s">
        <v>18</v>
      </c>
      <c r="D12" s="18" t="s">
        <v>21</v>
      </c>
      <c r="E12" s="59"/>
      <c r="F12" s="60"/>
      <c r="G12" s="55"/>
      <c r="H12" s="21"/>
      <c r="I12" s="66"/>
      <c r="J12" s="14"/>
      <c r="K12" s="6" t="s">
        <v>40</v>
      </c>
    </row>
    <row r="13" spans="2:11" x14ac:dyDescent="0.25">
      <c r="B13" s="7"/>
      <c r="C13" s="3" t="s">
        <v>19</v>
      </c>
      <c r="D13" s="3" t="s">
        <v>37</v>
      </c>
      <c r="E13" s="53">
        <v>258000</v>
      </c>
      <c r="F13" s="54">
        <v>258000</v>
      </c>
      <c r="G13" s="55">
        <f>SUM(F13*H13/100)</f>
        <v>193500</v>
      </c>
      <c r="H13" s="21">
        <v>75</v>
      </c>
      <c r="I13" s="66">
        <f>SUM(F13-G13)</f>
        <v>64500</v>
      </c>
      <c r="J13" s="14" t="s">
        <v>30</v>
      </c>
      <c r="K13" s="6"/>
    </row>
    <row r="14" spans="2:11" x14ac:dyDescent="0.25">
      <c r="B14" s="15"/>
      <c r="C14" s="16" t="s">
        <v>20</v>
      </c>
      <c r="D14" s="16"/>
      <c r="E14" s="61"/>
      <c r="F14" s="62"/>
      <c r="G14" s="58"/>
      <c r="H14" s="32"/>
      <c r="I14" s="67"/>
      <c r="J14" s="43"/>
      <c r="K14" s="17"/>
    </row>
    <row r="15" spans="2:11" x14ac:dyDescent="0.25">
      <c r="B15" s="7">
        <v>3</v>
      </c>
      <c r="C15" s="3" t="s">
        <v>28</v>
      </c>
      <c r="D15" s="18" t="s">
        <v>22</v>
      </c>
      <c r="E15" s="59"/>
      <c r="F15" s="60"/>
      <c r="G15" s="55"/>
      <c r="H15" s="21"/>
      <c r="I15" s="66"/>
      <c r="J15" s="14"/>
      <c r="K15" s="6" t="s">
        <v>40</v>
      </c>
    </row>
    <row r="16" spans="2:11" x14ac:dyDescent="0.25">
      <c r="B16" s="7"/>
      <c r="C16" s="3" t="s">
        <v>29</v>
      </c>
      <c r="D16" s="3" t="s">
        <v>36</v>
      </c>
      <c r="E16" s="53">
        <v>262360.34999999998</v>
      </c>
      <c r="F16" s="54">
        <v>262360.34999999998</v>
      </c>
      <c r="G16" s="55">
        <f>SUM(F16*H16/100)</f>
        <v>196770.26250000001</v>
      </c>
      <c r="H16" s="21">
        <v>75</v>
      </c>
      <c r="I16" s="66">
        <f>SUM(F16-G16)</f>
        <v>65590.087499999965</v>
      </c>
      <c r="J16" s="14" t="s">
        <v>30</v>
      </c>
      <c r="K16" s="6"/>
    </row>
    <row r="17" spans="2:11" x14ac:dyDescent="0.25">
      <c r="B17" s="15"/>
      <c r="C17" s="16" t="s">
        <v>23</v>
      </c>
      <c r="D17" s="16"/>
      <c r="E17" s="61"/>
      <c r="F17" s="62"/>
      <c r="G17" s="58"/>
      <c r="H17" s="32"/>
      <c r="I17" s="67"/>
      <c r="J17" s="43"/>
      <c r="K17" s="17"/>
    </row>
    <row r="18" spans="2:11" x14ac:dyDescent="0.25">
      <c r="B18" s="7">
        <v>4</v>
      </c>
      <c r="C18" s="3" t="s">
        <v>24</v>
      </c>
      <c r="D18" s="38" t="s">
        <v>27</v>
      </c>
      <c r="E18" s="59"/>
      <c r="F18" s="60"/>
      <c r="G18" s="55"/>
      <c r="H18" s="21"/>
      <c r="I18" s="66"/>
      <c r="J18" s="14"/>
      <c r="K18" s="6" t="s">
        <v>40</v>
      </c>
    </row>
    <row r="19" spans="2:11" x14ac:dyDescent="0.25">
      <c r="B19" s="7"/>
      <c r="C19" s="3" t="s">
        <v>25</v>
      </c>
      <c r="D19" s="39" t="s">
        <v>35</v>
      </c>
      <c r="E19" s="53">
        <v>156638.47</v>
      </c>
      <c r="F19" s="54">
        <v>156638.47</v>
      </c>
      <c r="G19" s="55">
        <f>SUM(F19*H19/100)</f>
        <v>117478.85249999999</v>
      </c>
      <c r="H19" s="21">
        <v>75</v>
      </c>
      <c r="I19" s="66">
        <f>SUM(F19-G19)</f>
        <v>39159.617500000008</v>
      </c>
      <c r="J19" s="14" t="s">
        <v>30</v>
      </c>
      <c r="K19" s="6"/>
    </row>
    <row r="20" spans="2:11" ht="15.75" thickBot="1" x14ac:dyDescent="0.3">
      <c r="B20" s="40"/>
      <c r="C20" s="41" t="s">
        <v>26</v>
      </c>
      <c r="D20" s="42"/>
      <c r="E20" s="61"/>
      <c r="F20" s="62"/>
      <c r="G20" s="58"/>
      <c r="H20" s="32"/>
      <c r="I20" s="67"/>
      <c r="J20" s="43"/>
      <c r="K20" s="17"/>
    </row>
    <row r="21" spans="2:11" ht="15.75" thickBot="1" x14ac:dyDescent="0.3">
      <c r="B21" s="25"/>
      <c r="C21" s="26"/>
      <c r="D21" s="26"/>
      <c r="E21" s="63">
        <f>SUM(E10:E20)</f>
        <v>1445856.03</v>
      </c>
      <c r="F21" s="65">
        <f>SUM(F10:F20)</f>
        <v>1445856.03</v>
      </c>
      <c r="G21" s="64">
        <f>SUM(G10:G19)</f>
        <v>1084392.0225</v>
      </c>
      <c r="H21" s="33"/>
      <c r="I21" s="68">
        <f>SUM(I10:I20)</f>
        <v>361464.00749999995</v>
      </c>
      <c r="J21" s="27"/>
      <c r="K21" s="28"/>
    </row>
    <row r="23" spans="2:11" x14ac:dyDescent="0.25">
      <c r="F23" s="34"/>
      <c r="G23" s="47"/>
    </row>
    <row r="24" spans="2:11" x14ac:dyDescent="0.25">
      <c r="F24" s="35"/>
      <c r="G24" s="52"/>
    </row>
    <row r="25" spans="2:11" x14ac:dyDescent="0.25">
      <c r="G25" s="48"/>
      <c r="H25" s="75"/>
      <c r="I25" s="75"/>
    </row>
  </sheetData>
  <mergeCells count="6">
    <mergeCell ref="F4:I4"/>
    <mergeCell ref="B4:E4"/>
    <mergeCell ref="H25:I25"/>
    <mergeCell ref="I1:K1"/>
    <mergeCell ref="I2:K2"/>
    <mergeCell ref="I3:K3"/>
  </mergeCells>
  <pageMargins left="0.25" right="0.25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ump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Kalarus</dc:creator>
  <cp:lastModifiedBy>..</cp:lastModifiedBy>
  <cp:lastPrinted>2024-03-14T13:40:47Z</cp:lastPrinted>
  <dcterms:created xsi:type="dcterms:W3CDTF">2024-01-04T08:50:19Z</dcterms:created>
  <dcterms:modified xsi:type="dcterms:W3CDTF">2024-03-22T13:03:26Z</dcterms:modified>
</cp:coreProperties>
</file>