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71"/>
  <workbookPr/>
  <bookViews>
    <workbookView xWindow="120" yWindow="45" windowWidth="15180" windowHeight="8580" activeTab="0"/>
  </bookViews>
  <sheets>
    <sheet name="zal1" sheetId="1" r:id="rId1"/>
    <sheet name="zal2" sheetId="2" r:id="rId2"/>
    <sheet name="zal3" sheetId="3" r:id="rId3"/>
    <sheet name="wstep" sheetId="4" r:id="rId4"/>
    <sheet name="uzasad dochody " sheetId="5" r:id="rId5"/>
    <sheet name="uzasad wydatki" sheetId="6" r:id="rId6"/>
  </sheets>
  <externalReferences>
    <externalReference r:id="rId9"/>
    <externalReference r:id="rId10"/>
    <externalReference r:id="rId11"/>
    <externalReference r:id="rId12"/>
  </externalReferences>
  <definedNames>
    <definedName name="ih0" localSheetId="4">'[4]WYDATKI -r'!#REF!</definedName>
    <definedName name="ih0" localSheetId="0">'[2]WYDATKI -r'!#REF!</definedName>
    <definedName name="ih0" localSheetId="2">'[4]WYDATKI -r'!#REF!</definedName>
    <definedName name="ih0">'[1]WYDATKI -r'!#REF!</definedName>
    <definedName name="in0" localSheetId="4">'[4]WYDATKI -r'!#REF!</definedName>
    <definedName name="in0" localSheetId="0">'[2]WYDATKI -r'!#REF!</definedName>
    <definedName name="in0" localSheetId="2">'[4]WYDATKI -r'!#REF!</definedName>
    <definedName name="in0">'[1]WYDATKI -r'!#REF!</definedName>
    <definedName name="inf1" localSheetId="4">'[4]WYDATKI -r'!#REF!</definedName>
    <definedName name="inf1" localSheetId="0">'[2]WYDATKI -r'!#REF!</definedName>
    <definedName name="inf1" localSheetId="2">'[4]WYDATKI -r'!#REF!</definedName>
    <definedName name="inf1">'[1]WYDATKI -r'!#REF!</definedName>
    <definedName name="inflacja01" localSheetId="4">'[4]WYDATKI -r'!#REF!</definedName>
    <definedName name="inflacja01" localSheetId="0">'[2]WYDATKI -r'!#REF!</definedName>
    <definedName name="inflacja01" localSheetId="2">'[4]WYDATKI -r'!#REF!</definedName>
    <definedName name="inflacja01">'[1]WYDATKI -r'!#REF!</definedName>
    <definedName name="_xlnm.Print_Area" localSheetId="4">'uzasad dochody '!$A$1:$B$97</definedName>
    <definedName name="_xlnm.Print_Area" localSheetId="0">'zal1'!$A$1:$G$515</definedName>
    <definedName name="_xlnm.Print_Area" localSheetId="1">'zal2'!$B$1:$O$499</definedName>
    <definedName name="_xlnm.Print_Area" localSheetId="2">'zal3'!$A$1:$H$897</definedName>
    <definedName name="_xlnm.Print_Titles" localSheetId="0">'zal1'!$13:$16</definedName>
    <definedName name="_xlnm.Print_Titles" localSheetId="1">'zal2'!$11:$17</definedName>
    <definedName name="_xlnm.Print_Titles" localSheetId="2">'zal3'!$13:$14</definedName>
  </definedNames>
  <calcPr fullCalcOnLoad="1"/>
</workbook>
</file>

<file path=xl/comments1.xml><?xml version="1.0" encoding="utf-8"?>
<comments xmlns="http://schemas.openxmlformats.org/spreadsheetml/2006/main">
  <authors>
    <author>UM</author>
    <author>Mario</author>
  </authors>
  <commentList>
    <comment ref="E9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DG
GKM</t>
        </r>
      </text>
    </comment>
    <comment ref="E10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UA - 25.000
KM - 43.000</t>
        </r>
      </text>
    </comment>
    <comment ref="E11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85202 120.000
85219 900.000
85203 418.396</t>
        </r>
      </text>
    </comment>
    <comment ref="E17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ZDM
FN</t>
        </r>
      </text>
    </comment>
    <comment ref="E18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</t>
        </r>
      </text>
    </comment>
    <comment ref="E18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 85212 13.000
85214 125.000
85219  65.000
85203 4.420</t>
        </r>
      </text>
    </comment>
    <comment ref="E18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90013 5.120</t>
        </r>
      </text>
    </comment>
    <comment ref="E18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ZOO
PALM</t>
        </r>
      </text>
    </comment>
    <comment ref="E20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 85212 220.000
85214 35.000</t>
        </r>
      </text>
    </comment>
    <comment ref="E27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URBACT</t>
        </r>
      </text>
    </comment>
    <comment ref="E27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Socrates Commnius</t>
        </r>
      </text>
    </comment>
    <comment ref="E28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WPI</t>
        </r>
      </text>
    </comment>
    <comment ref="E28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Przedsiębiorczość akademicka</t>
        </r>
      </text>
    </comment>
    <comment ref="E286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HEPRO</t>
        </r>
      </text>
    </comment>
    <comment ref="E28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Dobry Start</t>
        </r>
      </text>
    </comment>
    <comment ref="E29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e-Poznan 2.679.981</t>
        </r>
      </text>
    </comment>
    <comment ref="E292" authorId="0">
      <text>
        <r>
          <rPr>
            <b/>
            <sz val="8"/>
            <rFont val="Tahoma"/>
            <family val="0"/>
          </rPr>
          <t xml:space="preserve">UM:
</t>
        </r>
        <r>
          <rPr>
            <sz val="8"/>
            <rFont val="Tahoma"/>
            <family val="2"/>
          </rPr>
          <t>Przedsiębiorczość akademicka</t>
        </r>
      </text>
    </comment>
    <comment ref="E34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85202 51.153
85201 12.800
</t>
        </r>
      </text>
    </comment>
    <comment ref="E35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85204 24.000
85202 3.034.003
85201 6.000
85202 ZSS 49.248</t>
        </r>
      </text>
    </comment>
    <comment ref="E37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85204 20.000
85202 14.820
85201 5.440
85228 200</t>
        </r>
      </text>
    </comment>
    <comment ref="E46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Phare 2003</t>
        </r>
      </text>
    </comment>
    <comment ref="E46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Socrates Comenius 29.309
Leonardo da Vinci 12.662</t>
        </r>
      </text>
    </comment>
    <comment ref="E46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DAFNE</t>
        </r>
      </text>
    </comment>
    <comment ref="E46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EQUAL - 149.917
DOBRY START - 101.430</t>
        </r>
      </text>
    </comment>
    <comment ref="E47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Kompleksowy program doradczy...</t>
        </r>
      </text>
    </comment>
    <comment ref="G9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DG
GKM</t>
        </r>
      </text>
    </comment>
    <comment ref="F10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UA - 25.000
KM - 43.000</t>
        </r>
      </text>
    </comment>
    <comment ref="G10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UA - 25.000
KM - 43.000</t>
        </r>
      </text>
    </comment>
    <comment ref="F11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85202 120.000
85219 900.000
85203 418.396</t>
        </r>
      </text>
    </comment>
    <comment ref="G11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85202 120.000
85219 900.000
85203 418.396</t>
        </r>
      </text>
    </comment>
    <comment ref="F17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ZDM
FN</t>
        </r>
      </text>
    </comment>
    <comment ref="G17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ZDM
FN</t>
        </r>
      </text>
    </comment>
    <comment ref="F176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foldery</t>
        </r>
      </text>
    </comment>
    <comment ref="F18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</t>
        </r>
      </text>
    </comment>
    <comment ref="G18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</t>
        </r>
      </text>
    </comment>
    <comment ref="F18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 85212 13.000
85214 125.000
85219  65.000
85203 4.420</t>
        </r>
      </text>
    </comment>
    <comment ref="G18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 85212 13.000
85214 125.000
85219  65.000
85203 4.420</t>
        </r>
      </text>
    </comment>
    <comment ref="F18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90013 5.120</t>
        </r>
      </text>
    </comment>
    <comment ref="G18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90013 5.120</t>
        </r>
      </text>
    </comment>
    <comment ref="F18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ZOO
PALM</t>
        </r>
      </text>
    </comment>
    <comment ref="G18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ZOO
PALM</t>
        </r>
      </text>
    </comment>
    <comment ref="F20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 85212 220.000
85214 35.000</t>
        </r>
      </text>
    </comment>
    <comment ref="G20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MOPR 85212 220.000
85214 35.000</t>
        </r>
      </text>
    </comment>
    <comment ref="F225" authorId="1">
      <text>
        <r>
          <rPr>
            <b/>
            <sz val="8"/>
            <rFont val="Tahoma"/>
            <family val="0"/>
          </rPr>
          <t xml:space="preserve">UM:
</t>
        </r>
        <r>
          <rPr>
            <sz val="8"/>
            <rFont val="Tahoma"/>
            <family val="2"/>
          </rPr>
          <t xml:space="preserve">HOUS-ES
</t>
        </r>
        <r>
          <rPr>
            <sz val="8"/>
            <rFont val="Tahoma"/>
            <family val="0"/>
          </rPr>
          <t xml:space="preserve">
</t>
        </r>
      </text>
    </comment>
    <comment ref="F27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URBACT</t>
        </r>
      </text>
    </comment>
    <comment ref="G278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URBACT</t>
        </r>
      </text>
    </comment>
    <comment ref="F27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Socrates Commnius</t>
        </r>
      </text>
    </comment>
    <comment ref="G27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Socrates Commnius</t>
        </r>
      </text>
    </comment>
    <comment ref="G28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WPI</t>
        </r>
      </text>
    </comment>
    <comment ref="F28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Przedsiębiorczość akademicka</t>
        </r>
      </text>
    </comment>
    <comment ref="G28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Przedsiębiorczość akademicka</t>
        </r>
      </text>
    </comment>
    <comment ref="F286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HEPRO</t>
        </r>
      </text>
    </comment>
    <comment ref="G286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HEPRO</t>
        </r>
      </text>
    </comment>
    <comment ref="F28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Dobry Start</t>
        </r>
      </text>
    </comment>
    <comment ref="G28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Dobry Start</t>
        </r>
      </text>
    </comment>
    <comment ref="G29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e-Poznan 2.679.981</t>
        </r>
      </text>
    </comment>
    <comment ref="G292" authorId="0">
      <text>
        <r>
          <rPr>
            <b/>
            <sz val="8"/>
            <rFont val="Tahoma"/>
            <family val="0"/>
          </rPr>
          <t xml:space="preserve">UM:
</t>
        </r>
        <r>
          <rPr>
            <sz val="8"/>
            <rFont val="Tahoma"/>
            <family val="2"/>
          </rPr>
          <t>Przedsiębiorczość akademicka</t>
        </r>
      </text>
    </comment>
    <comment ref="F34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85202 51.153
85201 12.800
</t>
        </r>
      </text>
    </comment>
    <comment ref="G341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85202 51.153
85201 12.800
</t>
        </r>
      </text>
    </comment>
    <comment ref="F35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85204 24.000
85202 3.034.003
85201 6.000
85202 ZSS 49.248</t>
        </r>
      </text>
    </comment>
    <comment ref="G352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85204 24.000
85202 3.034.003
85201 6.000
85202 ZSS 49.248</t>
        </r>
      </text>
    </comment>
    <comment ref="F37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85204 20.000
85202 14.820
85201 5.440
85228 200</t>
        </r>
      </text>
    </comment>
    <comment ref="G37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85204 20.000
85202 14.820
85201 5.440
85228 200</t>
        </r>
      </text>
    </comment>
    <comment ref="F46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Phare 2003</t>
        </r>
      </text>
    </comment>
    <comment ref="G46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Phare 2003</t>
        </r>
      </text>
    </comment>
    <comment ref="F46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PHARE 2003 16270+44590
</t>
        </r>
      </text>
    </comment>
    <comment ref="G464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Socrates Comenius 29.309
Leonardo da Vinci 12.662</t>
        </r>
      </text>
    </comment>
    <comment ref="F46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DAFNE</t>
        </r>
      </text>
    </comment>
    <comment ref="G465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DAFNE</t>
        </r>
      </text>
    </comment>
    <comment ref="F46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DOBRY START</t>
        </r>
      </text>
    </comment>
    <comment ref="G46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EQUAL - 149.917
DOBRY START - 101.430</t>
        </r>
      </text>
    </comment>
    <comment ref="F47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Kompleksowy program doradczy...</t>
        </r>
      </text>
    </comment>
    <comment ref="G470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Kompleksowy program doradczy...</t>
        </r>
      </text>
    </comment>
    <comment ref="F49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kwota 1196800 jest na osrodki wsparcia</t>
        </r>
      </text>
    </comment>
  </commentList>
</comments>
</file>

<file path=xl/comments3.xml><?xml version="1.0" encoding="utf-8"?>
<comments xmlns="http://schemas.openxmlformats.org/spreadsheetml/2006/main">
  <authors>
    <author>Sacharkiewicz</author>
    <author>UM</author>
  </authors>
  <commentList>
    <comment ref="B151" authorId="0">
      <text>
        <r>
          <rPr>
            <b/>
            <sz val="8"/>
            <rFont val="Tahoma"/>
            <family val="0"/>
          </rPr>
          <t>Sacharkiewicz:</t>
        </r>
        <r>
          <rPr>
            <sz val="8"/>
            <rFont val="Tahoma"/>
            <family val="0"/>
          </rPr>
          <t xml:space="preserve">
sprawdzć
 nazwę</t>
        </r>
      </text>
    </comment>
    <comment ref="A925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<sst xmlns="http://schemas.openxmlformats.org/spreadsheetml/2006/main" count="3080" uniqueCount="1335">
  <si>
    <t>GKM/ZDM/5901 Budowa fragmentu III ramy komunikacyjnej od ul. Hetmańskiej do ul.Krzywoustego oraz budowa przedłużenia ul. Hetmańskiej od ronda Żegrze do III ramy komunikacyjnej</t>
  </si>
  <si>
    <t>uzasadnienie</t>
  </si>
  <si>
    <t>Z uwagi na rozpoczęcie opracowania planu miejscowego zagospodarowania przestrzennego i zawieszenie podziału gruntów do końca 2006 r. nie jest możliwe zrealizowanie zadania w roku bieżącym</t>
  </si>
  <si>
    <t>GKM/ZDM/33 System sterowania ruchem, małe modernizacje i sygnalizacja świetlna</t>
  </si>
  <si>
    <t>Plan po zmianach: 6.680.000,00 zł</t>
  </si>
  <si>
    <t>Dział 754 Bezpieczeństwo publ.i ochrona przeciwpożarowa</t>
  </si>
  <si>
    <t>Rozdział 75411 Komendy powiatowe Państwowej Straży Pożarnej</t>
  </si>
  <si>
    <t>Z tytułu przyznanego dofinansowania na podstawie Uchwały Nr XXXVIII/355/II/2006 Rady Powiatu Poznańskiego z dnia 28 lutego br. wprowadza się środki na zadanie</t>
  </si>
  <si>
    <t>ZKB/MKPSP/6 Modernizacja budynku i placu manewrowego JRG w Bolechowie oraz utworzenie Ośrdka Szkolenia OSP przy JRG w Bolechowie</t>
  </si>
  <si>
    <t>Plan po zmianach: 160.000,00 zł</t>
  </si>
  <si>
    <t>Środki z rezerwy celowej Fundusz Ratowniczy przeznacza się na zakup odzieży oraz materiałów ochronnych niezbędnych do ochrony służb ratowniczych przed grypą ptaków</t>
  </si>
  <si>
    <t>Rozdział 75832 Część równoważąca subwencji ogólnej dla powiatów</t>
  </si>
  <si>
    <t>Zgodnie z informacja Ministra Finansów zwiększa się wpłatę do budżetu państwa</t>
  </si>
  <si>
    <t>Rozdział 80102 Szkoły podstawowe specjalne</t>
  </si>
  <si>
    <t>Zwiększa się środki w celu dostosowania planów finansowych do faktycznych potrzeb placówek przy realizacji zadań</t>
  </si>
  <si>
    <t>OW/OW/7 Remonty szkół podstawowych specjalnych</t>
  </si>
  <si>
    <t>Plan po zmianach: 101.000,00 zł</t>
  </si>
  <si>
    <t>Rozdział 80111 Gimnazja specjalne</t>
  </si>
  <si>
    <t>Rozdział 80113 Dowożenie uczniów do szkół</t>
  </si>
  <si>
    <t>Rozdział 80120 Licea ogólnokształcące</t>
  </si>
  <si>
    <t>Środki przeniesione z rozdz. 80195 Pozostała działalność (wydatki własne gminy) przeznacza się dla Liceum Ogólnokształcącego nr I za zajęcie pierwszego miejsca w konkursie "Belfer roku".</t>
  </si>
  <si>
    <t>- dostosowania planów finansowych do faktycznych potrzeb placówek przy realizacji zadań</t>
  </si>
  <si>
    <t>- wprowadzenia bonu uzupełniającego do środków na Międzynarodową maturę w Liceum Ogólnokształcącym nr II</t>
  </si>
  <si>
    <t>- wprowadzenia bonu uzupełniającego na szkolenie dla uczniów klas lotniczych w Liceum Ogólnokształcącym nr XIV</t>
  </si>
  <si>
    <t>- od samorządów pomocniczych przeznaczone na realizację zadań przejętych przez licea (zgodnie z załącznikiem nr 1 do uzasadnienia)</t>
  </si>
  <si>
    <t>Rozdział 80121 Licea ogólnokształcące specjalne</t>
  </si>
  <si>
    <t>Z uwagi na zmiany organizacyjne w liceach specjalnych w nowym roku szkolnym 2006/2007 zwiększa się środki w celu dostosowania ich planów finansowych do faktycznych potrzeb przy realizacji zadań.</t>
  </si>
  <si>
    <t>Rozdział 80123 Licea profilowane</t>
  </si>
  <si>
    <t>- zwiększa się środki, w celu dostosowania planów finansowych do faktycznych potrzeb placówek przy realizacji zadań</t>
  </si>
  <si>
    <t>- zmniejsza się środki na program PHARE 2003 z uwagi na podpisanie aneksu do umowy i różnice kursowe</t>
  </si>
  <si>
    <t>Rozdział 80130 Szkoły zawodowe</t>
  </si>
  <si>
    <t>Zespół Szkół Geodezyjno - Drogowych</t>
  </si>
  <si>
    <t>Wprowadza się środki z rozdziału 75495 do zadania:</t>
  </si>
  <si>
    <t>OW/OW/127 Wykonanie monitoringu wizyjnego</t>
  </si>
  <si>
    <t>Zespół Szkół Elektrycznych nr 1</t>
  </si>
  <si>
    <t>Rozdział 80132 Szkoły artystyczne</t>
  </si>
  <si>
    <t>OW/POSMII/2 Termorenowacja budynku Poznańskiej Ogólnokształcącej Szkoły Muzycznej II stopnia</t>
  </si>
  <si>
    <t>Rozdział 80134 Szkoły zawodowe specjalne</t>
  </si>
  <si>
    <t>Środki przenosi się do rozdz. 80121 Licea ogólnokształcące specjalne.</t>
  </si>
  <si>
    <t>Rozdział 80140 Centra kształcenia ustawicznego i praktycznego</t>
  </si>
  <si>
    <t>Środki przenosi się z wydatków własnych gminy w związku z koniecznością przekazania 75% wysokości odpisu na zakładowy fundusz świadczeń socjalnych dla emerytów i rencistów - byłych nauczycieli</t>
  </si>
  <si>
    <t>Rozdział 85201 Placówki opiekuńczo - wychowawcze</t>
  </si>
  <si>
    <t>Placówki opiekuńczo - wychowawcze</t>
  </si>
  <si>
    <t>- środki przenosi się do rozdziału 85295</t>
  </si>
  <si>
    <t>- zwiększa się środki na podwyżki dla nauczycieli wynikające z Karty Nauczyciela</t>
  </si>
  <si>
    <t>- wprowadza się środki z dotacji celowej przeznaczone na wypłatę od 1 stycznia 2006 r. comiesięcznego dodatku do wynagrodzenia  w wysokości 250,00 zł pracownikowi socjalnemu zatrudnionemu w samorządowych jednostkach organizacyjnych pomocy społecznej, do którego obowiązków należy świadczenie pracy socjalnej w środowisku</t>
  </si>
  <si>
    <t>- zmniejsza się środki dla następujących placówek:</t>
  </si>
  <si>
    <t xml:space="preserve">  *Dom Dziecka nr 1</t>
  </si>
  <si>
    <t xml:space="preserve">  *Dom Dziecka nr 2</t>
  </si>
  <si>
    <t xml:space="preserve">  *Pogotowie Opiekuńcze</t>
  </si>
  <si>
    <t xml:space="preserve">  jednocześnie zwiększając środki dla Rodzinnego Domu Dziecka nr 5 z przeznaczeniem na przystosowanie przejmowanych od 1 lipca pomieszczeń do potrzeb przebywających w nich dzieci</t>
  </si>
  <si>
    <t>- zwiększa się środki na wzrost liczby etatów w Rodzinnych Domach Dziecka (łącznie 1,93 etaty) w celu doprowadzenia do optymalnego wymiaru zatrudnienia:</t>
  </si>
  <si>
    <t xml:space="preserve">  z tego:</t>
  </si>
  <si>
    <t xml:space="preserve">  * Rodzinny Dom Dziecka nr 1 - wzrost o 1 etat</t>
  </si>
  <si>
    <t xml:space="preserve">  * Rodzinny Dom Dziecka nr 2 - wzrost o 0,5 etatu</t>
  </si>
  <si>
    <t xml:space="preserve">  * Rodzinny Dom Dziecka nr 4 - spadek o 0,57 etatu</t>
  </si>
  <si>
    <t xml:space="preserve">  * Rodzinny Dom Dziecka nr 5 - wzrost o 0,5 etatu</t>
  </si>
  <si>
    <t xml:space="preserve">  * Rodzinny Dom Dziecka nr 6 - wzrost o 0,5 etatu</t>
  </si>
  <si>
    <t>Zmienia sie nazwę zadania z:</t>
  </si>
  <si>
    <t>ZSS/DD1/4 Dom Dziecka nr 1 przy ul. Swoboda - zakupy inwestycyjne wymagane dla uzyskania standaryzacji</t>
  </si>
  <si>
    <t>na:</t>
  </si>
  <si>
    <t>ZSS/DD1/3 Dom Dziecka nr 1 przy ul. Swoboda - uzyskanie wymaganych standardów</t>
  </si>
  <si>
    <t>Plan po zmianach: 200.000,00 zł</t>
  </si>
  <si>
    <t>ZSS/DD1/2 Poprawa termoizolacyjności budynku Domu Dziecka Nr 1</t>
  </si>
  <si>
    <t>Plan po zmianach: 9.500,00 zł</t>
  </si>
  <si>
    <t>ZSS/DD2/7 Poprawa termoizolacyjności budynku Domu Dziecka Nr 2</t>
  </si>
  <si>
    <t>Plan po zmianach: 11.500,00 zł</t>
  </si>
  <si>
    <t>Środki przeznacza się na realizacją audytów energetycznych budynków jednostek oraz kosztorysów inwestorskich</t>
  </si>
  <si>
    <t>Środki przenosi się do rozdziału 85220</t>
  </si>
  <si>
    <t>Rozdział 85202 Domy pomocy społecznej</t>
  </si>
  <si>
    <t>- środki przenosi się do wydatków majątkowych w rozdziałach 85201 i 85202</t>
  </si>
  <si>
    <t>- wprowadza się środki na pokrycie kosztów zwiększenia liczby etatów w DPS ul. Ugory o 5  za okres od października do grudnia br. w celu dostosowania do standardów</t>
  </si>
  <si>
    <t xml:space="preserve">* wydatki majątkowe (zgodnie z załącznikiem Nr 4) o kwotę: </t>
  </si>
  <si>
    <t>Środki z dotacji celowej z budżetu Państwa przekazanej przy piśmie Wojewody Wielkopolskiego nr FB.I-4.3011-353/06 z dn. 02.06.2006 przeznacza się na dofinansowanie realizacji n/w zadań:</t>
  </si>
  <si>
    <t>ZSS/DPS1/11 Modernizacja obiektu DPS nr 1 przu ul.Bukowskiej - doprowadzenie do standardów</t>
  </si>
  <si>
    <t>Plan po zmianach: 36.000,00 zł</t>
  </si>
  <si>
    <t>Środki na instalację centrali przyzywowej.</t>
  </si>
  <si>
    <t>ZSS/DPS3/12 Modernizacja obiektu DPS nr 3 przy ul. Ugory - doprowadzenie do standardów</t>
  </si>
  <si>
    <t>Plan po zmianach: 296.000,00 zł</t>
  </si>
  <si>
    <t>Środki na instalację dodatkowych węzłów sanitarnych oraz systemu przyzywowo - alarmowego.</t>
  </si>
  <si>
    <t>ZSS/DPSEB/13 Modernizacja obiektu DPS-u przy ul. Niedziałkowskiego - doprowadzenie do standardów</t>
  </si>
  <si>
    <t>Plan po zmianach: 315.500,00 zł</t>
  </si>
  <si>
    <t>Środki na zakup i instalację windy</t>
  </si>
  <si>
    <t>Zmniejsza się środki własne miasta w związku z otrzymaniem dotacji celowej z budżetu państwa</t>
  </si>
  <si>
    <t>Rozdział 85204 Rodziny zastępcze</t>
  </si>
  <si>
    <t>Zwiększa się wydatki z tytułu porozumień (umów) zawartych między jednostkami samorządu terytorialnego za dzieci pochodzące z Poznania, a przebywające w rodzinach zastępczych na terenie innych powiatów</t>
  </si>
  <si>
    <t>Rozdział 85220 Jednostki specjalist.poradnictwa, mieszkania chronione i ośrodki interwencji kryzysowej</t>
  </si>
  <si>
    <t>Środki przeznacza się na remont, wyposażenie i utrzymanie mieszkania chronionego przy ul. Winogrady 150 przez okres 8 miesięcy br.</t>
  </si>
  <si>
    <t>Środki przenosi się z rozdziału 85201</t>
  </si>
  <si>
    <t>* Środki przeznacza na zwiększenie wkładu własnego miasta do projektu "Dobry start"</t>
  </si>
  <si>
    <t>* Zwiększa się środki na program EQUAL - Kampania Przeciw Ubóstwu Najwyższy Szczebel Dobroczynności, z tego:</t>
  </si>
  <si>
    <t>- wkład własny</t>
  </si>
  <si>
    <t>- środki z budżetu UE</t>
  </si>
  <si>
    <t>zwiększa/zmniejsza się o kwotę:</t>
  </si>
  <si>
    <t>Środki przenosi się na wydatki majątkowe</t>
  </si>
  <si>
    <t>ZSS/ZSS/8 Zakupy inwestycyjne</t>
  </si>
  <si>
    <t>Plan po zmianach: 15.000,00 zł</t>
  </si>
  <si>
    <t>Środki przeznacza się na zakup sprzętu komputerowego</t>
  </si>
  <si>
    <t>Rozdział 85395 Pozostała działalność</t>
  </si>
  <si>
    <t>Na podstawie pisma Wojewody Wielkopolskiego znak FB.I-3.3011-401/06 z dnia 26.06.2006 r. wprowadza się środki z dotacji celowej z budżetu Państwa przeznaczone na wypłatę stypendiów dla uczniów pochodzących z rodzin byłych pracowników państwowych przedsiębiorstw gospodarki rolnej (zgodnie z uchwałą Nr 39/2006 Rady Ministrów  z dn. 28.03.2006 r w sprawie Rządowego programu wyrównywania szans edukacyjnych ...).</t>
  </si>
  <si>
    <t>Rozdział 85406 Poradnie psychol.-pedag., w tym por.specj.</t>
  </si>
  <si>
    <t xml:space="preserve">  - ważniejsze remonty (zgodnie z załącznikiem nr 5) o kwotę:</t>
  </si>
  <si>
    <t>OW/OW/11 Remonty poradni wychowawczo - zawodowych</t>
  </si>
  <si>
    <t>Plan po zmianach: 149.000,00 zł</t>
  </si>
  <si>
    <t>Rozdział 85407 Placówki wychowania pozaszkolnego</t>
  </si>
  <si>
    <t>- od samorządów pomocniczych przeznaczone na realizację zadań przejętych przez Młodzieżowy Dom Kultury nr 2 (zgodnie z załącznikiem nr 1 do uzasadnienia)</t>
  </si>
  <si>
    <t>Rozdział 85410 Internaty i bursy szkolne</t>
  </si>
  <si>
    <t xml:space="preserve">    z tego:</t>
  </si>
  <si>
    <t>OW/OW/10 Remonty burs szkolnych</t>
  </si>
  <si>
    <t>Plan po zmianach: 40.000,00 zł</t>
  </si>
  <si>
    <t>Rozdział 85417 Szkolne schroniska młodzieżowe</t>
  </si>
  <si>
    <t>Rozdział 92106 Teatry</t>
  </si>
  <si>
    <t>- środki z rezerwy celowej na realizację Planu Rozwoju Miasta przeznacza się na program "Seniorzy"</t>
  </si>
  <si>
    <t>- środki przeznacza się na pokrycie kosztów związanych z podwyżką czynszu na lokale: siedzibę teatru oraz magazyn dekoracji</t>
  </si>
  <si>
    <t>Środki przeznacza się na pokrycie kosztów związanych z pobytem uczniów ze Szkoły Artystycznej Riepina z Charkowa w letnim Pogotowiu Sztuki, w ramach wymiany miast partnerskich</t>
  </si>
  <si>
    <t>Wydatki na zadania z zakresu administracji rządowej realizowane przez powiat:</t>
  </si>
  <si>
    <t>Zgodnie z pismem Wojewody Wielkopolskiego znak: FB.I-5.3011-435/06 z dnia 30. 06. 2006 r. wprowadza się środki z dotacji celowej z budżetu Państwa na uregulowanie odszkodowania na rzecz osób fizycznych za nieruchomości zajęte pod drogę publiczną - krajową.</t>
  </si>
  <si>
    <t>Zarząd Geodezji i Katastru Miejskiego GEOPOZ</t>
  </si>
  <si>
    <t>Zgodnie z pismem Wojewody Wielkopolskiego znak: FB.I-9.3011-257/06 z dnia 11 kwietnia 2006 r. zwiększa się środki z dotacji celowej na finansowanie ośrodków wsparcia dla osób z zaburzeniami psychicznymi</t>
  </si>
  <si>
    <t>Zgodnie z pismem Wojewody Wielkopolskiego znak: FB.I-4.3011-254/06 z dnia 14 kwietnia 2006 r. wprowadza się środki z dotacji celowej przeznaczone na wypłatę od 1 stycznia 2006 r. comiesięcznego dodatku do wynagrodzenia  w wysokości 250,00 zł pracownikowi socjalnemu zatrudnionemu w samorządowych jednostkach organizacyjnych pomocy społecznej, do którego obowiązków należy świadczenie pracy socjalnej w środowisku</t>
  </si>
  <si>
    <t>Dział 853 Pozostałe zadania z zakresu polityki społecznej</t>
  </si>
  <si>
    <t>Rozdział 85334 Pomoc dla repatriantów</t>
  </si>
  <si>
    <t>Zgodnie z pismem Wojewody Wielkopolskiego znak: FB.I-4.3011-141/06 z dnia 24 kwietnia 2006 r. zwiększa się środki z dotacji celowej na pokrycie kosztów przejazdu i bieżące zagospodarowanie zgodnie z art. 17 ustawy o repatriacji</t>
  </si>
  <si>
    <t>Ponadto korekta planu:</t>
  </si>
  <si>
    <t>W załączniku nr 3 wydatki budżetu gminy i powiatu na 2006 - zbiorczo, w układzie klasyfikacji budżetowej:</t>
  </si>
  <si>
    <t>Dział 754 Bezpieczeństwo publiczne i i ochrona przeciwpożarowa</t>
  </si>
  <si>
    <t>w ramach wydatków zleconych powiatowi:</t>
  </si>
  <si>
    <t>zmniejsza się § 4050 Uposażenia żołnierzy zawodowych i nadterminowych oraz funkcjonariuszy o kwotę 15.000,00 zł , jednocześnie zwiększając § rzeczowy o tę samą kwotę.</t>
  </si>
  <si>
    <t>w ramach wydatków własnych powiatu:</t>
  </si>
  <si>
    <t>zmniejsza się § 4110 Składki na ubezpieczenia społeczne o kwotę 5.865,00 zł i § 4120 Składki na Fundusz Pracy o kwotę 823,00 zł, jednocześnie zwiększając §§ rzeczowe o kwotę 6.688,00 zł</t>
  </si>
  <si>
    <t>zmniejsza się § 4010 Wynagrodzenia osobowe pracowników o kwotę 108.000,00 zł, § 4110 Składki na ubezpieczenia społeczne o kwotę 19.400,00 zł i § 4120 Składki na Fundusz Pracy o kwotę 2.600,00 zł, jednocześnie zwiększając §§ rzeczowe o kwotę 130.000,00 zł</t>
  </si>
  <si>
    <t>Rozdział 85154 Przeciwdziałanie alkoholizmowi</t>
  </si>
  <si>
    <t>w ramach wydatków własnych gminy:</t>
  </si>
  <si>
    <t>zmniejsza się § rzeczowy o kwotę 300,00 zł jednocześnie zwiększając § 4110 Składki na ubezpieczenia społeczne o kwotę 260,00 zł oraz § 4120 Składki na Fundusz Pracy o kwotę 40,00 zł</t>
  </si>
  <si>
    <t>w ramach wydatków zleconych gminie:</t>
  </si>
  <si>
    <t xml:space="preserve">zmniejsza się § rzeczowy o kwotę 19.107,00 zł, jednocześnie zwiększając § 4010 Wynagrodzenia osobowe pracowników o tę samą kwotę </t>
  </si>
  <si>
    <t>zmniejsza się § 2810 Dotacja celowa z budżetu na finansowanie lub dofinansowanie zadań zleconych do realizacji fundacjom o kwotę 10.130,00 zł jednocześnie zwiększając § 2820 Dotacja celowa z budżetu na finansowanie lub dofinansowanie zadań zleconych do realizacji stowarzyszeniom o tę samą kwotę.</t>
  </si>
  <si>
    <t>Jednocześnie w ramach wydatków własnych gminy w Dz. 801 Oświata i wychowanie, rozdz. 80101 Szkoły podstawowe zmniejsza się wydatki bieżące Szkoły Podstawowej nr 74 o kwotę 2.900,00 zł zwiększając wydatki bieżace Szkoły Podstawowej nr 21 o tę samą kwotę i przeznaczajac ją na zakup wyposażenia przyszkolnego ośrodka sportowego.</t>
  </si>
  <si>
    <t>W załączniku Nr 1 dotyczącym dochodów budżetu wprowadza się następujące zmiany:</t>
  </si>
  <si>
    <t>DOCHODY  OGÓŁEM:</t>
  </si>
  <si>
    <t>D. Dotacje celowe otrzymane z budżetu państwa</t>
  </si>
  <si>
    <t>D.I. Dotacje celowe otrzymane z budżetu państwa na zadania własne gmin</t>
  </si>
  <si>
    <t>Dział 801 Oświata i wychowanie</t>
  </si>
  <si>
    <t>Rozdział 80101 Szkoły podstawowe</t>
  </si>
  <si>
    <t>§ 2030 Dotacje celowe otrzymane z budżetu państwa na realizację własnych zadań bieżących gmin</t>
  </si>
  <si>
    <t>zwiększa się o kwotę</t>
  </si>
  <si>
    <t>Dział 852 Pomoc społeczna</t>
  </si>
  <si>
    <t>Rozdział 85214 Zasiłki i pomoc w naturze oraz składki na ubezpieczenia emerytalne i rentowe</t>
  </si>
  <si>
    <t>§ 2030 Dotacje celowe przekazane z budżetu państwa na realizację własnych zadań bieżących gmin</t>
  </si>
  <si>
    <t>zwiększa się się o kwotę</t>
  </si>
  <si>
    <t>Zgodnie z pismem Wojewody Wielkopolskiego z dnia 25 maja 2006 r. znak: FB.I-3.3011-345/2006r. zwiększa się dotację celową  przeznaczoną na dofinansowanie wypłat zasiłków okresowych w części gwarantowanej z budżetu państwa.</t>
  </si>
  <si>
    <t>Dział 854 Edukacyjna opieka wychowawcza</t>
  </si>
  <si>
    <t>Rozdział 85415 Pomoc materialna dla uczniów</t>
  </si>
  <si>
    <t>B./P Subwencja ogólna z budżetu państwa</t>
  </si>
  <si>
    <t>Dział 758 Różne rozliczenia</t>
  </si>
  <si>
    <t>Rozdział 75802 Uzupełnienie subwencji ogólnej dla jednostek samorządu terytorialnego</t>
  </si>
  <si>
    <t xml:space="preserve">§ 2790 Środki na utrzymanie rzecznych przepraw promowych oraz budowę, </t>
  </si>
  <si>
    <t>modernizację utrzymanie, ochronne i zarządzanie drogami krajowymi</t>
  </si>
  <si>
    <t>i wojewódzkimi w granicach miast na prawach powiatu</t>
  </si>
  <si>
    <t>Zgodnie z pismem Ministerstwa Finansów znak: ST4-4824-424/2006 z dnia 23 maja 2006 r. wprowadza się subwencje ogólną z przeznaczeniem na przebudowę ul. Głogowskiej w Poznaniu węzeł Górczyn.</t>
  </si>
  <si>
    <t>D./P Dotacje celowe otrzymane z budżetu państwa</t>
  </si>
  <si>
    <t>D.I./P Dotacje celowe otrzymane z budżetu państwa na zadania własne powiatów</t>
  </si>
  <si>
    <t>Rozdział 85202  Domy pomocy społecznej</t>
  </si>
  <si>
    <t>§6430 Dotacje celowe otrzymane z budżetu państwa na realizację inwestycji i zakupów inwestycyjnych własnych powiatu</t>
  </si>
  <si>
    <t>zwiększa się  o kwotę</t>
  </si>
  <si>
    <t>Zgodnie z pismem Wojewody Wielkopolskiego znak: FB.I.3011-353/06 z dnia  02 czerwca 2006 r.  zwiększa się dotację celową z budżetu państwa przeznaczoną na dofinansowanie realizacji zadań w zakresie osiągnięcia standardów w domach pomocy społecznej.</t>
  </si>
  <si>
    <t>§ 2130 Dotacje celowe otrzymane z budżetu państwa na  realizację bieżących zadań własnych powiatu</t>
  </si>
  <si>
    <t>Zgodnie z pismem Wojewody Wielkopolskiego z dnia 26 czerwca 2006r. znak: FB.I-4.3011-401/06 wprowadza się dotację celową przeznaczoną na wypłatę stypendiów dla uczniów pochodzących z rodzin byłych pracowników państwowych przedsiębiorstw gospodarki rolnej.</t>
  </si>
  <si>
    <t>D.II./P Dotacje celowe otrzymane z budżetu państwa na zadania z zakresu administracji rządowej realizowane przez powiat</t>
  </si>
  <si>
    <t>Dział 700 Gospodarka mieszkaniowa</t>
  </si>
  <si>
    <t>Rozdział 70005 Gospodarka gruntami i nieruchomościami</t>
  </si>
  <si>
    <t>§ 2110 Dotacje celowe otrzymane z budżetu państwa na zadania bieżące z zakresu administracji rządowej oraz inne zadania zlecone ustawami realizowane przez powiat</t>
  </si>
  <si>
    <t>Zgodnie z pismem Wojewody Wielkopolskiego z dnia 20 czerwca 2006 r. znak: FB.I-3.3011-380/2006r.  wprowadza się dotację celową  przeznaczoną na sfinansowanie wyprawki szkolnej obejmującej podręczniki szkolne o wartości do 100 zł - dla uczniów podejmujących naukę w klasach pierwszych szkół podstawowych w roku szkolnym 2006/2007.</t>
  </si>
  <si>
    <t>Zgodnie z pismem Wojewody Wielkopolskiego z dnia 26 czerwca 2006 r.  znak: FB.I-6-3011-328/06 zwiększa się dotację celową przeznaczoną  na  udzielanie uczniom pomocy materialnej o charakterze edukacyjnym, kierowanej dla dzieci pochodzących z rodzin ubogich, potrzebujących szczególnego wsparcia.</t>
  </si>
  <si>
    <t>Zgodnie z pismem Wojewody Wielkopolskiego znak: FB.I-5.3011-435/06 z dnia 30 czerwca 2006 r.,  zwiększa się dotację celową na zwrot  uregulowanego odszkodowania  na rzecz osób fizycznych za przejęte z dniem 1 stycznia 1999 r. nieruchomości zajęte pod drogę publiczną - krajową.</t>
  </si>
  <si>
    <t>U  Z  A  S  A  D  N  I  E  N  I  E</t>
  </si>
  <si>
    <t>do Zarządzenia Nr 419/2006/P</t>
  </si>
  <si>
    <t>w sprawie zmian w budżecie miasta Poznania na rok 2006.</t>
  </si>
  <si>
    <t>Zmiany uchwały w zakresie dochodów wynikają z:</t>
  </si>
  <si>
    <t xml:space="preserve"> - pism Wojewody Wielkopolskiego informującego o zmianach dotacji celowych na realizację zadań własnych powiatu i gminy,</t>
  </si>
  <si>
    <t xml:space="preserve"> - pism Wojewody Wielkopolskiego informującego o zmianach dotacji celowych na realizację zadaniań zleconych powiatowi,</t>
  </si>
  <si>
    <t xml:space="preserve"> - informacji otrzymanej z Ministerstwa Finansów dotyczącej subwencji.</t>
  </si>
  <si>
    <t>Zmiany uchwały w zakresie wydatków wynikają z:</t>
  </si>
  <si>
    <t xml:space="preserve"> - pism Wojewody Wielkopolskiego informującego o zmianach wysokości środków z dotacji celowych na realizację zadań własnch powiatu i gminy,</t>
  </si>
  <si>
    <t xml:space="preserve"> - pism Wojewody Wielkopolskiego informującego o zmianach wysokości środków dotacji celowych na realizację zadaniań zleconych powiatowi,</t>
  </si>
  <si>
    <t xml:space="preserve"> - uruchomienia rezerwy ogólnej.</t>
  </si>
  <si>
    <t>W załącznikach Nr 2 i 3 dotyczących wydatków budżetu wprowadza się następujące zmiany:</t>
  </si>
  <si>
    <t>WYDATKI  OGÓŁEM:</t>
  </si>
  <si>
    <t>Wydatki gminy ogółem:</t>
  </si>
  <si>
    <t>Wydatki własne gminy:</t>
  </si>
  <si>
    <t>Dział 600 Transport i łączność</t>
  </si>
  <si>
    <t>Rozdział 60016 Drogi publiczne gminne</t>
  </si>
  <si>
    <t>Zarząd Dróg Miejskich</t>
  </si>
  <si>
    <t>zwiększa się o kwotę:</t>
  </si>
  <si>
    <t>* wydatki bieżące o kwotę:</t>
  </si>
  <si>
    <t>Zwiększa się środki:</t>
  </si>
  <si>
    <t>- na utrzymanie dróg</t>
  </si>
  <si>
    <t>950.000 na g i p, jaki podział</t>
  </si>
  <si>
    <t>- na wynagrodzenia za bezumowne użytkowanie gruntów</t>
  </si>
  <si>
    <t>- od samorządów pomocniczych przeznaczone na realizację zadań przejętych przez Zarząd Dróg Miejskich (zgodnie z załącznikiem nr 1 do uzasadnienia)</t>
  </si>
  <si>
    <t>- ważniejsze remonty (zgodnie z załącznikiem Nr 5) o kwotę:</t>
  </si>
  <si>
    <t>Zwiększa się środki na zadanie:</t>
  </si>
  <si>
    <t>GKM/ZDM/207 Remonty dróg (gminne)</t>
  </si>
  <si>
    <t>7.050.000 gmina i powiat</t>
  </si>
  <si>
    <t>Plan po zmianach: 7.850.000,00 zł</t>
  </si>
  <si>
    <t>Środki przeznacza się na naprawy ulic konieczne z uwagi na zniszczenia nawierzchni spowodowane warunkami atmosferycznymi</t>
  </si>
  <si>
    <t xml:space="preserve">* wydatki majątkowe (zgodnie z załącznikiem Nr 6) o kwotę: </t>
  </si>
  <si>
    <t>GKM/ZDM/31 Ulice lokalne i peryferyjne</t>
  </si>
  <si>
    <t>Plan po zmianach: 9.850.000,00 zł</t>
  </si>
  <si>
    <t>Środki przeznacza się na kontynuowanie budowy ulic na osiedlu Kobylepole</t>
  </si>
  <si>
    <t>GKM/GKM/182 Przedsięwzięcia z udziałem innych inwestorów</t>
  </si>
  <si>
    <t>Plan po zmianach: 3.071.450,00 zł</t>
  </si>
  <si>
    <t>Zwiększenie środków zgodnie z postanowieniami Komisji Konkursowej w sprawie wyboru ofert inwestorów na realizację przedsięwzięć lokalnych z udziałem ludności na rok 2006</t>
  </si>
  <si>
    <t>z tego</t>
  </si>
  <si>
    <t>Przenosi się środki na wydatki majątkowe zgodnie z wnioskami samorządów pomocniczych</t>
  </si>
  <si>
    <t>GR_KPR/GR_KPR/3 Budowa chodnika przy Przedszkolu nr 28 przy ul.Galileusza</t>
  </si>
  <si>
    <t>Plan po zmianach: 14.648 zł</t>
  </si>
  <si>
    <t>Dział 630 Turystyka</t>
  </si>
  <si>
    <t>Rozdział 63095 Pozostała działalność</t>
  </si>
  <si>
    <t>zmniejsza się o kwotę:</t>
  </si>
  <si>
    <t>Zmniejsza się środki zgodnie z wnioskami samorządów pomocniczych</t>
  </si>
  <si>
    <t>Rozdział 70001 Zakłady gospodarki mieszkaniowej</t>
  </si>
  <si>
    <t xml:space="preserve">* dotację na wydatki majątkowe (zgodnie z załącznikiem Nr 6) o kwotę: </t>
  </si>
  <si>
    <t>Zwiększa się środki na zadania w związku z przyznaniem przez Bank Gospodarstwa Krajowego finansowego wsparcia z Funduszu Dopłat:</t>
  </si>
  <si>
    <t>GKM/ZKZL/88 Renowacja kamienic</t>
  </si>
  <si>
    <t>Plan po zmianach: 16.800.000,00 zł</t>
  </si>
  <si>
    <t>GKM/ZKZL/111 Budownictwo komunalne</t>
  </si>
  <si>
    <t>Plan po zmianach: 5.700.000,00 zł</t>
  </si>
  <si>
    <t>Zarząd Geodezji i Katastru Miejskiego "GEOPOZ"</t>
  </si>
  <si>
    <t>Dokonuje się zmian zgodnie z postanowieniami Uchwały Nr XC/1009/IV/2006 Rady Miasta Poznania z dnia 21 marca 2006 r.w sprawie reorganizacji Urzędu Miasta Poznania i Zarządu Geodezji i Katastru Miejskiego GEOPOZ w Poznaniu</t>
  </si>
  <si>
    <t>wynagrodzenia do zał 3</t>
  </si>
  <si>
    <t>Zmniejsza się środki na zadania:</t>
  </si>
  <si>
    <t>GEOPOZ/GEOPOZ/1 Wykupy gruntów, w tym skutki uchwalonych mpzp</t>
  </si>
  <si>
    <t>Plan po zmianach: 897.400,00 zł.</t>
  </si>
  <si>
    <t>GEOPOZ/GEOPOZ/2 Zakup sprzętu komputerowego i oprogramowania</t>
  </si>
  <si>
    <t>Plan po zmianach: 50.000,00 zł.</t>
  </si>
  <si>
    <t>GEOPOZ/GEOPOZ/13 System informacji przestrzennej</t>
  </si>
  <si>
    <t>§6050</t>
  </si>
  <si>
    <t>Plan po zmianach: 81.000,00 zł.</t>
  </si>
  <si>
    <t>GEOPOZ/GEOPOZ/17 Zakupy inwestycyjne</t>
  </si>
  <si>
    <t>Plan po zmianach: 45.000,00 zł.</t>
  </si>
  <si>
    <t>GEOPOZ/GEOPOZ/23 Dostosowanie budynku stanowiącego siedzibę GEOPOZ dla potrzeb niepełnosprawnych</t>
  </si>
  <si>
    <t>Plan po zmianach: 0,00 zł.</t>
  </si>
  <si>
    <t>Wprowadza się zadania:</t>
  </si>
  <si>
    <t>GMM/GMM/2 Wykupy gruntów, w tym skutki uchwalonych mpzp</t>
  </si>
  <si>
    <t>Plan po zmianach: 7.102.600,00 zł.</t>
  </si>
  <si>
    <t>GMM/GMM/3 Zakup sprzętu komputerowego i oprogramowania</t>
  </si>
  <si>
    <t>Plan po zmianach: 100.000,00 zł.</t>
  </si>
  <si>
    <t>GMM/GMM/4 System informacji przestrzennej</t>
  </si>
  <si>
    <t>Plan po zmianach: 200.000,00 zł.</t>
  </si>
  <si>
    <t>Rozdział 70021 Towarzystwa Budownictwa Społecznego</t>
  </si>
  <si>
    <t>NW/NW/86 Towarzystwa Budownictwa Społecznego - dopłaty do kapitału i aport pieniężny</t>
  </si>
  <si>
    <t>Plan po zmianach: 10.976.200,00 zł.</t>
  </si>
  <si>
    <t>Środki przeznacza się na wpłatę do Towarzystw Budownictwa Społecznego z przeznaczeniem m.in. na przygotowanie i realizację budowy środowiskowych domów dla osób starszych</t>
  </si>
  <si>
    <t>Dział 710 Działalność usługowa</t>
  </si>
  <si>
    <t>Rozdział 71012 Ośrodki dokumentacji geodezyjnej i kartograficznej</t>
  </si>
  <si>
    <t>wynagr</t>
  </si>
  <si>
    <t>Zwiększa się środki na zadania:</t>
  </si>
  <si>
    <t>Plan po zmianach: 450.000,00 zł.</t>
  </si>
  <si>
    <t>Plan po zmianach: 1.219.000,00 zł.</t>
  </si>
  <si>
    <t>Plan po zmianach: 148.000,00 zł.</t>
  </si>
  <si>
    <t>Plan po zmianach: 40.000,00 zł.</t>
  </si>
  <si>
    <t>Dział 750 Administracja publiczna</t>
  </si>
  <si>
    <t>Rozdział 75023 Urzędy gmin (miast i miast na prawach powiatu)</t>
  </si>
  <si>
    <t xml:space="preserve">* wydatki bieżące o kwotę: </t>
  </si>
  <si>
    <t xml:space="preserve">   z tego:</t>
  </si>
  <si>
    <t xml:space="preserve">Środki z rezerwy ogólnej przeznacza się na opłatę dla gminy Suchy Las z tytułu bezumownego korzystania z gruntów zajętych pod składowisko odpadów komunalnych (wyrok sądowy). </t>
  </si>
  <si>
    <t>- środki przenosi się do rozdziału 92113 na pokrycie kosztów obchodów dwusetnej rocznicy pobytu Napoleona w Poznaniu</t>
  </si>
  <si>
    <t>- dokonuje się zmian zgodnie z postanowieniami Uchwały Nr XC/1009/IV/2006 Rady Miasta Poznania z dnia 21 marca 2006 r.w sprawie reorganizacji Urzędu Miasta Poznania i Zarządu Geodezji i Katastru Miejskiego GEOPOZ w Poznaniu</t>
  </si>
  <si>
    <t>Wprowadza się środki na projekt URBACT "Europejski system pozyskiwania środków na zagadnienia związane z transportem miejskim"</t>
  </si>
  <si>
    <t>jednocześnie zmniejszając środki Wydziału Rozwoju Miasta</t>
  </si>
  <si>
    <t>- ważniejsze remonty (zgodnie z załącznikiem nr 5) o kwotę:</t>
  </si>
  <si>
    <t>Z uwagi na brak uzyskania dofinansowania ze środków zagranicznych rezygnuje się z realizacji zadania:</t>
  </si>
  <si>
    <t>OR/OR/135 Poznański Call Centre Tele-Info-Poz - adaptacja pomieszczeń</t>
  </si>
  <si>
    <t>Plan po zmianach: 0,00 zł</t>
  </si>
  <si>
    <t>Wprowadza się zadanie:</t>
  </si>
  <si>
    <t>OR/OR/137 Prace remontowe w budynku ul. Libelta 16/20</t>
  </si>
  <si>
    <t>Plan po zmianach: 786.000,00 zł</t>
  </si>
  <si>
    <t>Remont jest niezbędny z uwagi na przepisy BHP i ppoż oraz dostosowanie pomieszczeń po Państwowym Inspektoracie Pracy dla potrzeb jednostek org. Urzędu Miasta</t>
  </si>
  <si>
    <t>* wydatki majątkowe (zgodnie z załącznikiem nr 6) o kwotę:</t>
  </si>
  <si>
    <t>Zmniejsza się środki na zadanie:</t>
  </si>
  <si>
    <t>OR/OR/123 Osuszanie ścian piwnic budynku przy pl. Kolegiackim</t>
  </si>
  <si>
    <t>Z uwagi na brak zgody Konserwatora Zabyków odstępuje się od realizacji tego zadania w roku bieżącycm</t>
  </si>
  <si>
    <t xml:space="preserve">OR/OR/18 Zakupy inwestycyjne </t>
  </si>
  <si>
    <t>Plan po zmianach: 450.000,00 zł</t>
  </si>
  <si>
    <t>Centrala klimatyzacyjna dla Wydziału Spraw Obywatelskich oraz rozbudowa systemu wsparcia obrad sesji Rady Miasta</t>
  </si>
  <si>
    <t>Rozdział 75075 Promocja jednostek samorządu terytorialnego</t>
  </si>
  <si>
    <t>Środki przeznacza się na promocję inwestycji</t>
  </si>
  <si>
    <t>Rozdział 75095 Pozostała działalność</t>
  </si>
  <si>
    <t>Dział 754 Bezpieczeństwo publiczne i ochrona przeciwpożarowa</t>
  </si>
  <si>
    <t>Rozdział 75416 Straż Miejska</t>
  </si>
  <si>
    <t>Środki przeznacza się na:</t>
  </si>
  <si>
    <t>- pokrycie kosztów utrzymania nieruchomości przy ul. Szyperskiej 8/9 w związku z przejęciem w dzierżąwę budynku</t>
  </si>
  <si>
    <t>- zakup sprzętu umożliwiającego prowadzenie zajęć profilaktycznych w placówkach oświatowych</t>
  </si>
  <si>
    <t>- środki przenosi się do wydatków majątkowych</t>
  </si>
  <si>
    <t>SMMP/SMMP/1 Zakupy inwestycyjne</t>
  </si>
  <si>
    <t>Plan po zmianach: 145.100,00 zł</t>
  </si>
  <si>
    <t>- zakup zestawu kamerowego do rejestracji szczególnych zdarzeń</t>
  </si>
  <si>
    <t>- zakup rzutnika multimedialnego i dwóch skuterów umożliwiających prowadzenie zajęć profilaktycznych w placówkach oświatowych</t>
  </si>
  <si>
    <t>SMMP/SMMP/2 Adaptacja pomieszczeń w budynku przy ul. Szyperskiej 9 dla potrzeb Straży Miejskiej</t>
  </si>
  <si>
    <t>Plan po zmianach: 331.970,00 zł</t>
  </si>
  <si>
    <t>Środki przeznacza się na uzupełnienie wcześniej zaplanowanej kwoty na wykonanie dokumentacji projektowej (ekspertyzy, badania geologiczne, dokumentacja geodezyjna)</t>
  </si>
  <si>
    <t>Rozdział 75495 Pozostała działalność</t>
  </si>
  <si>
    <t>- środki przenosi się do rozdziału 75416 Straż Miejska</t>
  </si>
  <si>
    <t>- środki przenosi się do placówek oświatowych na zainstalowanie monitoringu wizyjnego oraz zakup wyposażenia sportowego</t>
  </si>
  <si>
    <t>- środki od samorządów pomocniczych przeznaczone na realizację zadań z zakresu programu Bezpieczne Miasto (zgodnie z załącznikiem nr 1 do uzasadnienia)</t>
  </si>
  <si>
    <t>Zmniejsza się zadanie, przenosząc do placówek oświatowych na zakup wyposażenia sportowego:</t>
  </si>
  <si>
    <t>ZKB/ZKB/14 Zakup sprzętu sportowego</t>
  </si>
  <si>
    <t>Plan po zmianach: 51.700,00 zł</t>
  </si>
  <si>
    <t>Rozdział 75814 Różne rozliczenia finansowe</t>
  </si>
  <si>
    <t>Zwieksza się środki z przeznaczeniem na zwrot mylnych wpłat przez osobę fizyczną z tytułu hipotek dokonanych w latach poprzednich</t>
  </si>
  <si>
    <t>Rozdział 75818 Rezerwy ogólne i celowe</t>
  </si>
  <si>
    <t>Zmniejsza się się rezerwę ogólną przenosząc środki do rozdz. 75023</t>
  </si>
  <si>
    <t>Rezerwy celowe, z tego:</t>
  </si>
  <si>
    <t>Rezerwa celowa - Fundusz Ratowniczy</t>
  </si>
  <si>
    <t>Zmniejsza się rezerwę przeznaczając środki na zakup odzieży oraz materiałów ochronnych niezbędnych do ochrony służb ratowniczych przed grypą ptaków</t>
  </si>
  <si>
    <t>Rezerwa celowa na wydatki bieżące związane z realizacją zadań przez placówki i szkoły, w rozumieniu art.. 2 ustawy o systemie oświaty</t>
  </si>
  <si>
    <t>Zmniejsza się rezerwę przeznaczając środki na wydatki placówek oświatowych</t>
  </si>
  <si>
    <t>Rezerwa celowa na przygotowanie zadań wnioskowanych o dofinansowanie z funduszy UE</t>
  </si>
  <si>
    <t>Zmniejsza się rezerwę przeznaczając środki na realizację projektu "Reintegracja społeczno - zawodowa osób długotrwale bezrobotnych i bezdomnych w Poznaniu"</t>
  </si>
  <si>
    <t>Rezerwa celowa na realizacją Planu Rozwoju Miasta</t>
  </si>
  <si>
    <t>Zmniejsza się rezerwę przeznaczając środki na realizacją zadań w ramach programu "Seniorzy"</t>
  </si>
  <si>
    <t>w tym programy unijne</t>
  </si>
  <si>
    <t>Na podstawie pisma Wojewody Wielkopolskiego nr FB.I-3.3011-380/06 z 20.06.2006 r. wprowadza się środki z dotacji celowej z budżetu Państwa przeznaczone na sfinansowanie wyprawki szkolnej obejmującej podręczniki szkolne o wartosci 100,00 zł dla uczniów podejmujacych naukę w klasach pierwszych szkół podstawowych w roku szkolnym 2006/2007 (zgodnie z uchwałą Nr 74 Rady Ministrów z dn. 23 maja 2006 r. w sprawie Rządowego programu wyrównywania warunków startu szkolnego ...).</t>
  </si>
  <si>
    <t>- z programu Wspólnoty Europejskiej Socrates - Comenius dla Szkoły Podstawowej nr 21</t>
  </si>
  <si>
    <t>- z rozdziału 75495 na zakup wyposażenia przyszkolnego ośrodka sportowego, w tym:</t>
  </si>
  <si>
    <t>Szkoła Podstawowa nr 74</t>
  </si>
  <si>
    <t>- w celu dostosowania planów finansowych do faktycznych potrzeb placówek przy realizacji zadań</t>
  </si>
  <si>
    <t>- od samorządów pomocniczych przeznaczone na realizację zadań przejętych przez szkoły (zgodnie z załącznikiem nr 1 do uzasadnienia)</t>
  </si>
  <si>
    <t>OW/OW/126 Wykonanie monitoringu wizyjnego</t>
  </si>
  <si>
    <t>Plan po zmianach: 61.000,00 zł</t>
  </si>
  <si>
    <t>- z rozdziału 75495 do Szkoły Podstawowej nr 10</t>
  </si>
  <si>
    <t>OW/OW/1 Remonty szkół podstawowych</t>
  </si>
  <si>
    <t>Plan po zmianach: 1.560.000,00 zł</t>
  </si>
  <si>
    <t>Środki przenosi się do rozdziałów 80104, 80110 i 85410</t>
  </si>
  <si>
    <t>OW/OW/14 Termorenowacja</t>
  </si>
  <si>
    <t>Plan po zmianach: 4.045.000,00 zł</t>
  </si>
  <si>
    <t>- wprowadza się środki z pożyczki z Wojewódzkiego Funduszu Ochrony Środowiska i Gospodarki Wodnej</t>
  </si>
  <si>
    <t>jednocześnie zmniejszając środki własne miasta</t>
  </si>
  <si>
    <t>- przenosi się środki na termorenowację w rozdziałach 80104 i 80110</t>
  </si>
  <si>
    <t>NM_ZEG/SP50/1 Rewaloryzacja terenów sportowych</t>
  </si>
  <si>
    <t>SM_NAR/SP48/1 Dofinansowanie budowy szatni</t>
  </si>
  <si>
    <t>Plan po zmianach: 34.400,00 zł</t>
  </si>
  <si>
    <t xml:space="preserve">* dotacje na wydatki bieżące o kwotę: </t>
  </si>
  <si>
    <t>Zmiana wysokości dotacji dla placówek niesamorządowych wynika ze zmiany faktycznej liczby uczniów</t>
  </si>
  <si>
    <t>Rozdział 80103 Oddziały przedszkolne w szkołach podstawowych</t>
  </si>
  <si>
    <t xml:space="preserve">Rozdział 80104 Przedszkola </t>
  </si>
  <si>
    <t xml:space="preserve">* dotację na wydatki bieżące o kwotę: </t>
  </si>
  <si>
    <t>- od samorządów pomocniczych przeznaczone na realizację zadań przejętych przez przedszkola (zgodnie z załącznikiem nr 1 do uzasadnienia)</t>
  </si>
  <si>
    <t>OW/OW/3 Remonty przedszkoli</t>
  </si>
  <si>
    <t>Plan po zmianach: 675.000,00 zł</t>
  </si>
  <si>
    <t>OW/OW/15 Termorenowacja</t>
  </si>
  <si>
    <t>Plan po zmianach: 890.000,00 zł</t>
  </si>
  <si>
    <t>- przenosi się środki z rozdziału 80101</t>
  </si>
  <si>
    <t>Placówki niesamorzdowe przy przedszkolach</t>
  </si>
  <si>
    <t>Dotacje celowe przekazane na podstawie porozumień między jednostkami samorządu terytorialnego za dzieci z Poznania uczęszczające do przedszkoli w innych gminach</t>
  </si>
  <si>
    <t>Zwiększa się środki z tytułu refundacji dotacji dla innych gmin za pobyt dzieci z Poznania w ich przedszkolach, w tym:</t>
  </si>
  <si>
    <t>* w placówkach samorządowych</t>
  </si>
  <si>
    <t>* w placówkach niesamorządowych</t>
  </si>
  <si>
    <t>Rozdział 80105 Przedszkola specjalne</t>
  </si>
  <si>
    <t>Zwiększa się środki, w celu dostosowania planów finansowych do faktycznych potrzeb placówek przy realizacji zadań</t>
  </si>
  <si>
    <t>Rozdział 80110 Gimnazja</t>
  </si>
  <si>
    <t>Wprowadza się środki:</t>
  </si>
  <si>
    <t>- z programu Wspólnoty Europejskiej Socrates - Comenius dla Gimnazjum nr 25</t>
  </si>
  <si>
    <t>- z rozdziału 75495 na zakup wyposażenia siłowni, z tego:</t>
  </si>
  <si>
    <t>Gimnazjum nr 50</t>
  </si>
  <si>
    <t>Gimnazjum nr 6</t>
  </si>
  <si>
    <t>- z rezerwy celowej na realizację Planu Rozwoju Miasta z przeznaczeniem na zakup sprzętu komputerowego i oprogramowania do 6 kawiarenek internetowych dla seniorów w ramach programu "Seniorzy", z tego:</t>
  </si>
  <si>
    <t>Gimnazjum nr 1</t>
  </si>
  <si>
    <t>Gimnazjum nr 2</t>
  </si>
  <si>
    <t>Gimnazjum nr 3</t>
  </si>
  <si>
    <t>Gimnazjum nr 23</t>
  </si>
  <si>
    <t>Gimnazjum nr 24</t>
  </si>
  <si>
    <t>- od samorządów pomocniczych przeznaczone na realizację zadań przejętych przez gimnazja (zgodnie z załącznikiem nr 1 do uzasadnienia)</t>
  </si>
  <si>
    <t>OW/OW/130 Wykonanie monitoringu wizyjnego</t>
  </si>
  <si>
    <t>Plan po zmianach: 8.000,00 zł</t>
  </si>
  <si>
    <t>- z rozdziału 75495 "Bezpieczne Miasto" do Gimnazjum nr 43</t>
  </si>
  <si>
    <t>OW/OW/2 Remonty gimnazjów</t>
  </si>
  <si>
    <t>Plan po zmianach: 550.000,00 zł</t>
  </si>
  <si>
    <t>OW/OW/16 Termorenowacja</t>
  </si>
  <si>
    <t>GR_GOR/GR_GOR/1 Dofinansowanie budowy boiska sportowego przy GM 50</t>
  </si>
  <si>
    <t>Plan po zmianach: 14.000,00 zł</t>
  </si>
  <si>
    <t>Rozdział 80195 Pozostała działalność</t>
  </si>
  <si>
    <t xml:space="preserve">Środki przenosi się do rozdz. 80120 Licea ogólnokształcące (wydatki własne powiatu). </t>
  </si>
  <si>
    <t>* z rezerwy celowej na realizację Planu Rozwoju Miasta przeznacza się na zadania w ramach programu "Seniorzy":</t>
  </si>
  <si>
    <t>- wykłady otwarte</t>
  </si>
  <si>
    <t>§2820</t>
  </si>
  <si>
    <t>- wspieranie procesy dydaktycznego przez seniorów w świetlicach szkolnych i socjoterapeutycznych</t>
  </si>
  <si>
    <t>* na wydatki placówek oświatowych związane z organizacją obozu dla stypendystów</t>
  </si>
  <si>
    <t>* na dofinansowanie uroczystości i imprez szkolnych związanych z obchodami 50 rocznicy Poznańskiego Czerwca '56</t>
  </si>
  <si>
    <t>Zakładowy fundusz świadczeń socjalnych dla emerytowanych nauczycieli</t>
  </si>
  <si>
    <t>- środki przenosi się do wydatków własnych powiatu</t>
  </si>
  <si>
    <t>Rozdział 80197 Gospodarstwa pomocnicze</t>
  </si>
  <si>
    <t>Wprowadza się środki w związku z powołaniem przy Gimnazjum nr 12 gospodarstwa pomocniczego</t>
  </si>
  <si>
    <t>Dział 851 Ochrona zdrowia</t>
  </si>
  <si>
    <t>Rozdział 85195 Pozostała działalność</t>
  </si>
  <si>
    <t>Wprowadza się środki na realizacją Programu ochrony zdrowia psychicznego - przeciwdziałanie patologii (przeniesienie z rozdz. 85295)</t>
  </si>
  <si>
    <t>Rozdział 85203 Ośrodki wsparcia</t>
  </si>
  <si>
    <t>Zwiększa się środki Dziennego Ośrodka Adaptacyjnego z przeznaczeniem na podwyżki dla nauczycieli wynikające z Karty Nauczyciela</t>
  </si>
  <si>
    <t>Rozdział 85212 Świadczenia rodzinne, zaliczka alimentacyjna oraz składki na ubezpieczenia emerytalne i rentowe z ubezpieczenia społecznego</t>
  </si>
  <si>
    <t>Wprowadza się środki w celu:</t>
  </si>
  <si>
    <t>- dokonania zwrotu do budżetu państwa odsetek od nienależnie wypłaconych świadczeń pieniężnych finansowanych dotacjami celowymi na realizacją zadań z zakresu administracji rządowej w latach ubiegłych</t>
  </si>
  <si>
    <t>- dokonania zwrotu do budżetu państwa nienależnie wypłaconych zaliczek alimentacyjnych finansowanych dotacjami celowymi na realizacją zadań z zakresu administracji rządowej w latach ubiegłych</t>
  </si>
  <si>
    <t>- dokonania zwrotu do budżetu państwa nienależnie pobranych świadczeń pieniężnych wypłacanych przez ZUS w latach ubiegłych</t>
  </si>
  <si>
    <t>Rozdział 85214 Zasiłki i pomoc w naturze oraz składki na ubezpieczenia społeczne</t>
  </si>
  <si>
    <t>Na podstawie pisma Wojewody Wielkopolskiego nr FB.I-3.3011-345/06 z dn. 25 maja 2006 r. wprowadza się środki z dotacji celowej z budżetu Państwa przeznaczając je na dofinansowanie wypłat zasiłków okresowych w części gwarantowanej z budżetu państwa, zgodnie z postanowieniami art. 147 ust. 6 ustawy o pomocy społecznej.</t>
  </si>
  <si>
    <t>Rozdział 85219 Ośrodki pomocy społecznej</t>
  </si>
  <si>
    <t>zwiększa się / zmniejsza o kwotę:</t>
  </si>
  <si>
    <t>Wprowadza się środki z dotacji celowej przeznaczone na wypłatę od 1 stycznia 2006 r. comiesięcznego dodatku do wynagrodzenia  w wysokości 250,00 zł pracownikom socjalnym zatrudnionym w samorządowych jednostkach organizacyjnych pomocy społecznej, do którego obowiązków należy świadczenie pracy socjalnej w środowisku</t>
  </si>
  <si>
    <t>w tym wyodrębnia się projekt: Skuteczna pomoc w aktywnych społecznościach - wkład własny</t>
  </si>
  <si>
    <t>Wyodrębnia się środki stanowiące rzeczowy wkład własny do projektu "Skuteczna pomoc w aktywnych społecznościach"</t>
  </si>
  <si>
    <t>Rozdział 85228 Usługi opiekuńcze i specjalist.usługi opiek.</t>
  </si>
  <si>
    <t>nowy wiersz!!!!!!!!!!!!!!</t>
  </si>
  <si>
    <t>Wprowadza się środki na uregulowanie zobowiązania wobec gminy Swarzędz za usługi opiekuńcze świadczone na rzecz mieszkańca Poznania</t>
  </si>
  <si>
    <t>Rozdział 85295 Pozostała działalność</t>
  </si>
  <si>
    <t>Środki przenosi się do rozdziału 85295 na programy zdrowotne</t>
  </si>
  <si>
    <t>Program "Posiłek dla potrzebujących"</t>
  </si>
  <si>
    <t>- wprowadza się środki w celu dokonania zwrotu do budżetu państwa nienależnie pobranych zasiłków  finansowanych dotacjami celowymi</t>
  </si>
  <si>
    <t>- przenosi się środki własne na "Pomoc państwa w zakresie dożywiania"</t>
  </si>
  <si>
    <t>- wprowadza się środki na podstawie porozumienia zawartego z Wojewodą Wielkopolskim dnia 14 kwietnia br. przeznaczone na realizację programu wieloletniego Pomoc państwa w zakresie dożywiania</t>
  </si>
  <si>
    <t>- przenosi się środki z programu "Posiłek dla potrzebujących"</t>
  </si>
  <si>
    <t>Wprowadza się środki  na realizację projektu "Reintegracja społeczno - zawodowa osób długotrwale bezrobotnych i bezdomnych w Poznaniu"</t>
  </si>
  <si>
    <t>Dział 853 Pozostałe zadania w zakresie polityki społecznej</t>
  </si>
  <si>
    <t>Rozdział 85305 Żłobki</t>
  </si>
  <si>
    <t>Środki przeznacza się na utworzenie od września br. 14 dodatkowych miejsc w żłobku "Krecik"</t>
  </si>
  <si>
    <t>Rozdział 85401 Świetlice szkolne</t>
  </si>
  <si>
    <t>Na podstawie pisma Wojewody Wielkopolskiego znak FB.I-3.3011-328/06 z dnia 26.06 2006 r. wprowadza się środki z dotacji celowej z budżetu Państwa przeznaczone na udzielenie uczniom pomocy materialnej o charakterze edukacyjnym, kierowanej do dzieci pochodzących z rodzin ubogich i potrzebujących szczególnego wsparcia (zgodnie z uchwałą Rady Ministrów nr 40 z dn. 28.03.2006 r. w sprawie Rządowego programu wspierania powstawania i realizacji regionalnych lub lokalnych programów wyrównywania szans edukacyjnych ...).</t>
  </si>
  <si>
    <t>Dział 900 Gospodarka komunalna i ochrona środowiska</t>
  </si>
  <si>
    <t>Rozdział 90001 Gospodarka ściekowa i ochrona wód</t>
  </si>
  <si>
    <t>Plan po zmianach: 2.729.750,00 zł</t>
  </si>
  <si>
    <t>Zmniejszenie środków zgodnie z postanowieniami Komisji Konkursowej w sprawie wyboru ofert inwestorów na realizację przedsięwzięć lokalnych z udziałem ludności na rok 2006</t>
  </si>
  <si>
    <t>Rozdział 90003 Oczyszczanie miast i wsi</t>
  </si>
  <si>
    <t>Wysypisko Odpadów Komunalnych</t>
  </si>
  <si>
    <t>GKM/WODK/330 Rozbudowa i modernizacja miejskiego składowiska odpadów komunalnych</t>
  </si>
  <si>
    <t>Plan po zmianach: 4.189.200,00 zł</t>
  </si>
  <si>
    <t>- środki przeznacza się na utwardzenie części powierzchni na kwaterze P-2 oraz na zakup zespołu prądotwórczego</t>
  </si>
  <si>
    <t xml:space="preserve">- wprowadza się środki z pożyczki z Wojewódzkiego Funduszu Ochrony Środowiska i Gospodarki Wodnej </t>
  </si>
  <si>
    <t>Zwiększa się środki od samorządów pomocniczych przeznaczone na realizację zadań z zakresu gospodarki komunalnej (zgodnie z załącznikiem nr 1 do uzasadnienia)</t>
  </si>
  <si>
    <t>Rozdział 90004 Utrzymanie zieleni w miastach i gminach</t>
  </si>
  <si>
    <t>Zarząd Zieleni Miejskiej</t>
  </si>
  <si>
    <t>- zwiększa zię środki na podatek od nieruchomości</t>
  </si>
  <si>
    <t>- przenosi się środki do wydatków majątkowych</t>
  </si>
  <si>
    <t>- zwiększa się środki od samorządów pomocniczych przeznaczone na realizację zadań przejętych przez Zarząd Zieleni Miejskiej (zgodnie z załącznikiem nr 1 do uzasadnienia)</t>
  </si>
  <si>
    <t>ważniejsze remonty (zgodnie z załącznikiem nr 5) o kwotę:</t>
  </si>
  <si>
    <t>Wprowadza się środki z pożyczki z Wojewódzkiego Funduszu Ochrony Środowiska i Gospodarki Wodnej na zadanie:</t>
  </si>
  <si>
    <t>ZZM/ZZM/57 Rewaloryzacja parku miejskiego przy ul. Głuszyna / Silniki</t>
  </si>
  <si>
    <t>Plan po zmianach: 750.000,00 zł</t>
  </si>
  <si>
    <t>ZZM/ZZM/49 Budowa parku miejskiego przy os.Przyjaźni - II etap</t>
  </si>
  <si>
    <t>Plan po zmianach: 91.420,00 zł</t>
  </si>
  <si>
    <t>Środki przeznacza się na wykonanie  projektu budowlano - wykonawczego nowo powierzonego terenu</t>
  </si>
  <si>
    <t>ZZM/ZZM/25 Zakupy inwestycyjne</t>
  </si>
  <si>
    <t>Plan po zmianach: 210.000,00 zł</t>
  </si>
  <si>
    <t>Środki przeznacza się na zakup sprzętu ogrodniczego do bieżącej konserwacji i utrzymania terenów zielonych</t>
  </si>
  <si>
    <t>ZZM/ZZM/34 Rewaloryzacja zieleni w centrum miasta - Cmentarz Zasłużonych Wielkopolan</t>
  </si>
  <si>
    <t>Zwiększa się wydatki zgodnie z wnioskami samorządów pomocniczych</t>
  </si>
  <si>
    <t>SM_ZW/SM_ZW/1 Budowa placów zabaw</t>
  </si>
  <si>
    <t>zmiana nazwy zadania</t>
  </si>
  <si>
    <t>Plan po zmianach: 20.424,00 zł</t>
  </si>
  <si>
    <t>Rozdział 90015 Oświetlenie ulic, placów i dróg</t>
  </si>
  <si>
    <t>Plan po zmianach: 118.800,00 zł</t>
  </si>
  <si>
    <t>Rozdział 90095 Pozostała działalność</t>
  </si>
  <si>
    <t>Zwiększa się środki z przeznaczeniem na pokrycie roszczeń MPGM S.A. z tytułu kosztów poniesionych na zarządzanie i utrzymanie budynku przy ul. Mickiewicza 29</t>
  </si>
  <si>
    <t>NW/NW/1071 Centrum Kongresowe sp. z o. o. dopłata w celu dofinansowania realizacji projektu Poznański Park Technologiczno - Przemysłowy</t>
  </si>
  <si>
    <t>Plan po zmianach: 653.053,00 zł.</t>
  </si>
  <si>
    <t>Środki przeznacza się na dopłatę kapitału spółki Wielkopolskie Centrum Wspierania Inwestycji w celu dofinansowania projektu Poznańskiego Parku Technologiczno - Przemysłowego, który ma powstać w latach 2006 - 2008</t>
  </si>
  <si>
    <t>Dział 921 Kultura i ochrona dziedzictwa narodowego</t>
  </si>
  <si>
    <t>Rozdział 92105 Pozostałe zadania z zakresie kultury</t>
  </si>
  <si>
    <t>Przeniesienie środków z dotacji na zadania do rozdziału 92195</t>
  </si>
  <si>
    <t>Zmniejsza się wydatki zgodnie z wnioskami samorządów pomocniczych</t>
  </si>
  <si>
    <t>Rozdział 92110 Galerie i biura wystaw artystycznych</t>
  </si>
  <si>
    <t xml:space="preserve">z tego: </t>
  </si>
  <si>
    <t xml:space="preserve">*dotację na wydatki bieżące o kwotę: </t>
  </si>
  <si>
    <t>Środki przeznacza się na realizację zadań bieżących - wydawnictwa</t>
  </si>
  <si>
    <t xml:space="preserve">Rozdział 92113 Centra kultury i sztuki </t>
  </si>
  <si>
    <t>- pokrycie kosztów obchodów dwusetnej rocznicy pobytu Napoleona w Poznaniu</t>
  </si>
  <si>
    <t>- dokończenie prac adaptacyjnych pomieszczeń Centrum Kultury "Zamek" dla potrzeb Muzeum Poznańskiego Czerwca '56</t>
  </si>
  <si>
    <t>Rozdział 92116 Biblioteki</t>
  </si>
  <si>
    <t>Środki przeznacza się na udział w obchodach jubileuszu 40-lecia współpracy Poznania i Brna</t>
  </si>
  <si>
    <t>Rozdział 92118 Muzea</t>
  </si>
  <si>
    <t xml:space="preserve"> - realizację programu "Seniorzy"</t>
  </si>
  <si>
    <t>- obchody 50 rocznicy Poznańskiego Czerwca (wystawy objazdowe obcojęzyczne, katalogi wystaw czasowych, wydanie książki "Poznański Czerwiec '56", wydawnictwo we współpracy z "Głosem Wielkopolskim")</t>
  </si>
  <si>
    <t xml:space="preserve">- konne odprawy wart przed Odwachem </t>
  </si>
  <si>
    <t>-  inwentaryzacja dwóch obiektów fortyfikacyjnych</t>
  </si>
  <si>
    <t>- kompleksowy projekt adaptacji Fortu VII</t>
  </si>
  <si>
    <t>Rozdział 92195 Pozostała działalność</t>
  </si>
  <si>
    <t>- środki przeznacza się na obchody 50 rocznicy Poznańskiego Czerwca</t>
  </si>
  <si>
    <t>- środki przenosi się z rozdziału 92105</t>
  </si>
  <si>
    <t>- zmniejsza się wydatki zgodnie z wnioskami samorządów pomocniczych</t>
  </si>
  <si>
    <t>- wprowadza się środki z darowizny dla samorządu pomocniczego Ogrody na organizację Dni Jeżyc</t>
  </si>
  <si>
    <t>- wprowadza się środki z darowizny dla samorządu pomocniczego Kopernika - Raszyn na organizację imprez kulturalnych</t>
  </si>
  <si>
    <t>Dział 925 Ogrody botaniczne i zoologiczne oraz natur.obszary i obiekty chronionej przyrody</t>
  </si>
  <si>
    <t>Rozdział 92504 Ogrody botaniczne i zoologiczne</t>
  </si>
  <si>
    <t>Ogród Zoologiczny</t>
  </si>
  <si>
    <t>GKM/ZOO/111 Zwiększenie atrakcyjności turystycznej regionu poprzez budowę słoniarni w  Nowym ZOO w Poznaniu</t>
  </si>
  <si>
    <t>Plan po zmianach: 2.980.000,00 zł.</t>
  </si>
  <si>
    <t>Wysokość środków na zadanie dostosowuje się projektu zgłoszonego o dofinansowanie z funduszy strukturalnych</t>
  </si>
  <si>
    <t>GKM/ZOO/352 Ptasi azyl - centrum kwarantanny i rehabilitacji dzikich ptaków przy Nowym ZOO</t>
  </si>
  <si>
    <t>Plan po zmianach: 284.000,00 zł.</t>
  </si>
  <si>
    <t>Środki przeznacza się na wybudowanie spełniajacego standarty nowych przepisów i zaleceń weterynaryjnych obiektu dla zabezpieczenia kwarantanny dzikich ptaków przed ewentualną epidemią ptasiej grypy</t>
  </si>
  <si>
    <t>GKM/PALM/107 Wykonanie dwóch odlewów rzeźb z brązu - Park Wilsona</t>
  </si>
  <si>
    <t>Dział 926 Kultura fizyczna i sport</t>
  </si>
  <si>
    <t>Rozdział 92601 Obiekty sportowe</t>
  </si>
  <si>
    <t>Plan po zmianach: 80.000,00 zł</t>
  </si>
  <si>
    <t>Wprowadza się środki zgodnie z postanowieniami Komisji Konkursowej w sprawie wyboru ofert inwestorów na realizację przedsięwzięć lokalnych z udziałem ludności na rok 2006</t>
  </si>
  <si>
    <t>Rozdział 92604 Instytucje kultury fizycznej</t>
  </si>
  <si>
    <t>Środki przeznacza się na zwrot podatku VAT dotyczącego dofinansowania modernizacji Stadionu Miejskiego z Ministerstwa Sportu</t>
  </si>
  <si>
    <t>w tym Poznańskie Ośrodki Sportu i Rekreacji</t>
  </si>
  <si>
    <t>* środki z rezerwy celowej na realizację Planu Rozwoju Miasta przeznacza się na:</t>
  </si>
  <si>
    <t>czy mogę tak wyszczególniać przy dotacji przedmiotowej??</t>
  </si>
  <si>
    <t>realizacje programu "Seniorzy"</t>
  </si>
  <si>
    <t>* środki przeznacza się na pokrycie wzrostu kosztów związanych z eksploatacją podgrzewanej płyty boiska na Stadionie Miejskim</t>
  </si>
  <si>
    <t>Wprowadza się środki z tytułu rozliczenia podatku VAT z inwestycji realizowanych w 2005 r. na zadania:</t>
  </si>
  <si>
    <t>KFT/POSIR/2 Wielobranżowa modernizacja Hali Widowiskowo-Sportowej "Arena"</t>
  </si>
  <si>
    <t>Plan po zmianach: 188.000,00 zł</t>
  </si>
  <si>
    <t>KFT/POSIR/1 Modernizacja obiektów Ośrodka Sportowego O/Centrum</t>
  </si>
  <si>
    <t>Plan po zmianach: 140.000,00 zł</t>
  </si>
  <si>
    <t>KFT/POSIR/7 Młodzieżowy Ośrodek Sportowy - renowacja boiska</t>
  </si>
  <si>
    <t>Plan po zmianach: 3.025.800,00 zł</t>
  </si>
  <si>
    <t>KFT/POSIR/3 Modernizacja Stadionu Miejskiego</t>
  </si>
  <si>
    <t>czy tu pisac wyjaśnienie???</t>
  </si>
  <si>
    <t>Plan po zmianach: 19.095.000,00 zł</t>
  </si>
  <si>
    <t>w tym z tytułu rozliczenia podatku VAT z inwestycji realizowanych w 2005r.</t>
  </si>
  <si>
    <t xml:space="preserve">KFT/POSIR/14 Zakup i montaż systemu monitoringu </t>
  </si>
  <si>
    <t>Plan po zmianach: 2.213.230,00 zł</t>
  </si>
  <si>
    <t>Pozostałe po przeprowadzeniu procedury przetargowej środki przenosi się na zadanie Modernizacja Stadionu Miejskiego</t>
  </si>
  <si>
    <t>Rozdział 92605 Zadania w zakresie kultury fizycznej i sportu</t>
  </si>
  <si>
    <t>W związku z nierozdysponowaniem kwoty zaplanowanej na dotacje dla organizacji pozarządowych, przenosi się środki do rozdziału 92695</t>
  </si>
  <si>
    <t>Rozdział 92695 Pozostała działalność</t>
  </si>
  <si>
    <t>- zakup nagród rzeczowych dla sportowców za osiągnięcia sportowe we współzawodnictwie międzynarodowym</t>
  </si>
  <si>
    <t>- wyemitowanie w telewizji spotów reklamowych o Poznaniu i o prestiżowych imprezach sportowych odbywających się na terenie miasta</t>
  </si>
  <si>
    <t>- opłatę na rzecz Międzynarodowej Federacji Wioślarskiej (FISA) z tytułu prawa do organizacji Pucharu Świata w Wioślarstwie w dniach 15-17 czerwca 2006 r.</t>
  </si>
  <si>
    <t>SM_PWR/SM_PWR/2 Budowa placów zabaw - montaż urządzeń zabawowych</t>
  </si>
  <si>
    <t>Plan po zmianach: 20.100,00 zł</t>
  </si>
  <si>
    <t>Wydatki powiatu ogółem:</t>
  </si>
  <si>
    <t>Wydatki własne powiatu:</t>
  </si>
  <si>
    <t>Rozdział 60015 Drogi publiczne w miastach na prawach powiatu</t>
  </si>
  <si>
    <t>- utrzymanie dróg</t>
  </si>
  <si>
    <t>- wynagrodzenia za bezumowne użytkowanie gruntów</t>
  </si>
  <si>
    <t>- utrzymanie zieleni</t>
  </si>
  <si>
    <t>- system informacji drogowej</t>
  </si>
  <si>
    <t>- opłatę z tytułu trwałego zarządu</t>
  </si>
  <si>
    <t>GKM/ZDM/206 Remonty dróg (drogi krajowe, wojewódzkie, powiatowe)</t>
  </si>
  <si>
    <t>Plan po zmianach: 12.200.000,00 zł</t>
  </si>
  <si>
    <t>DOCHODY  BUDŻETU</t>
  </si>
  <si>
    <t>Poz.</t>
  </si>
  <si>
    <t xml:space="preserve">Dz. </t>
  </si>
  <si>
    <t xml:space="preserve">§ </t>
  </si>
  <si>
    <t>Nazwa</t>
  </si>
  <si>
    <t>DOCHODY OGÓŁEM</t>
  </si>
  <si>
    <t>Dochody gminy ogółem:</t>
  </si>
  <si>
    <t>z tego:</t>
  </si>
  <si>
    <t>A.</t>
  </si>
  <si>
    <t>Dochody własne gminy:</t>
  </si>
  <si>
    <t>A.I.</t>
  </si>
  <si>
    <t>Wpływy z podatków</t>
  </si>
  <si>
    <t>Dochody od osób prawnych, od osób fizycznych i od innych jednostek</t>
  </si>
  <si>
    <t>nie posiadających osobowości prawnej oraz wydatki związane z ich poborem</t>
  </si>
  <si>
    <t>0310</t>
  </si>
  <si>
    <t>1. Podatek od nieruchomości</t>
  </si>
  <si>
    <t xml:space="preserve"> </t>
  </si>
  <si>
    <t>0320</t>
  </si>
  <si>
    <t>2. Podatek rolny</t>
  </si>
  <si>
    <t>0330</t>
  </si>
  <si>
    <t>3. Podatek leśny</t>
  </si>
  <si>
    <t>0340</t>
  </si>
  <si>
    <t>4. Podatek od środków transportowych</t>
  </si>
  <si>
    <t>0350</t>
  </si>
  <si>
    <t xml:space="preserve">5. Podatek od działalności gospodarczej osób fizycznych, </t>
  </si>
  <si>
    <t xml:space="preserve">    opłacany w formie karty podatkowej</t>
  </si>
  <si>
    <t>0360</t>
  </si>
  <si>
    <t>6. Podatek od spadków i darowizn</t>
  </si>
  <si>
    <t>0370</t>
  </si>
  <si>
    <t>7. Podatek od posiadania psów</t>
  </si>
  <si>
    <t>0500</t>
  </si>
  <si>
    <t>8. Podatek od czynności cywilnoprawnych</t>
  </si>
  <si>
    <t>A.II.</t>
  </si>
  <si>
    <t>Wpływy z opłat</t>
  </si>
  <si>
    <t>Transport i łączność</t>
  </si>
  <si>
    <t>0490</t>
  </si>
  <si>
    <t xml:space="preserve">1. Wpływy z innych lokalnych opłat pobieranych przez jednostki </t>
  </si>
  <si>
    <t xml:space="preserve">   samorządu terytorialnego na podstawie odrębnych ustaw </t>
  </si>
  <si>
    <t>0410</t>
  </si>
  <si>
    <t>2. Wpływy z opłaty skarbowej</t>
  </si>
  <si>
    <t>0430</t>
  </si>
  <si>
    <t>0450</t>
  </si>
  <si>
    <t>0480</t>
  </si>
  <si>
    <t xml:space="preserve">       - opłata za wpis (zmiana) w ewidencji działalności gospodarczej</t>
  </si>
  <si>
    <t>Gospodarka komunalna i ochrona środowiska</t>
  </si>
  <si>
    <t>0400</t>
  </si>
  <si>
    <t>7. Wpływy z opłaty produktowej</t>
  </si>
  <si>
    <t>A.III.</t>
  </si>
  <si>
    <t>Udziały gmin w podatkach stanowiących dochód</t>
  </si>
  <si>
    <t>budżetu państwa w podatku dochodowym</t>
  </si>
  <si>
    <t>0010</t>
  </si>
  <si>
    <t>1. Podatek dochodowy od osób fizycznych</t>
  </si>
  <si>
    <t>0020</t>
  </si>
  <si>
    <t>2. Podatek dochodowy od osób prawnych</t>
  </si>
  <si>
    <t>A.IV.</t>
  </si>
  <si>
    <t>Dochody z majątku gminy</t>
  </si>
  <si>
    <t>0470</t>
  </si>
  <si>
    <t xml:space="preserve">1. Wpływy z opłat za zarząd, użytkowanie i użytkowanie </t>
  </si>
  <si>
    <t xml:space="preserve">    wieczyste nieruchomości</t>
  </si>
  <si>
    <t>Gospodarka mieszkaniowa</t>
  </si>
  <si>
    <t>0740</t>
  </si>
  <si>
    <t>2. Dywidendy i kwoty uzyskane ze zbycia praw majątkowych</t>
  </si>
  <si>
    <t>0750</t>
  </si>
  <si>
    <t>3. Dochody z najmu i dzierżawy składników majątkowych</t>
  </si>
  <si>
    <t xml:space="preserve">    Skarbu Państwa, jednostek samorządu terytorialnego </t>
  </si>
  <si>
    <t xml:space="preserve">    lub innych jednostek zaliczanych do sektora finansów</t>
  </si>
  <si>
    <t xml:space="preserve">    publicznych oraz innych umów o podobnym charakterze</t>
  </si>
  <si>
    <t>0760</t>
  </si>
  <si>
    <t xml:space="preserve">4. Wpływy z tyt.przekształcenia prawa użytkowania wieczystego </t>
  </si>
  <si>
    <t xml:space="preserve">    przysługującego osobom fizycznym w prawo własności</t>
  </si>
  <si>
    <t>0770</t>
  </si>
  <si>
    <t>5. Wpłaty z tytułu odpłatnego nabycia prawa własności oraz prawa</t>
  </si>
  <si>
    <t xml:space="preserve">    użytkowania wieczystego nieruchomości</t>
  </si>
  <si>
    <t>Wytwarzanie i zaopatrywanie w energię elektryczną, gaz i wodę</t>
  </si>
  <si>
    <t>A.V.</t>
  </si>
  <si>
    <t>Dochody komunalnych jednostek budżetowych</t>
  </si>
  <si>
    <t>0420</t>
  </si>
  <si>
    <t>0570</t>
  </si>
  <si>
    <t>Bezpieczeństwo publiczne i ochrona przeciwpożarowa</t>
  </si>
  <si>
    <t>0590</t>
  </si>
  <si>
    <t>0690</t>
  </si>
  <si>
    <t>020</t>
  </si>
  <si>
    <t>Leśnictwo</t>
  </si>
  <si>
    <t>050</t>
  </si>
  <si>
    <t>Rybołówstwo i rybactwo</t>
  </si>
  <si>
    <t>Administracja publiczna</t>
  </si>
  <si>
    <t>Oświata i wychowanie</t>
  </si>
  <si>
    <t>0810</t>
  </si>
  <si>
    <t>0830</t>
  </si>
  <si>
    <t>Pomoc społeczna</t>
  </si>
  <si>
    <t>Pozostałe zadania w zakresie polityki społecznej</t>
  </si>
  <si>
    <t>Ogrody botaniczne i zoologiczne oraz naturalne obszary i obiekty chronionej przyrody</t>
  </si>
  <si>
    <t>0870</t>
  </si>
  <si>
    <t>Działalność usługowa</t>
  </si>
  <si>
    <t>0970</t>
  </si>
  <si>
    <t xml:space="preserve">    pomocniczego</t>
  </si>
  <si>
    <t>Edukacyjna opieka wychowawcza</t>
  </si>
  <si>
    <t>A.VI.</t>
  </si>
  <si>
    <t>Odsetki</t>
  </si>
  <si>
    <t>0910</t>
  </si>
  <si>
    <t>0920</t>
  </si>
  <si>
    <t>Różne rozliczenia</t>
  </si>
  <si>
    <t>A.VII.</t>
  </si>
  <si>
    <t>Inne dochody</t>
  </si>
  <si>
    <t>0580</t>
  </si>
  <si>
    <t>1. Grzywny i inne kary pieniężne od osób prawnych</t>
  </si>
  <si>
    <t>i innych jednostek organizacyjnych</t>
  </si>
  <si>
    <t>1. Wpływy z różnych opłat</t>
  </si>
  <si>
    <t>2. Wpływy z usług</t>
  </si>
  <si>
    <t>0840</t>
  </si>
  <si>
    <t>3. Wpływy ze sprzesaży wyrobów</t>
  </si>
  <si>
    <t>0960</t>
  </si>
  <si>
    <t>4. Otrzymane spadki, zapisy i darowizny w postaci pieniężnej</t>
  </si>
  <si>
    <t>010</t>
  </si>
  <si>
    <t>Rolnictwo i łowiectwo</t>
  </si>
  <si>
    <t>Kultura i ochrona dziedzictwa narodowego</t>
  </si>
  <si>
    <t>Kultura fizyczna i sport</t>
  </si>
  <si>
    <t>Ochrona zdrowia</t>
  </si>
  <si>
    <t xml:space="preserve">Ogrody botaniczne i zoologiczne oraz naturalne obszary </t>
  </si>
  <si>
    <t>i obiekty chronionej przyrody</t>
  </si>
  <si>
    <t xml:space="preserve">   zadań z zakresu administracji rządowej oraz innych zadań</t>
  </si>
  <si>
    <t xml:space="preserve">   zleconych ustawami</t>
  </si>
  <si>
    <t xml:space="preserve">   lub pobranych w nadmiernej wysokości</t>
  </si>
  <si>
    <t>A.VIII.</t>
  </si>
  <si>
    <t>Środki na dofinansowanie własnych zadań gmin</t>
  </si>
  <si>
    <t>pozyskane z innych źródeł</t>
  </si>
  <si>
    <t>1. Dotacje otrzymane z funduszy celowych na realizację</t>
  </si>
  <si>
    <t xml:space="preserve">    zadań bieżących jednostek sektora finansów publicznych</t>
  </si>
  <si>
    <t>nieposiadających osobowości prawnej oraz wydatki związane z ich poborem</t>
  </si>
  <si>
    <t>2. Dotacje otrzymane z funduszy celowych na finansowanie lub</t>
  </si>
  <si>
    <t xml:space="preserve">   dofinansowanie kosztów realizacji inwestycji i zakupów inwestycyjnych jednostek sektora finansów publicznych</t>
  </si>
  <si>
    <t xml:space="preserve">   powiatów (związków powiatów), samorządów województw, </t>
  </si>
  <si>
    <t xml:space="preserve">  pozyskane z innych źródeł</t>
  </si>
  <si>
    <t>A.IX.</t>
  </si>
  <si>
    <t>Dotacje celowe i wpływy z tytułu pomocy finansowej otrzymane</t>
  </si>
  <si>
    <t xml:space="preserve">na zadania realizowane na podstawie porozumień (umów) </t>
  </si>
  <si>
    <t>między jednostkami samorządu terytorialnego</t>
  </si>
  <si>
    <t>1. Dotacje celowe otrzymane z gminy na zadania bieżące</t>
  </si>
  <si>
    <t xml:space="preserve">   realizowane na podstawie porozumień (umów)</t>
  </si>
  <si>
    <t xml:space="preserve">   między jednostkami samorządu terytorialnego</t>
  </si>
  <si>
    <t xml:space="preserve">2. Wpływy z tytułu pomocy finansowej udzielanej między </t>
  </si>
  <si>
    <t xml:space="preserve">    jednostkami samorządu terytorialnego na dofinansowanie</t>
  </si>
  <si>
    <t xml:space="preserve">   własnych zadań bieżących</t>
  </si>
  <si>
    <t>B.</t>
  </si>
  <si>
    <t>Subwencja ogólna z budżetu państwa</t>
  </si>
  <si>
    <t>Środki na inwestycje rozpoczęte przed dniem 1 stycznia 1999r.</t>
  </si>
  <si>
    <t>Subwencje ogólne z budżetu państwa</t>
  </si>
  <si>
    <t>Część oświatowa subwencji ogólnej</t>
  </si>
  <si>
    <t>Część równoważąca subwencji ogólnej</t>
  </si>
  <si>
    <t>C.</t>
  </si>
  <si>
    <t>Środki pochodzące ze źródeł zagranicznych</t>
  </si>
  <si>
    <t>i budżetu Unii Europejskiej</t>
  </si>
  <si>
    <t xml:space="preserve">1. Środki na dofinansowanie własnych zadań bieżących gmin (związków gmin), </t>
  </si>
  <si>
    <t>powiatów, samorządów województw pozyskane z innych źródeł</t>
  </si>
  <si>
    <t>(związków powiatów), samorządów województw, pozyskane z innych źródeł</t>
  </si>
  <si>
    <t>Informatyka</t>
  </si>
  <si>
    <t xml:space="preserve">3. Środki na dofinansowanie własnych zadań bieżących gmin (związków gmin), </t>
  </si>
  <si>
    <t>D.</t>
  </si>
  <si>
    <t xml:space="preserve">Dotacje celowe otrzymane z budżetu państwa </t>
  </si>
  <si>
    <t>D.I.</t>
  </si>
  <si>
    <t>na zadania własne gmin</t>
  </si>
  <si>
    <t>Dotacje celowe przekazane z budżetu państwa na realizację własnych zadań bieżących gmin</t>
  </si>
  <si>
    <t>D.II.</t>
  </si>
  <si>
    <t>Dotacje celowe otrzymane z budżetu państwa na realizację</t>
  </si>
  <si>
    <t>zadań z zakresu administracji rządowej zleconych gminie</t>
  </si>
  <si>
    <t>1. 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</si>
  <si>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</si>
  <si>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</si>
  <si>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wł.pań.,kontr.i ochr.pr.oraz sąd.</t>
  </si>
  <si>
    <t>2. Dotacje celowe otrzymane z budżetu państwa na zadania</t>
  </si>
  <si>
    <t>bieżące realizowane przez gminę na podstawie porozumień</t>
  </si>
  <si>
    <t>z organami administracji rządowej</t>
  </si>
  <si>
    <t xml:space="preserve">3. Dotacje celowe otrzymane z budżetu państwa na inwestycje </t>
  </si>
  <si>
    <t xml:space="preserve">    i zakupy inwestycyjne z zakresu administracji rządowej oraz</t>
  </si>
  <si>
    <t xml:space="preserve">   innych zadań zleconych gminom ustawami</t>
  </si>
  <si>
    <t>Dochody powiatu ogółem:</t>
  </si>
  <si>
    <t>A./P</t>
  </si>
  <si>
    <t>Dochody własne powiatu:</t>
  </si>
  <si>
    <t>A.III.//P</t>
  </si>
  <si>
    <t>Udziały powiatów w podatkach stanowiących dochód</t>
  </si>
  <si>
    <t>A.IV./P</t>
  </si>
  <si>
    <t>Dochody z majątku powiatu</t>
  </si>
  <si>
    <t xml:space="preserve">    Dochody z najmu i dzierżawy składników majątkowych</t>
  </si>
  <si>
    <t xml:space="preserve">    Skarbu Państwa, jednostek samorządu terytorialnego lub</t>
  </si>
  <si>
    <t xml:space="preserve">    innych jednostek zaliczanych do sektora finansów publicznych</t>
  </si>
  <si>
    <t xml:space="preserve">   oraz innych umów o podobnym charakterze</t>
  </si>
  <si>
    <t>A.V./P</t>
  </si>
  <si>
    <t>0680</t>
  </si>
  <si>
    <t>1. Wpływy od rodziców z tytułu odpłatności za utrzymanie dzieci</t>
  </si>
  <si>
    <t>(wychowanków) w placówkach opiekuńczo-wychowawczych</t>
  </si>
  <si>
    <t>2. Wpływy z różnych opłat</t>
  </si>
  <si>
    <t>3. Wpływy z usług</t>
  </si>
  <si>
    <t>4. Wpływy z różnych dochodów</t>
  </si>
  <si>
    <t>4. Wpływy do budżetu ze środków specjalnych</t>
  </si>
  <si>
    <t>A.VI./P</t>
  </si>
  <si>
    <t xml:space="preserve"> Pozostałe odsetki</t>
  </si>
  <si>
    <t>A.VII./P</t>
  </si>
  <si>
    <t>1. Otrzymane spadki, zapisy i darowizny w postaci pieniężnej</t>
  </si>
  <si>
    <t>1. Wpływy z różnych dochodów</t>
  </si>
  <si>
    <t xml:space="preserve">2. Dochody jednostek samorządu terytorialnego </t>
  </si>
  <si>
    <t xml:space="preserve">   związane z realizacją zadań z zakresu administracji </t>
  </si>
  <si>
    <t xml:space="preserve">   rządowej oraz innych zadań zleconych ustawami</t>
  </si>
  <si>
    <t>3. Wpływy ze zwrotów dotacji wykorzystanych niezgodnie z przeznaczeniem</t>
  </si>
  <si>
    <t>A.VIII./P</t>
  </si>
  <si>
    <t>Środki na dofinansowanie własnych zadań</t>
  </si>
  <si>
    <t>powiatów pozyskane z innych źródeł</t>
  </si>
  <si>
    <t xml:space="preserve">powiatów (związków powiatów), samorządów województw, </t>
  </si>
  <si>
    <t>A.IX./P</t>
  </si>
  <si>
    <t xml:space="preserve">1. Dotacje celowe otrzymane z powiatu na zadania </t>
  </si>
  <si>
    <t xml:space="preserve">   bieżące realizowane na podstawie porozumień</t>
  </si>
  <si>
    <t xml:space="preserve">  (umów) między jednostkami samorządu terytorialnego</t>
  </si>
  <si>
    <t xml:space="preserve">2. Dotacje celowe otrzymane od samorządu województwa na zadania </t>
  </si>
  <si>
    <t>B./P</t>
  </si>
  <si>
    <t>Część oświatowa subwencji ogółnej</t>
  </si>
  <si>
    <t xml:space="preserve">Część równoważąca subwencji ogólnej </t>
  </si>
  <si>
    <t>C./P</t>
  </si>
  <si>
    <t xml:space="preserve">Środki pochodzące ze źródeł zagranicznych </t>
  </si>
  <si>
    <t xml:space="preserve">2. Środki na dofinansowanie własnych zadań bieżących gmin (związków gmin), </t>
  </si>
  <si>
    <t>D./P</t>
  </si>
  <si>
    <t>D.I./P</t>
  </si>
  <si>
    <t>na zadania własne powiatów</t>
  </si>
  <si>
    <t>1. Dotacje celowe otrzymane z budżetu państwa na</t>
  </si>
  <si>
    <t xml:space="preserve">    realizację bieżących zadań własnych powiatu</t>
  </si>
  <si>
    <t>2. Dotacje celowe otrzymane z budżetu państwa na</t>
  </si>
  <si>
    <t xml:space="preserve">    realizację inwestycji i zakupów inwestycyjnych własnych powiatu</t>
  </si>
  <si>
    <t>D.II./P</t>
  </si>
  <si>
    <t>Dotacje celowe otrzymane z budżetu państwa na zadania</t>
  </si>
  <si>
    <t>z zakresu administracji rządowej realizowane przez powiat</t>
  </si>
  <si>
    <t>1. Dotacje celowe otrzymane z budżetu państwa na zadania bieżące</t>
  </si>
  <si>
    <t xml:space="preserve">   z zakresu administracji rządowej oraz inne zadania zlecone ustawami</t>
  </si>
  <si>
    <t xml:space="preserve">   realizowane przez powiat</t>
  </si>
  <si>
    <t>2. Dotacje celowe otrzymane z budżetu państwa na zadania bieżące</t>
  </si>
  <si>
    <t xml:space="preserve">    realizowane przez powiat na podstawie porozumień z organami</t>
  </si>
  <si>
    <t xml:space="preserve">   administracji rządowej</t>
  </si>
  <si>
    <t>3. Dotacje celowe otrzymane ze środków specjalnych na finansowanie</t>
  </si>
  <si>
    <t>lub dofinansowanie zadań zleconych z zakresu działalności bieżącej</t>
  </si>
  <si>
    <t xml:space="preserve">   inwestycyjne z zakresu administracji rządowej oraz inne zadania</t>
  </si>
  <si>
    <t xml:space="preserve">   zlecone ustawami realizowane przez powiat</t>
  </si>
  <si>
    <t xml:space="preserve">       - opłata adiacencka i planistyczna</t>
  </si>
  <si>
    <t>3. Wpływy z opłaty komunikacyjnej</t>
  </si>
  <si>
    <t>4. Wpływy z opłaty targowej</t>
  </si>
  <si>
    <t>5. Wpływy z opłaty administracyjnej za czynności urzędowe</t>
  </si>
  <si>
    <t>6. Wpływy z opłat za zezwolenia na sprzedaż alkoholu</t>
  </si>
  <si>
    <t xml:space="preserve">7. Wpływy z innych lokalnych opłat pobieranych przez jednostki </t>
  </si>
  <si>
    <t>1. Grzywny, mandaty i inne kary pieniężne od ludności</t>
  </si>
  <si>
    <t>4. Wpłaty środków pozostałych po likwidacji przedsiębiorstw</t>
  </si>
  <si>
    <t>9. Wpływy do budżetu ze środków specjalnych</t>
  </si>
  <si>
    <t>3. Wpływy z różnych dochodów</t>
  </si>
  <si>
    <t>4. Dochody jednostek samorządu terytorialnego związane z realizacją</t>
  </si>
  <si>
    <t>4. Wpływy ze sprzedaży składników majątkowych</t>
  </si>
  <si>
    <t>4. Środki na dofinan.własnych inw.gmin (związków gmin), powiatów</t>
  </si>
  <si>
    <t>3. Środki na dofinan.własnych inw.gmin (związków gmin), powiatów</t>
  </si>
  <si>
    <t>RADY MIASTA POZNANIA</t>
  </si>
  <si>
    <t>Zmiany</t>
  </si>
  <si>
    <t xml:space="preserve">   jednostki samorządu terytorialnego będącej instytucją wdrażającą na zadania  </t>
  </si>
  <si>
    <t xml:space="preserve"> bieżące realizowane  na podstawie porozumień (umów)</t>
  </si>
  <si>
    <t xml:space="preserve">3. Dotacje celowe otrzymane od samorządu województwa na zadania </t>
  </si>
  <si>
    <t>3. Dotacje celowe otrzymane z budżetu państwa na inwestycje i zakupy</t>
  </si>
  <si>
    <t>stanowiący korektę</t>
  </si>
  <si>
    <t>załącznika nr 1 do uchwały Nr LXXXIV/952/IV/2005</t>
  </si>
  <si>
    <t>z dnia 20 grudnia 2005 r.</t>
  </si>
  <si>
    <t>Plan po zmianach 
na 2006 r.</t>
  </si>
  <si>
    <t>Turystyka</t>
  </si>
  <si>
    <t>Nauka</t>
  </si>
  <si>
    <t xml:space="preserve">2. Dotacja celowa otrzymana przez jednostkę samorządu terytorialnego </t>
  </si>
  <si>
    <t xml:space="preserve">    od innej jednostki samorządu terytorialnego będącej instytucją wdrażającą </t>
  </si>
  <si>
    <t xml:space="preserve">   na zadania bieżące realizowane na podstawie porozumień (umów)</t>
  </si>
  <si>
    <t>0900</t>
  </si>
  <si>
    <t xml:space="preserve">1. Odsetki od dotacji wykorzystanych niezgodnie z przeznaczeniem </t>
  </si>
  <si>
    <t xml:space="preserve">    lub pobranych w nadmiernej wysokości</t>
  </si>
  <si>
    <t>2. Odsetki od nieterminowych wpłat z tytułu podatków i opłat</t>
  </si>
  <si>
    <t>3. Pozostałe odsetki</t>
  </si>
  <si>
    <t>2. Dotacja celowa otrzymana przez jednostkę samorządu terytorialnego od innej</t>
  </si>
  <si>
    <t>3. Dotacja celowa otrzymana przez jednostkę samorządu terytorialnego od innej</t>
  </si>
  <si>
    <t>3. Środki na dofinan.własnych inw.gmin (związków gmin),</t>
  </si>
  <si>
    <t xml:space="preserve">3. Dotacja celowa otrzymana przez jednostkę samorządu terytorialnego </t>
  </si>
  <si>
    <t xml:space="preserve">2. Grzywny,i inne kary pieniężne od osób prawnych i innych jednostek </t>
  </si>
  <si>
    <t>3. Wpływy z opłat za koncesje i licencje</t>
  </si>
  <si>
    <t>4. Wpływy z różnych opłat</t>
  </si>
  <si>
    <t>5. Wpływy z usług</t>
  </si>
  <si>
    <t>6. Wpływy ze sprzedaży składników majątkowych</t>
  </si>
  <si>
    <t>7. Wpływy z różnych dochodów</t>
  </si>
  <si>
    <t xml:space="preserve">8. Wpływy do budżetu części zysku gospodastwa </t>
  </si>
  <si>
    <t xml:space="preserve">    organizacyjnych</t>
  </si>
  <si>
    <t>Gospodarka komunalna i ochrona srodowiska</t>
  </si>
  <si>
    <t>5. Wpływy do budżetu nadwyżki środków obrotowych zakładów budżetowych</t>
  </si>
  <si>
    <t>6. Rekompensaty utraconych dochodów w podatkach i opłatach lokalnych</t>
  </si>
  <si>
    <t>7. Wpływy ze zwrotów dotacji wykorzystanych niezgodnie z przeznaczeniem</t>
  </si>
  <si>
    <t>4. Dotacje celowe otrzymane z powiatu na inwestycje i zakupy inwestycyjne</t>
  </si>
  <si>
    <t xml:space="preserve"> samorządu terytorialnego</t>
  </si>
  <si>
    <t xml:space="preserve"> realizowane na podstawie porozumień (umów) między jednostkami</t>
  </si>
  <si>
    <t>2. Dotacje otrzymane z funduszy celowych na finansowanielu dofinansowanie</t>
  </si>
  <si>
    <t xml:space="preserve">    kosztów realizacji i zakupów inwestycyjnych jednostek sektora finansów </t>
  </si>
  <si>
    <t xml:space="preserve">   publicznych</t>
  </si>
  <si>
    <t>1.Subwencje ogólne z budżetu państwa</t>
  </si>
  <si>
    <t xml:space="preserve">2. Środki na utrzymanie rzecznych przepraw promowych oraz budowę, </t>
  </si>
  <si>
    <t xml:space="preserve">   modernizację utrzymanie, ochrone i zarzadzanie drogami krajowymi </t>
  </si>
  <si>
    <t xml:space="preserve">   i wojewódzkimi w granicach miast na prawach powiatu</t>
  </si>
  <si>
    <t>Załącznik nr 1 do Zarządzenia Nr 419/2006/P</t>
  </si>
  <si>
    <t>PREZYDENTA MIASTA POZNANIA</t>
  </si>
  <si>
    <t>z dnia 30 czerwca 2006 r.</t>
  </si>
  <si>
    <t>Załącznik nr 2 do Zarządzenia Nr 419/2006/P</t>
  </si>
  <si>
    <t>z dnia  30 czerwca 2006 r.</t>
  </si>
  <si>
    <t>załącznika nr 2 do uchwały Nr LXXXIV/952/IV/2005</t>
  </si>
  <si>
    <t>WYDATKI  BUDŻETU</t>
  </si>
  <si>
    <t>w zł</t>
  </si>
  <si>
    <t>Dział</t>
  </si>
  <si>
    <t>Wyszczególnienie</t>
  </si>
  <si>
    <t>wydatki bieżące</t>
  </si>
  <si>
    <t>Wydatki</t>
  </si>
  <si>
    <t xml:space="preserve">Plan po zmianach </t>
  </si>
  <si>
    <t>Rozdz.</t>
  </si>
  <si>
    <t>ogółem</t>
  </si>
  <si>
    <t>w tym: ważn.</t>
  </si>
  <si>
    <t>majątkowe</t>
  </si>
  <si>
    <t>na 2006 r.</t>
  </si>
  <si>
    <t>remonty</t>
  </si>
  <si>
    <t>WYDATKI  OGÓŁEM</t>
  </si>
  <si>
    <t>Wydatki na zadania gminy ogółem:</t>
  </si>
  <si>
    <t>Wydatki na zadania własne gminy:</t>
  </si>
  <si>
    <t>01008</t>
  </si>
  <si>
    <t>Melioracje wodne</t>
  </si>
  <si>
    <t>01030</t>
  </si>
  <si>
    <t>Izby rolnicze</t>
  </si>
  <si>
    <t>01095</t>
  </si>
  <si>
    <t>Pozostała działalność</t>
  </si>
  <si>
    <t>Program "Zielony Poznań"</t>
  </si>
  <si>
    <t>Samorządy pomocnicze</t>
  </si>
  <si>
    <t>Lokalny transport zbiorowy</t>
  </si>
  <si>
    <t>Usługi komunikacyjne</t>
  </si>
  <si>
    <t>w tym:na pod.poroz.(umów) między jedn.sam.teryt.</t>
  </si>
  <si>
    <t>Drogi publiczne gminne</t>
  </si>
  <si>
    <t>ZDM</t>
  </si>
  <si>
    <t>Przedsięwzięcia z udziałem innych inwestorów</t>
  </si>
  <si>
    <t>Drogi wewnętrzne</t>
  </si>
  <si>
    <t>Gospodarowanie mieniem komunalnym</t>
  </si>
  <si>
    <t>Opracowania</t>
  </si>
  <si>
    <t>Zakup akcji i udziałów w spółkach</t>
  </si>
  <si>
    <t xml:space="preserve">Turystyka </t>
  </si>
  <si>
    <t>Zadania w zakresie upowszechniania turystyki</t>
  </si>
  <si>
    <t>Promocja turystyki</t>
  </si>
  <si>
    <t>w tym: programy unijne</t>
  </si>
  <si>
    <t>Zakłady gospodarki mieszkaniowej</t>
  </si>
  <si>
    <t>Gospodarka gruntami i nieruchomościami</t>
  </si>
  <si>
    <t>GEOPOZ</t>
  </si>
  <si>
    <t>Gospodarowanie mieniem miasta</t>
  </si>
  <si>
    <t>Towarzystwa Budownictwa Społecznego</t>
  </si>
  <si>
    <t>Biura planowania przestrzennego</t>
  </si>
  <si>
    <t>Ośrodki dokumentacji geodezyjnej i kartograficznej</t>
  </si>
  <si>
    <t>w tym: programy unijne (na podst.poroz.(umów) między jst)</t>
  </si>
  <si>
    <t>Rady gmin (miast i miast na prawach powiatu)</t>
  </si>
  <si>
    <t>Urzędy gmin (miast i miast na prawach powiatu)</t>
  </si>
  <si>
    <t>Promocja jednostek samorządu terytorialnego</t>
  </si>
  <si>
    <t>Pozostała działalność, w tym:</t>
  </si>
  <si>
    <t>Działalność informacyjna</t>
  </si>
  <si>
    <t>Wspieranie przed.i ochrona konsum.</t>
  </si>
  <si>
    <t>Obrona narodowa</t>
  </si>
  <si>
    <t>Wojska Lądowe - dopłata do zad. zleconych</t>
  </si>
  <si>
    <t>Bezpiecz.publiczne i ochrona przeciwpożarowa</t>
  </si>
  <si>
    <t>Ochotnicze straże pożarne</t>
  </si>
  <si>
    <t>Straż Miejska</t>
  </si>
  <si>
    <t>Urząd Miasta Poznania</t>
  </si>
  <si>
    <t>Bezpieczne Miasto</t>
  </si>
  <si>
    <t>Działania na rzecz bezpieczeństwa</t>
  </si>
  <si>
    <t>Nagrody dla Najlepszego Dzielnicowego i Strażaka Miasta</t>
  </si>
  <si>
    <t>Dochody od osób prawnych, od osób fizycznych i od innych jednostek nieposiadających osobowości prawnej oraz wydatki związane z ich poborem</t>
  </si>
  <si>
    <t xml:space="preserve">Pobór podatków, opłat i niepodatkowych należności budżetowych </t>
  </si>
  <si>
    <t>Prowizje z tyt. poboru podatków i opłat lokalnych</t>
  </si>
  <si>
    <t>Obsługa długu publicznego</t>
  </si>
  <si>
    <t>Obsługa papierów wartościowych, kredytów i pożyczek jednostek samorządu terytorialnego</t>
  </si>
  <si>
    <t>Różne rozliczenia finansowe</t>
  </si>
  <si>
    <t>Składki i opłaty</t>
  </si>
  <si>
    <t>Wypłaty z tytułu gwarancji i poręczeń</t>
  </si>
  <si>
    <t>Rezerwy ogólne i celowe</t>
  </si>
  <si>
    <t>Rezerwa ogólna</t>
  </si>
  <si>
    <t>Rezerwy celowe:</t>
  </si>
  <si>
    <t xml:space="preserve">   - &lt;&lt;Fundusz Ratowniczy&gt;&gt;</t>
  </si>
  <si>
    <t xml:space="preserve">   - odszkodowania za grunty</t>
  </si>
  <si>
    <t xml:space="preserve">   - wydatki bieżące, związane z realizacją zadań
     przez placówki i szkoły, w rozumieniu art.2 
     ustawy o systemie oświaty</t>
  </si>
  <si>
    <t xml:space="preserve">   - przygotowanie zadań wnioskowanych 
     o dofinansowanie z funduszy UE</t>
  </si>
  <si>
    <t xml:space="preserve">   - przedsięwzięcia z udziałem innych inwestorów</t>
  </si>
  <si>
    <t xml:space="preserve">   - samorządy pomocnicze</t>
  </si>
  <si>
    <t xml:space="preserve">   - na realizację Planu Rozwoju Miasta</t>
  </si>
  <si>
    <t xml:space="preserve">   - na wspieranie inicjatyw pracowniczych</t>
  </si>
  <si>
    <t xml:space="preserve">   - wydatki związane z wykonywaniem przez skazanych
     prac społecznie użytecznych</t>
  </si>
  <si>
    <t xml:space="preserve">   - na Centrum Obsługi Mieszkańców</t>
  </si>
  <si>
    <t>Część równoważąca subwencji ogólnej dla gmin</t>
  </si>
  <si>
    <t>Szkoły podstawowe</t>
  </si>
  <si>
    <t>Placówki samorządowe</t>
  </si>
  <si>
    <t>Placówki niesamorządowe</t>
  </si>
  <si>
    <t>Oddziały przedszkolne w szkołach podstawowych</t>
  </si>
  <si>
    <t xml:space="preserve">Placówki samorządowe </t>
  </si>
  <si>
    <t xml:space="preserve">Placówki niesamorządowe </t>
  </si>
  <si>
    <t>w tym: na podst.poroz.między jedn.sam.teryt. za dzieci
          z innych gmin uczęszczające do przedszkoli 
          w Poznaniu</t>
  </si>
  <si>
    <t>Przedszkola</t>
  </si>
  <si>
    <t>Przedszkola samorządowe - zakłady budżetowe</t>
  </si>
  <si>
    <t>Placówki niesamorządowe przy przedszkolach</t>
  </si>
  <si>
    <t xml:space="preserve">Dotacje celowe przekazane na podst. porozumień między jedn.sam.teryt. za dzieci z Poznania uczęszczające do przedszkoli w innych gminach </t>
  </si>
  <si>
    <t>w tym: w placówkach samorządowych</t>
  </si>
  <si>
    <t xml:space="preserve">          w placówkach niesamorządowych</t>
  </si>
  <si>
    <t>Przedszkola specjalne</t>
  </si>
  <si>
    <t>Gimnazja</t>
  </si>
  <si>
    <t>Dowożenie uczniów do szkół</t>
  </si>
  <si>
    <t>Dokształcanie i doskonalenie nauczycieli</t>
  </si>
  <si>
    <t>Zadania z zakresu oświaty</t>
  </si>
  <si>
    <t>Zakładowy fundusz ŚS dla emerytowanych nauczycieli</t>
  </si>
  <si>
    <t>Gospodarstwa pomocnicze</t>
  </si>
  <si>
    <t>Szpitale ogólne</t>
  </si>
  <si>
    <t>Zakłady opiekuńczo-lecznicze i pielęgnacyjno-opiekuńcze</t>
  </si>
  <si>
    <t>Lecznictwo ambulatoryjne</t>
  </si>
  <si>
    <t>Przeciwdziałanie alkoholizmowi</t>
  </si>
  <si>
    <t>Izby wytrzeźwień</t>
  </si>
  <si>
    <t>Izba wytrzeźwień</t>
  </si>
  <si>
    <t>Programy zdrowotne</t>
  </si>
  <si>
    <t>Restrukturyzacja ZOZ-ów</t>
  </si>
  <si>
    <t>Domy pomocy społecznej</t>
  </si>
  <si>
    <t>Utrzymanie mieszkańców gminy w innym powiecie</t>
  </si>
  <si>
    <t>Ośrodki wsparcia</t>
  </si>
  <si>
    <t>Placówki niepubliczne</t>
  </si>
  <si>
    <t>Świadczenia rodzinne, zaliczka alimentacyjna  oraz składki na ubezpieczenia emerytalne i rentowe z ubezpieczenia społecznego</t>
  </si>
  <si>
    <t>dopłata do zadań "zleconych"</t>
  </si>
  <si>
    <t>Składki na ubezpieczenia zdrowotne opłacane za osoby pobierające niektóre świadczenia pomocy społecznej oraz niektóre świadczenia rodzinne</t>
  </si>
  <si>
    <t>Zasiłki i pomoc w naturze oraz składki na ubezpieczenia społeczne</t>
  </si>
  <si>
    <t>Dodatki mieszkaniowe</t>
  </si>
  <si>
    <t>Ośrodki pomocy społecznej</t>
  </si>
  <si>
    <t>w tym: Skuteczna pomoc  w aktywnych społecznościach - wkład własny</t>
  </si>
  <si>
    <t>Usługi opiekuńcze i specjalist.usługi opiek.</t>
  </si>
  <si>
    <t>Dotacje celowe przekazane na podst. porozumień do innych jednostek samorządu terytorialnego</t>
  </si>
  <si>
    <t>Profilaktyka i pomoc społeczna oraz działania na rzecz osób niepełnosprawnych</t>
  </si>
  <si>
    <t>Program"Posiłek dla potrzebujących"</t>
  </si>
  <si>
    <t>Pomoc państwa w zakresie dożywiania</t>
  </si>
  <si>
    <t xml:space="preserve">Pomoc finansowa </t>
  </si>
  <si>
    <t>Pozostałe inwestycje</t>
  </si>
  <si>
    <t>Programy unijne</t>
  </si>
  <si>
    <t>Żłobki</t>
  </si>
  <si>
    <t>Świetlice szkolne</t>
  </si>
  <si>
    <t>Kolonie i obozy oraz inne formy wypoczynku dzieci i młodzieży szkolnej, a także szkolenia młodzieży</t>
  </si>
  <si>
    <t>Pomoc materialna dla uczniów</t>
  </si>
  <si>
    <t>w tym: Samorządy pomocnicze</t>
  </si>
  <si>
    <t>Gospodarka ściekowa i ochrona wód</t>
  </si>
  <si>
    <t>Infrastruktura wodno-kanalizacyjna</t>
  </si>
  <si>
    <t>Ochrona środowiska</t>
  </si>
  <si>
    <t>Gospodarka odpadami</t>
  </si>
  <si>
    <t>Zadania z zakresu gospodarki odpadami</t>
  </si>
  <si>
    <t>Oczyszczanie miast i wsi</t>
  </si>
  <si>
    <t>Zadania z zakresu gospodarki komunalnej</t>
  </si>
  <si>
    <t>WOK</t>
  </si>
  <si>
    <t>Utrzymanie zieleni w miastach i gminach</t>
  </si>
  <si>
    <t>ZZM</t>
  </si>
  <si>
    <t>Schroniska dla zwierząt</t>
  </si>
  <si>
    <t>Usługi Komunalne - Schronisko dla zwierząt</t>
  </si>
  <si>
    <t>Oświetlenie ulic, placów i dróg</t>
  </si>
  <si>
    <t>Usługi Komunalne</t>
  </si>
  <si>
    <t>Pozostałe zadania w zakresie kultury</t>
  </si>
  <si>
    <t>Zadania z zakresu kultury</t>
  </si>
  <si>
    <t>Domy i ośrodki kultury, świetlice i kluby</t>
  </si>
  <si>
    <t>DK "Stokrotka"</t>
  </si>
  <si>
    <t>Galerie i biura wystaw artystycznych</t>
  </si>
  <si>
    <t>Galeria Miejska "Arsenał"</t>
  </si>
  <si>
    <t>Centra kultury  i sztuki</t>
  </si>
  <si>
    <t>Centrum Kultury "Zamek"</t>
  </si>
  <si>
    <t>Pozostałe instytucje kultury</t>
  </si>
  <si>
    <t>Poznański Chór Chłopięcy</t>
  </si>
  <si>
    <t>Biblioteki</t>
  </si>
  <si>
    <t>Biblioteka Raczyńskich</t>
  </si>
  <si>
    <t>Muzea</t>
  </si>
  <si>
    <t>Wielkopolskie Muzeum Walk Niepodległościowych</t>
  </si>
  <si>
    <t>Archeologiczne</t>
  </si>
  <si>
    <t>Narodowe</t>
  </si>
  <si>
    <t>Ochrona zabytków i opieka nad zabytkami</t>
  </si>
  <si>
    <t xml:space="preserve">Zadania z zakresu kultury </t>
  </si>
  <si>
    <t>Działalność promocyjno-informacyjna</t>
  </si>
  <si>
    <t xml:space="preserve">Ogrody botaniczne i zoologiczne oraz </t>
  </si>
  <si>
    <t>natur.obszary i obiekty chronionej przyrody</t>
  </si>
  <si>
    <t>Ogrody botaniczne i zoologiczne</t>
  </si>
  <si>
    <t>ZOO</t>
  </si>
  <si>
    <t>Palmiarnia Poznańska</t>
  </si>
  <si>
    <t>Ogród Botaniczny</t>
  </si>
  <si>
    <t>Obiekty sportowe</t>
  </si>
  <si>
    <t>Instytucje kultury fizycznej</t>
  </si>
  <si>
    <t>POSiR</t>
  </si>
  <si>
    <t>Zadania w zakresie kultury fizycznej i sportu</t>
  </si>
  <si>
    <t>Zadania z zakresu kultury fizycznej</t>
  </si>
  <si>
    <t>Wydatki na zadania zlecone gminom</t>
  </si>
  <si>
    <t>Zadania zlecone ustawami</t>
  </si>
  <si>
    <t>Urzędy wojewódzkie</t>
  </si>
  <si>
    <t>Urzędy naczel.org.władzy państ., kontr.</t>
  </si>
  <si>
    <t>i ochrony prawa oraz sądownictwa</t>
  </si>
  <si>
    <t>Urzędy nacz.org.władzy pań., kontr.i ochr.prawa</t>
  </si>
  <si>
    <t>Wybory Prezydenta Rzeczypospolitej Polskiej</t>
  </si>
  <si>
    <t>Wybory do Sejmu i Senatu</t>
  </si>
  <si>
    <t>Bezpieczeństwo publ.i ochrona przeciwpożarowa</t>
  </si>
  <si>
    <t>Obrona cywilna</t>
  </si>
  <si>
    <t>Składki na ubezpieczenia zdrowotne opłacane za osoby pobierające niektóre świadczenia z pomocy społecznej oraz niektóre świadczenia rodzinne</t>
  </si>
  <si>
    <t>Usługi opiekuńcze i specjal.usługi opiekuńcze</t>
  </si>
  <si>
    <t>Zadania zlecone na podstawie porozumień 
 z organami administracji rządowej</t>
  </si>
  <si>
    <t>Cmentarze</t>
  </si>
  <si>
    <t>Centrum Sztuki Dziecka</t>
  </si>
  <si>
    <t>w tym:na podst.poroz.z organ.adm.rząd.</t>
  </si>
  <si>
    <t>Wydatki na zadania powiatu ogółem:</t>
  </si>
  <si>
    <t>Wydatki na zadania własne powiatu:</t>
  </si>
  <si>
    <t>02001</t>
  </si>
  <si>
    <t>Gospodarka leśna</t>
  </si>
  <si>
    <t>02002</t>
  </si>
  <si>
    <t>Nadzór nad gospodarką leśną</t>
  </si>
  <si>
    <t>Drogi publ.w miastach na prawach powiatu</t>
  </si>
  <si>
    <t xml:space="preserve">Pozostała działalność </t>
  </si>
  <si>
    <t>Nadzór budowlany</t>
  </si>
  <si>
    <t>Komisje poborowe</t>
  </si>
  <si>
    <t>Komendy wojewódzkie Policji</t>
  </si>
  <si>
    <t>Komendy powiat.Państwowej Straży Pożarnej</t>
  </si>
  <si>
    <t>Część równoważąca subwencji ogólnej dla powiatów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</si>
  <si>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</si>
  <si>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</si>
  <si>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</si>
  <si>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</si>
  <si>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</si>
  <si>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</si>
  <si>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>Szkoły artystyczne</t>
  </si>
  <si>
    <t>Rezerwa celowa</t>
  </si>
  <si>
    <t>Szkoły zawodowe specjalne</t>
  </si>
  <si>
    <t>Centra kształcenia ustawicznego i praktycznego</t>
  </si>
  <si>
    <t>w tym: zakładowy fundusz ŚS dla emerytowanych nauczycieli</t>
  </si>
  <si>
    <t>Placówki opiekuńczo-wychowawcze</t>
  </si>
  <si>
    <t>Usamodzielnienie wychowanków</t>
  </si>
  <si>
    <t>Mieszkania chronione dla wychowanków</t>
  </si>
  <si>
    <t>Utrzymanie dzieci z powiatu na terenie innego powiatu</t>
  </si>
  <si>
    <t>Rodziny zastępcze</t>
  </si>
  <si>
    <t>Jednostki specjalist.poradnictwa, mieszkania chronione i ośrodki interwencji kryzysowej</t>
  </si>
  <si>
    <t>Miejskie Centrum Interwencji Kryzysowej</t>
  </si>
  <si>
    <t>Ośrodki adopcyjno-opiekuńcze</t>
  </si>
  <si>
    <t>Ośrodek Adopcyjno-Opiekuńczy</t>
  </si>
  <si>
    <t>Programy pomocy osobom niepełnosprawnym</t>
  </si>
  <si>
    <t>Program z zakresu opieki nad dzieckiem i rodziną</t>
  </si>
  <si>
    <t>Pogramy unijne</t>
  </si>
  <si>
    <t>Zespoły do spraw orzekania o stopniu niepełnosprawności</t>
  </si>
  <si>
    <t>Powiatowe urzędy pracy</t>
  </si>
  <si>
    <t>Pomoc dla repatriantów</t>
  </si>
  <si>
    <t>Centrum Doradztwa Zawodowego dla Młodzieży</t>
  </si>
  <si>
    <t>Wydział Zdrowia i Spraw Społecznych</t>
  </si>
  <si>
    <t>Specjalne ośrodki szkolno-wychowawcze</t>
  </si>
  <si>
    <t>Poradnie psychol.-pedag., w tym por.specj.</t>
  </si>
  <si>
    <t>w tym: Projekt "Spróbuj inaczej - systemowa profilaktyka zachowań dysfunkcyjnych w grupie młodzieży wysokiego ryzyka" - wkład własny</t>
  </si>
  <si>
    <t>Placówki wychowania pozaszkolnego</t>
  </si>
  <si>
    <t>Internaty i bursy szkolne</t>
  </si>
  <si>
    <t xml:space="preserve">Programy unijne </t>
  </si>
  <si>
    <t>w tym: na podst.poroz.(umów) między jst</t>
  </si>
  <si>
    <t>Program rządowy</t>
  </si>
  <si>
    <t>Szkolne schroniska młodzieżowe</t>
  </si>
  <si>
    <t>Teatry</t>
  </si>
  <si>
    <t>Teatr Animacji</t>
  </si>
  <si>
    <t>Teatr Muzyczny</t>
  </si>
  <si>
    <t>Teatr Polski</t>
  </si>
  <si>
    <t>Teatr Ósmego Dnia</t>
  </si>
  <si>
    <t>Teatry muzyczne, opery, operetki</t>
  </si>
  <si>
    <t>Centra kultury i sztuki</t>
  </si>
  <si>
    <t>Estrada Poznańska</t>
  </si>
  <si>
    <t>Wydatki na zadania z zakresu administr.</t>
  </si>
  <si>
    <t>rządowej realizowane przez powiat</t>
  </si>
  <si>
    <t>Gospodarowanie mieniem Skarbu Państwa</t>
  </si>
  <si>
    <t>Prace geodezyjne i kartograficzne /nieinwest/</t>
  </si>
  <si>
    <t>Opracowania geodezyjne i kartograficzne</t>
  </si>
  <si>
    <t>Składki na ubezp.zdrow.oraz świadcz.dla osób nie objętych obow.ubezp.zdrowotn.</t>
  </si>
  <si>
    <t>Świadczenia rodzinne oraz składki na ubezpieczenia emerytalne i rentowe z ubezpieczenia społecznego</t>
  </si>
  <si>
    <t>Pomoc dla uchodźców</t>
  </si>
  <si>
    <t>Zespoły do spr. orzek. o stopniu niepełnospr.</t>
  </si>
  <si>
    <t>Opieka społeczna</t>
  </si>
  <si>
    <t>Załącznik nr 3 do Zarządzenia Nr 419/2006/P</t>
  </si>
  <si>
    <t>załącznika nr 3 do uchwały Nr LXXXIV/952/IV/2005</t>
  </si>
  <si>
    <t>WYDATKI BUDŻETU GMINY I POWIATU NA ROK 2006 - ZBIORCZO,</t>
  </si>
  <si>
    <t>W UKŁADZIE KLASYFIKACJI BUDŻETOWEJ</t>
  </si>
  <si>
    <t>GMINA</t>
  </si>
  <si>
    <t>POWIAT</t>
  </si>
  <si>
    <t>Ogółem</t>
  </si>
  <si>
    <t>w tym zadania zlecone</t>
  </si>
  <si>
    <t>ROLNICTWO I ŁOWIECTWO</t>
  </si>
  <si>
    <t>01022</t>
  </si>
  <si>
    <t>Zwalczanie chorób zakaźnych zwierząt</t>
  </si>
  <si>
    <t>oraz badania monitoringowe pozostałości</t>
  </si>
  <si>
    <t>chemicznych i biologicznych w tkankach</t>
  </si>
  <si>
    <t>zwierząt i produktach pochodzenia</t>
  </si>
  <si>
    <t>zwierzęcego</t>
  </si>
  <si>
    <t>.. Wynagrodzenia i pochodne od wynagrodzeń</t>
  </si>
  <si>
    <t>LEŚNICTWO</t>
  </si>
  <si>
    <t>.. Wynagrodzenia osobowe i pochodne od wynagrodzeń</t>
  </si>
  <si>
    <t>TRANSPORT I ŁĄCZNOŚĆ</t>
  </si>
  <si>
    <t>w tym wydatki majątkowe:</t>
  </si>
  <si>
    <t>Drogi publiczne w miastach na</t>
  </si>
  <si>
    <t>prawach powiatu</t>
  </si>
  <si>
    <t>6050 Wydatki inwestycyjne jednostek budżetowych</t>
  </si>
  <si>
    <t>6058 Wydatki inwestycyjne jednostek budżetowych</t>
  </si>
  <si>
    <t>6059 Wydatki inwestycyjne jednostek budżetowych</t>
  </si>
  <si>
    <t>6060 Wydatki na zakupy inwestycyjne</t>
  </si>
  <si>
    <t xml:space="preserve">        jednostek budżetowych</t>
  </si>
  <si>
    <t>6800 Rezerwy na inwestycje i zakupy inwest.</t>
  </si>
  <si>
    <t>6230 Dotacje cel. z budżetu na finan. lub dofinan.</t>
  </si>
  <si>
    <t xml:space="preserve">        kosztów realiz. inwestycji i zakupów inwest.</t>
  </si>
  <si>
    <t xml:space="preserve">        jednostek nie zaliczanych do sektora </t>
  </si>
  <si>
    <t xml:space="preserve">
        finansów publicznych</t>
  </si>
  <si>
    <t xml:space="preserve">6010 Wydatki na zakup i objęcie akcji oraz </t>
  </si>
  <si>
    <t xml:space="preserve">       wniesienie wkładów do spółek prawa handlow.</t>
  </si>
  <si>
    <t xml:space="preserve">TURYSTYKA </t>
  </si>
  <si>
    <t>Zadania w zakresie upowszechniania</t>
  </si>
  <si>
    <t xml:space="preserve"> turystyki</t>
  </si>
  <si>
    <t>2820 Dotacja z budżetu na finan. lub dofinans.</t>
  </si>
  <si>
    <t xml:space="preserve">       zadań zleconych do realiz. stowarzyszeniom</t>
  </si>
  <si>
    <t>GOSPODARKA MIESZKANIOWA</t>
  </si>
  <si>
    <t>2650 Dotacja przedmiotowa z budżetu dla zakładu</t>
  </si>
  <si>
    <t xml:space="preserve">        budżetowego</t>
  </si>
  <si>
    <t>6210 Dotacje cel. z budżetu na finan. lub dofinan.</t>
  </si>
  <si>
    <t xml:space="preserve">        zakładów budżetowych</t>
  </si>
  <si>
    <t>6213 Dotacje cel. z budżetu na finananasowanie
        lub dofinansowanie kosztów realizacji
        inwestycji i zakupów inwestycyjnych 
        zakładów budżetowych</t>
  </si>
  <si>
    <t xml:space="preserve">        jednostek budżetowych </t>
  </si>
  <si>
    <t>6053 Wydatki inwestycyjne jednostek budżetowych</t>
  </si>
  <si>
    <t>DZIAŁALNOŚĆ USŁUGOWA</t>
  </si>
  <si>
    <t xml:space="preserve">Prace geodezyjne i kartograficzne </t>
  </si>
  <si>
    <t>(nieinwestycyjne)</t>
  </si>
  <si>
    <t>INFORMATYKA</t>
  </si>
  <si>
    <t>Pozostała działaność</t>
  </si>
  <si>
    <t>6068 Wydatki na zakupy inwestycyjne</t>
  </si>
  <si>
    <t>6069 Wydatki na zakupy inwestycyjne</t>
  </si>
  <si>
    <t>NAUKA</t>
  </si>
  <si>
    <t>ADMINISTRACJA PUBLICZNA</t>
  </si>
  <si>
    <t>Rady gmin (miast i miast na prawach</t>
  </si>
  <si>
    <t>powiatu)</t>
  </si>
  <si>
    <t>Urzędy gmin (miast i miast na prawach</t>
  </si>
  <si>
    <t>Wybory do Parlamentu Europejskiego</t>
  </si>
  <si>
    <t>2810 Dotacja celowa z budżetu na finan. lub dofinans.</t>
  </si>
  <si>
    <t xml:space="preserve">        zadań zleconych do realizacji fundacjom</t>
  </si>
  <si>
    <t>2820 Dotacja celowa z budżetu na finansow. lub dofins.</t>
  </si>
  <si>
    <t>2830 Dotacja celowa z budżetu na finan. lub dofinans.</t>
  </si>
  <si>
    <t xml:space="preserve">       zadań zleconych do realiz. pozostałym jedn.</t>
  </si>
  <si>
    <t xml:space="preserve">       niezaliczanym do sektora finansów publiczn.</t>
  </si>
  <si>
    <t xml:space="preserve">        wniesienie wkładów do spółek prawa handl.</t>
  </si>
  <si>
    <t xml:space="preserve">URZĘDY NACZELNYCH ORGANÓW </t>
  </si>
  <si>
    <t>WŁADZY PAŃST.,KONTR. I OCHRONY</t>
  </si>
  <si>
    <t>PRAWA ORAZ SĄDOWNICTWA</t>
  </si>
  <si>
    <t>Urzędy naczelnych organów władzy</t>
  </si>
  <si>
    <t>państwowej, kontroli i ochrony prawa</t>
  </si>
  <si>
    <t xml:space="preserve">Wybory do Sejmu i Senatu </t>
  </si>
  <si>
    <t>OBRONA NARODOWA</t>
  </si>
  <si>
    <t>Wojska Lądowe</t>
  </si>
  <si>
    <t>BEZPIECZEŃSTWO PUBLICZNE</t>
  </si>
  <si>
    <t xml:space="preserve"> I OCHRONA PRZECIWPOŻAROWA</t>
  </si>
  <si>
    <t>3000 Wpłaty jednostek na fundusz celowy</t>
  </si>
  <si>
    <t>6150 Wpłaty jednostek na rzecz środków</t>
  </si>
  <si>
    <t xml:space="preserve">       specjalnych na finansowanie lub </t>
  </si>
  <si>
    <t xml:space="preserve">       dofinansowanie zadań inwestycyjnych</t>
  </si>
  <si>
    <t>6170 Wpłaty jednostek na fundusz celowy 
        na finansowanie lub dofinansowanie zadań
        inwestycyjnych</t>
  </si>
  <si>
    <t>Komendy powiatowe Policji</t>
  </si>
  <si>
    <t>6050 Wydatki inwestycyjne jednostek budżetow.</t>
  </si>
  <si>
    <t>6220 Dotacje celowe z budżetu na finansowanie</t>
  </si>
  <si>
    <t xml:space="preserve">       lub dofinans. kosztów realizacji inwestycji </t>
  </si>
  <si>
    <t xml:space="preserve">       i zakupów inwestycyjnych innych </t>
  </si>
  <si>
    <t xml:space="preserve">     jednostek sektora finansów publicznych</t>
  </si>
  <si>
    <t>Komendy powiatowe Państwowej Straży</t>
  </si>
  <si>
    <t>Pożarnej</t>
  </si>
  <si>
    <t>2820 Dotacja celowa z budżetu na finan. lub dofinans.</t>
  </si>
  <si>
    <t>Straż miejska</t>
  </si>
  <si>
    <t xml:space="preserve">DOCHODY OD OSÓB PRAWNYCH, </t>
  </si>
  <si>
    <t>FIZYCZNYCH I OD INNYCH JEDNOSTEK</t>
  </si>
  <si>
    <t xml:space="preserve">NIEPOSIADAJĄCYCH OSOBOWOŚCI </t>
  </si>
  <si>
    <t>PRAWNEJ ORAZ WYDATKI ZWIĄZANE Z ICH POBOREM</t>
  </si>
  <si>
    <t>Pobór podatków, opłat i nieopodatkowanych</t>
  </si>
  <si>
    <t xml:space="preserve"> należności budżetowych</t>
  </si>
  <si>
    <t>OBSŁUGA DŁUGU PUBLICZNEGO</t>
  </si>
  <si>
    <t>Obsługa papierów wartościowych,kredytów</t>
  </si>
  <si>
    <t>i pożyczek jednostek samorządu terytorialnego</t>
  </si>
  <si>
    <t>RÓŻNE ROZLICZENIA</t>
  </si>
  <si>
    <t xml:space="preserve">Część podstawowa subwencji ogólnej </t>
  </si>
  <si>
    <t>dla gmin</t>
  </si>
  <si>
    <t>2930 Wpłaty gmin do budżetu państwa</t>
  </si>
  <si>
    <t>8020 Wypłaty z tytułu gwarancji i poręczeń</t>
  </si>
  <si>
    <t>4810 Rezerwy</t>
  </si>
  <si>
    <t>dla powiatów</t>
  </si>
  <si>
    <t>OŚWIATA I WYCHOWANIE</t>
  </si>
  <si>
    <t>2540 Dotacja podmiotowa z budżetu dla</t>
  </si>
  <si>
    <t xml:space="preserve">        niepublicznej jednostki systemu oświaty</t>
  </si>
  <si>
    <t>2590 Dotacje podmiotowe z budżetu dla</t>
  </si>
  <si>
    <t xml:space="preserve">       publicznej  jednostki systemu oświaty </t>
  </si>
  <si>
    <t xml:space="preserve">       prowadz. przez osobę prawną inną niż jednostka </t>
  </si>
  <si>
    <t xml:space="preserve">        sam. terytor. oraz przez osobę fizyczną</t>
  </si>
  <si>
    <t xml:space="preserve">        zadań zlec. do realizacji fundacjom</t>
  </si>
  <si>
    <t>2910 Zwrot dotacji wykorzystanych niezgodnie z</t>
  </si>
  <si>
    <t xml:space="preserve">         przeznaczeniem lub pobranych w</t>
  </si>
  <si>
    <t xml:space="preserve">         nadmiernej wysokości</t>
  </si>
  <si>
    <t>Oddziały przedszkolne 
w szkołach podstawowych</t>
  </si>
  <si>
    <t xml:space="preserve">Przedszkola </t>
  </si>
  <si>
    <t>2310 Dotacje celowe przekazane gminie na</t>
  </si>
  <si>
    <t xml:space="preserve">        zadania bieżące realizowane na podstawie</t>
  </si>
  <si>
    <t xml:space="preserve">        porozumień (umów) między jednostkami</t>
  </si>
  <si>
    <t xml:space="preserve">        samorządu terytorialnego</t>
  </si>
  <si>
    <t>2510 Dotacja podmiotowa z budżetu dla</t>
  </si>
  <si>
    <t xml:space="preserve">        zakładu budżetowego</t>
  </si>
  <si>
    <t>2517 Dotacja podmiotowa z budżetu dla</t>
  </si>
  <si>
    <t xml:space="preserve">2910 Zwrot dotacji wykorzystanych </t>
  </si>
  <si>
    <t xml:space="preserve">        niezgodnie z przeznaczeniam lub pobranych</t>
  </si>
  <si>
    <t xml:space="preserve">        w nadmiernej wysokości</t>
  </si>
  <si>
    <t xml:space="preserve">4560 Odsetki dotacji wykorzystanych </t>
  </si>
  <si>
    <t>2580 Dotacja podmiot. z budżetu dla jednostek</t>
  </si>
  <si>
    <t xml:space="preserve">        nie zaliczanych do sektora finansów publicz.</t>
  </si>
  <si>
    <t>Centra kształcenia ustawicznego i prakt.</t>
  </si>
  <si>
    <t>oraz ośrodki dokształcania zawodowego</t>
  </si>
  <si>
    <t>2511 Dotacja podmiotowa z budżetu dla</t>
  </si>
  <si>
    <t>2512 Dotacja podmiotowa z budżetu dla</t>
  </si>
  <si>
    <t>2530 Dotacja podmiot. z budżetu dla jednostek</t>
  </si>
  <si>
    <t>2830 Dotacja z budżetu na finan. lub dofinans.</t>
  </si>
  <si>
    <t xml:space="preserve">2420 Dotacja z budżetu dla gospodarstwa </t>
  </si>
  <si>
    <t xml:space="preserve">        pomocniczego na pierwsze wyposażenie w </t>
  </si>
  <si>
    <t xml:space="preserve">        środki obrotowe</t>
  </si>
  <si>
    <t>OCHRONA ZDROWIA</t>
  </si>
  <si>
    <t>2560 Dotacja podmiot. z budżetu dla samodziel.</t>
  </si>
  <si>
    <t xml:space="preserve">        publicznego zakładu opieki zdrowotnej</t>
  </si>
  <si>
    <t xml:space="preserve">        utworzonego  przez jedn.sam.terytorialnego</t>
  </si>
  <si>
    <t xml:space="preserve">       i zakupów inwestycyjnych innych jednostek</t>
  </si>
  <si>
    <t xml:space="preserve">      sektora finansów publicznych</t>
  </si>
  <si>
    <t>Zakłady opiekuńczo-lecznicze i</t>
  </si>
  <si>
    <t>pielęgnacyjno-opiekuńcze</t>
  </si>
  <si>
    <t xml:space="preserve">      jednostek sektora finansów publicznych</t>
  </si>
  <si>
    <t xml:space="preserve">        jednostek sektora finansów publicznych</t>
  </si>
  <si>
    <t xml:space="preserve">        budżetowego </t>
  </si>
  <si>
    <t xml:space="preserve">       nie zaliczanym do sektora finansów publiczn.</t>
  </si>
  <si>
    <t>Składki na ubezp.zdrow.oraz świad.</t>
  </si>
  <si>
    <t>dla osób nie obj. obow.ubezp.zdrow.</t>
  </si>
  <si>
    <t>POMOC SPOŁECZNA</t>
  </si>
  <si>
    <t>2320 Dotacja celowa przekazana dla powiatu</t>
  </si>
  <si>
    <t xml:space="preserve">       na zadania bieżące realiz. na podstawie</t>
  </si>
  <si>
    <t xml:space="preserve">       porozumień (umów) między jednostkami</t>
  </si>
  <si>
    <t xml:space="preserve">       samorządu terytorialnego</t>
  </si>
  <si>
    <t>2810 Dotacja z budżetu na finan. lub dofinans.</t>
  </si>
  <si>
    <t>6800 Rezerwy na inwestycje i zakupy inwestycyjne</t>
  </si>
  <si>
    <t xml:space="preserve">        jednostek nie zaliczanych do sektora 
        finansów publicznych</t>
  </si>
  <si>
    <t xml:space="preserve">         przeznaczeniam lub pobranych w</t>
  </si>
  <si>
    <t>Świadczenia rodzinne, zaliczka alimentacyjna</t>
  </si>
  <si>
    <t>oraz składki na ubezpieczenia emerytalne</t>
  </si>
  <si>
    <t xml:space="preserve"> i rentowe z ubezpieczenia społecznego</t>
  </si>
  <si>
    <t xml:space="preserve">Składki na ubezpieczenie zdrowotne </t>
  </si>
  <si>
    <t xml:space="preserve">opłacane za osoby pobierające niektóre </t>
  </si>
  <si>
    <t>świadczenia z pomocy społecznej oraz</t>
  </si>
  <si>
    <t xml:space="preserve"> niektóre świadczenia rodzinne</t>
  </si>
  <si>
    <t>Zasiłki i pomoc w naturze oraz składki na</t>
  </si>
  <si>
    <t>ubezpieczenia emerytalne i rentowe</t>
  </si>
  <si>
    <t>Zasiłki rodzinne, pielęgnacyjne i</t>
  </si>
  <si>
    <t>wychowawcze</t>
  </si>
  <si>
    <t>Powiatowe centra pomocy rodzinie</t>
  </si>
  <si>
    <t>Jednostki specjalistycznego poradnictwa,</t>
  </si>
  <si>
    <t>mieszkania chronione i ośrodki interwencji</t>
  </si>
  <si>
    <t>kryzysowej</t>
  </si>
  <si>
    <t>Usługi opiekuńcze i specjalistyczne usł.op.</t>
  </si>
  <si>
    <t>Usuwanie skutków klęsk żywiołowych</t>
  </si>
  <si>
    <t>2710 Wydatki na pomoc finansową udzielaną 
        między jednostkami samorządu
        terytorialnego na dofinansowanie
        własnych zadań bieżących</t>
  </si>
  <si>
    <t>2817 Dotacja celowa z budżetu na finan. lub dofinans.</t>
  </si>
  <si>
    <t>POZOSTAŁE ZADANIA W ZAKRESIE</t>
  </si>
  <si>
    <t xml:space="preserve"> POLITYKI SPOŁECZNEJ</t>
  </si>
  <si>
    <t>Zespoły ds. orzekania o stopniu</t>
  </si>
  <si>
    <t>niepełnosprawności</t>
  </si>
  <si>
    <t>Powiatowe Urzędy Pracy</t>
  </si>
  <si>
    <t>6620 Dotacje celowe przekazane dla powiatu
        na  inwestycje i zakupy inwestycyjne
        realizowane na podstawie porozumień
        (umów) między jednostkami samorządu
         terytorialnego</t>
  </si>
  <si>
    <t>2328 Dotacje celowe przekazane dla powiatu</t>
  </si>
  <si>
    <t>EDUKACYJNA OPIEKA WYCHOWAWCZA</t>
  </si>
  <si>
    <t>Specjalne ośrodki wychowawcze</t>
  </si>
  <si>
    <t>Poradnie psychol.-pedagogiczne, w tym</t>
  </si>
  <si>
    <t>poradnie specjalistyczne</t>
  </si>
  <si>
    <t>Kolonie i obozy oraz inne formy wypoczynku</t>
  </si>
  <si>
    <t>dzieci i młodzieży szkolnej, a także szkolenia</t>
  </si>
  <si>
    <t xml:space="preserve"> młodzieży</t>
  </si>
  <si>
    <t xml:space="preserve">GOSPODARKA KOMUNALNA </t>
  </si>
  <si>
    <t>I OCHRONA ŚRODKOWISKA</t>
  </si>
  <si>
    <t>2630 Dotacja przedmiotowa z budżetu dla</t>
  </si>
  <si>
    <t xml:space="preserve">         jednostek niezaliczanych do sektora</t>
  </si>
  <si>
    <t xml:space="preserve">         finansów publicznych</t>
  </si>
  <si>
    <t xml:space="preserve">KULTURA I OCHRONA </t>
  </si>
  <si>
    <t>DZIEDZICTWA NARODOWEGO</t>
  </si>
  <si>
    <t>2630 Dotacja przedmiotowa z budżetu dla jednost.</t>
  </si>
  <si>
    <t xml:space="preserve">2480 Dotacja podmiotowa z budżetu </t>
  </si>
  <si>
    <t xml:space="preserve">        dla samorządowej instytucji kultury</t>
  </si>
  <si>
    <t>2520 Dotacja podmiotowa z budżetu</t>
  </si>
  <si>
    <t xml:space="preserve">        dla uczelni publicznej</t>
  </si>
  <si>
    <t xml:space="preserve">2550 Dotacja podmiotowa z budżetu </t>
  </si>
  <si>
    <t xml:space="preserve">        dla państwowej instytucji kultury</t>
  </si>
  <si>
    <t>2720 Dotacje celowe z budżetu na finansowanie</t>
  </si>
  <si>
    <t xml:space="preserve">       i dofinansowanie prac remontowych </t>
  </si>
  <si>
    <t xml:space="preserve">      i konserwatorskich obiektów zabytkowych </t>
  </si>
  <si>
    <t xml:space="preserve">      przekazane jednostkom niezaliczanym </t>
  </si>
  <si>
    <t xml:space="preserve">      do sektora finansów publicznych</t>
  </si>
  <si>
    <t>OGRODY BOTANICZNE I ZOOLOGICZNE</t>
  </si>
  <si>
    <t>ORAZ NATURALNE OBSZARY I OBIEKTY</t>
  </si>
  <si>
    <t>CHRONIONEJ PRZYRODY</t>
  </si>
  <si>
    <t>KULTURA FIZYCZNA I SPORT</t>
  </si>
  <si>
    <t>Zadania w zakr. kultury fizycznej i sportu</t>
  </si>
  <si>
    <t xml:space="preserve">        finansów publicznych</t>
  </si>
  <si>
    <t>Razem: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</si>
</sst>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#,##0.0"/>
    <numFmt numFmtId="176" formatCode="#,##0.00000000"/>
    <numFmt numFmtId="177" formatCode="#,##0.00_ ;\-#,##0.00\ "/>
  </numFmts>
  <fonts count="9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b/>
      <i/>
      <sz val="16"/>
      <name val="Helv"/>
      <family val="0"/>
    </font>
    <font>
      <sz val="10"/>
      <name val="Times New Roman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b/>
      <sz val="10"/>
      <name val="Times New Roman CE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i/>
      <u val="single"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Times New Roman CE"/>
      <family val="1"/>
    </font>
    <font>
      <i/>
      <sz val="8"/>
      <color indexed="10"/>
      <name val="Arial CE"/>
      <family val="2"/>
    </font>
    <font>
      <i/>
      <sz val="8"/>
      <color indexed="17"/>
      <name val="Arial CE"/>
      <family val="2"/>
    </font>
    <font>
      <i/>
      <sz val="10"/>
      <color indexed="17"/>
      <name val="Arial CE"/>
      <family val="2"/>
    </font>
    <font>
      <i/>
      <sz val="10"/>
      <color indexed="10"/>
      <name val="Arial CE"/>
      <family val="2"/>
    </font>
    <font>
      <i/>
      <sz val="8"/>
      <color indexed="12"/>
      <name val="Arial CE"/>
      <family val="2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i/>
      <sz val="8"/>
      <color indexed="9"/>
      <name val="Arial CE"/>
      <family val="2"/>
    </font>
    <font>
      <i/>
      <sz val="8"/>
      <color indexed="48"/>
      <name val="Arial CE"/>
      <family val="2"/>
    </font>
    <font>
      <b/>
      <i/>
      <sz val="8"/>
      <color indexed="17"/>
      <name val="Arial CE"/>
      <family val="2"/>
    </font>
    <font>
      <b/>
      <u val="single"/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8"/>
      <color indexed="12"/>
      <name val="Arial CE"/>
      <family val="2"/>
    </font>
    <font>
      <sz val="7"/>
      <color indexed="10"/>
      <name val="Arial CE"/>
      <family val="2"/>
    </font>
    <font>
      <sz val="8"/>
      <color indexed="14"/>
      <name val="Arial CE"/>
      <family val="2"/>
    </font>
    <font>
      <sz val="8"/>
      <color indexed="53"/>
      <name val="Arial CE"/>
      <family val="2"/>
    </font>
    <font>
      <sz val="7"/>
      <color indexed="12"/>
      <name val="Arial CE"/>
      <family val="2"/>
    </font>
    <font>
      <sz val="8"/>
      <color indexed="19"/>
      <name val="Arial CE"/>
      <family val="2"/>
    </font>
    <font>
      <sz val="11"/>
      <color indexed="10"/>
      <name val="Arial CE"/>
      <family val="0"/>
    </font>
    <font>
      <b/>
      <sz val="11"/>
      <color indexed="8"/>
      <name val="Times New Roman CE"/>
      <family val="1"/>
    </font>
    <font>
      <b/>
      <sz val="11"/>
      <color indexed="8"/>
      <name val="Arial CE"/>
      <family val="0"/>
    </font>
    <font>
      <b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i/>
      <sz val="11"/>
      <color indexed="8"/>
      <name val="Times New Roman CE"/>
      <family val="1"/>
    </font>
    <font>
      <u val="single"/>
      <sz val="11"/>
      <color indexed="8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Arial CE"/>
      <family val="0"/>
    </font>
    <font>
      <u val="single"/>
      <sz val="11"/>
      <color indexed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color indexed="12"/>
      <name val="Arial CE"/>
      <family val="2"/>
    </font>
    <font>
      <b/>
      <sz val="12"/>
      <color indexed="12"/>
      <name val="Arial CE"/>
      <family val="2"/>
    </font>
    <font>
      <sz val="11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i/>
      <sz val="11"/>
      <color indexed="12"/>
      <name val="Times New Roman CE"/>
      <family val="1"/>
    </font>
    <font>
      <b/>
      <i/>
      <sz val="12"/>
      <color indexed="12"/>
      <name val="Arial CE"/>
      <family val="2"/>
    </font>
    <font>
      <u val="single"/>
      <sz val="11"/>
      <color indexed="12"/>
      <name val="Times New Roman CE"/>
      <family val="1"/>
    </font>
    <font>
      <sz val="11"/>
      <color indexed="12"/>
      <name val="Arial CE"/>
      <family val="0"/>
    </font>
    <font>
      <sz val="10"/>
      <color indexed="12"/>
      <name val="Times New Roman CE"/>
      <family val="1"/>
    </font>
    <font>
      <b/>
      <sz val="12"/>
      <color indexed="12"/>
      <name val="Times New Roman CE"/>
      <family val="1"/>
    </font>
    <font>
      <i/>
      <sz val="11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sz val="9"/>
      <color indexed="12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u val="single"/>
      <sz val="11"/>
      <name val="Times New Roman CE"/>
      <family val="1"/>
    </font>
    <font>
      <b/>
      <i/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2"/>
      <name val="Arial CE"/>
      <family val="0"/>
    </font>
    <font>
      <b/>
      <i/>
      <sz val="11"/>
      <name val="Times New Roman CE"/>
      <family val="1"/>
    </font>
    <font>
      <sz val="12"/>
      <name val="Arial CE"/>
      <family val="2"/>
    </font>
    <font>
      <b/>
      <i/>
      <sz val="9"/>
      <name val="Times New Roman CE"/>
      <family val="1"/>
    </font>
    <font>
      <sz val="9"/>
      <color indexed="12"/>
      <name val="Arial CE"/>
      <family val="2"/>
    </font>
    <font>
      <b/>
      <sz val="11"/>
      <color indexed="12"/>
      <name val="Arial CE"/>
      <family val="2"/>
    </font>
    <font>
      <i/>
      <sz val="11"/>
      <name val="Times New Roman CE"/>
      <family val="1"/>
    </font>
    <font>
      <b/>
      <sz val="8"/>
      <color indexed="12"/>
      <name val="Arial CE"/>
      <family val="2"/>
    </font>
    <font>
      <i/>
      <sz val="12"/>
      <color indexed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7"/>
      <name val="Times New Roman CE"/>
      <family val="1"/>
    </font>
    <font>
      <sz val="12"/>
      <name val="Times New Roman CE"/>
      <family val="1"/>
    </font>
    <font>
      <sz val="7"/>
      <color indexed="12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10" fontId="5" fillId="3" borderId="1" applyNumberFormat="0" applyBorder="0" applyAlignment="0" applyProtection="0"/>
    <xf numFmtId="172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173" fontId="0" fillId="0" borderId="0">
      <alignment horizontal="left"/>
      <protection/>
    </xf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7"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170" fontId="13" fillId="0" borderId="0" xfId="25" applyNumberFormat="1" applyFont="1" applyBorder="1" applyAlignment="1">
      <alignment horizontal="right" vertical="center"/>
    </xf>
    <xf numFmtId="170" fontId="13" fillId="0" borderId="0" xfId="25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0" fontId="11" fillId="0" borderId="11" xfId="25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4" fillId="0" borderId="11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10" xfId="0" applyFont="1" applyBorder="1" applyAlignment="1">
      <alignment/>
    </xf>
    <xf numFmtId="4" fontId="14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4" fontId="14" fillId="0" borderId="26" xfId="0" applyNumberFormat="1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4" fontId="17" fillId="0" borderId="31" xfId="0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19" fillId="0" borderId="9" xfId="0" applyFont="1" applyBorder="1" applyAlignment="1" quotePrefix="1">
      <alignment horizontal="center"/>
    </xf>
    <xf numFmtId="0" fontId="19" fillId="0" borderId="10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" xfId="0" applyFont="1" applyBorder="1" applyAlignment="1">
      <alignment/>
    </xf>
    <xf numFmtId="4" fontId="17" fillId="0" borderId="39" xfId="0" applyNumberFormat="1" applyFont="1" applyBorder="1" applyAlignment="1">
      <alignment/>
    </xf>
    <xf numFmtId="0" fontId="17" fillId="0" borderId="7" xfId="0" applyFont="1" applyBorder="1" applyAlignment="1">
      <alignment horizontal="center"/>
    </xf>
    <xf numFmtId="0" fontId="10" fillId="0" borderId="9" xfId="0" applyFont="1" applyBorder="1" applyAlignment="1" quotePrefix="1">
      <alignment horizontal="center"/>
    </xf>
    <xf numFmtId="0" fontId="10" fillId="0" borderId="10" xfId="0" applyFont="1" applyBorder="1" applyAlignment="1" quotePrefix="1">
      <alignment/>
    </xf>
    <xf numFmtId="4" fontId="19" fillId="0" borderId="40" xfId="0" applyNumberFormat="1" applyFont="1" applyBorder="1" applyAlignment="1">
      <alignment/>
    </xf>
    <xf numFmtId="0" fontId="17" fillId="0" borderId="41" xfId="0" applyFont="1" applyBorder="1" applyAlignment="1">
      <alignment horizontal="center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7" fillId="0" borderId="44" xfId="0" applyFont="1" applyBorder="1" applyAlignment="1">
      <alignment/>
    </xf>
    <xf numFmtId="4" fontId="17" fillId="0" borderId="45" xfId="0" applyNumberFormat="1" applyFont="1" applyBorder="1" applyAlignment="1">
      <alignment/>
    </xf>
    <xf numFmtId="0" fontId="1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8" fillId="0" borderId="4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0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1" fillId="0" borderId="9" xfId="0" applyFont="1" applyBorder="1" applyAlignment="1" quotePrefix="1">
      <alignment horizontal="center"/>
    </xf>
    <xf numFmtId="0" fontId="21" fillId="0" borderId="34" xfId="0" applyFont="1" applyBorder="1" applyAlignment="1" quotePrefix="1">
      <alignment horizontal="center"/>
    </xf>
    <xf numFmtId="0" fontId="10" fillId="0" borderId="35" xfId="0" applyFont="1" applyBorder="1" applyAlignment="1">
      <alignment/>
    </xf>
    <xf numFmtId="4" fontId="10" fillId="0" borderId="40" xfId="0" applyNumberFormat="1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4" fontId="17" fillId="0" borderId="40" xfId="0" applyNumberFormat="1" applyFont="1" applyBorder="1" applyAlignment="1">
      <alignment/>
    </xf>
    <xf numFmtId="0" fontId="10" fillId="0" borderId="8" xfId="0" applyFont="1" applyBorder="1" applyAlignment="1" quotePrefix="1">
      <alignment horizontal="center"/>
    </xf>
    <xf numFmtId="0" fontId="19" fillId="0" borderId="10" xfId="0" applyFont="1" applyBorder="1" applyAlignment="1" quotePrefix="1">
      <alignment horizontal="center"/>
    </xf>
    <xf numFmtId="4" fontId="19" fillId="0" borderId="46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/>
    </xf>
    <xf numFmtId="4" fontId="10" fillId="0" borderId="21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7" fillId="0" borderId="10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" fontId="17" fillId="0" borderId="6" xfId="0" applyNumberFormat="1" applyFont="1" applyBorder="1" applyAlignment="1">
      <alignment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170" fontId="10" fillId="0" borderId="11" xfId="25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25" xfId="0" applyFont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7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9" fillId="0" borderId="3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4" fontId="11" fillId="0" borderId="45" xfId="0" applyNumberFormat="1" applyFont="1" applyBorder="1" applyAlignment="1">
      <alignment/>
    </xf>
    <xf numFmtId="0" fontId="16" fillId="0" borderId="10" xfId="0" applyFont="1" applyBorder="1" applyAlignment="1">
      <alignment horizontal="left"/>
    </xf>
    <xf numFmtId="0" fontId="14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10" fillId="0" borderId="34" xfId="0" applyFont="1" applyBorder="1" applyAlignment="1" quotePrefix="1">
      <alignment horizontal="center"/>
    </xf>
    <xf numFmtId="0" fontId="17" fillId="0" borderId="35" xfId="0" applyFont="1" applyBorder="1" applyAlignment="1">
      <alignment horizontal="center"/>
    </xf>
    <xf numFmtId="0" fontId="17" fillId="0" borderId="38" xfId="0" applyFont="1" applyBorder="1" applyAlignment="1" quotePrefix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33" xfId="0" applyFont="1" applyBorder="1" applyAlignment="1" quotePrefix="1">
      <alignment horizontal="center"/>
    </xf>
    <xf numFmtId="4" fontId="17" fillId="0" borderId="46" xfId="0" applyNumberFormat="1" applyFont="1" applyBorder="1" applyAlignment="1">
      <alignment/>
    </xf>
    <xf numFmtId="0" fontId="18" fillId="0" borderId="32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10" fillId="0" borderId="6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9" fillId="0" borderId="49" xfId="0" applyFont="1" applyBorder="1" applyAlignment="1" quotePrefix="1">
      <alignment horizontal="center"/>
    </xf>
    <xf numFmtId="0" fontId="19" fillId="0" borderId="50" xfId="0" applyFont="1" applyBorder="1" applyAlignment="1">
      <alignment/>
    </xf>
    <xf numFmtId="4" fontId="19" fillId="0" borderId="51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11" fillId="0" borderId="40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9" fillId="0" borderId="29" xfId="0" applyFont="1" applyBorder="1" applyAlignment="1" quotePrefix="1">
      <alignment horizontal="center"/>
    </xf>
    <xf numFmtId="0" fontId="19" fillId="0" borderId="30" xfId="0" applyFont="1" applyBorder="1" applyAlignment="1">
      <alignment/>
    </xf>
    <xf numFmtId="4" fontId="19" fillId="0" borderId="31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0" fontId="17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4" fontId="10" fillId="0" borderId="40" xfId="0" applyNumberFormat="1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10" fillId="0" borderId="0" xfId="25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70" fontId="10" fillId="0" borderId="0" xfId="25" applyNumberFormat="1" applyFont="1" applyAlignment="1">
      <alignment horizontal="right"/>
    </xf>
    <xf numFmtId="0" fontId="0" fillId="0" borderId="46" xfId="0" applyFont="1" applyBorder="1" applyAlignment="1">
      <alignment/>
    </xf>
    <xf numFmtId="0" fontId="18" fillId="0" borderId="11" xfId="0" applyFont="1" applyBorder="1" applyAlignment="1">
      <alignment/>
    </xf>
    <xf numFmtId="170" fontId="10" fillId="0" borderId="0" xfId="25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7" fillId="0" borderId="10" xfId="0" applyFont="1" applyBorder="1" applyAlignment="1">
      <alignment/>
    </xf>
    <xf numFmtId="4" fontId="27" fillId="0" borderId="11" xfId="0" applyNumberFormat="1" applyFont="1" applyBorder="1" applyAlignment="1">
      <alignment/>
    </xf>
    <xf numFmtId="0" fontId="29" fillId="0" borderId="0" xfId="0" applyFont="1" applyAlignment="1">
      <alignment/>
    </xf>
    <xf numFmtId="0" fontId="27" fillId="0" borderId="8" xfId="0" applyFont="1" applyBorder="1" applyAlignment="1" quotePrefix="1">
      <alignment horizontal="center"/>
    </xf>
    <xf numFmtId="0" fontId="27" fillId="0" borderId="9" xfId="0" applyFont="1" applyBorder="1" applyAlignment="1" quotePrefix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4" fontId="28" fillId="0" borderId="11" xfId="0" applyNumberFormat="1" applyFont="1" applyBorder="1" applyAlignment="1">
      <alignment/>
    </xf>
    <xf numFmtId="0" fontId="31" fillId="0" borderId="0" xfId="0" applyFont="1" applyAlignment="1">
      <alignment/>
    </xf>
    <xf numFmtId="0" fontId="30" fillId="0" borderId="9" xfId="0" applyFont="1" applyBorder="1" applyAlignment="1">
      <alignment horizontal="center"/>
    </xf>
    <xf numFmtId="170" fontId="11" fillId="0" borderId="11" xfId="25" applyNumberFormat="1" applyFont="1" applyBorder="1" applyAlignment="1">
      <alignment/>
    </xf>
    <xf numFmtId="0" fontId="14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4" fillId="0" borderId="30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0" borderId="35" xfId="0" applyFont="1" applyBorder="1" applyAlignment="1">
      <alignment/>
    </xf>
    <xf numFmtId="4" fontId="14" fillId="0" borderId="40" xfId="0" applyNumberFormat="1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0" xfId="0" applyFont="1" applyBorder="1" applyAlignment="1">
      <alignment/>
    </xf>
    <xf numFmtId="4" fontId="19" fillId="0" borderId="4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0" fillId="0" borderId="3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2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33" fillId="0" borderId="0" xfId="0" applyFont="1" applyBorder="1" applyAlignment="1">
      <alignment horizontal="right" vertical="center"/>
    </xf>
    <xf numFmtId="170" fontId="33" fillId="0" borderId="0" xfId="25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53" xfId="0" applyFont="1" applyBorder="1" applyAlignment="1">
      <alignment/>
    </xf>
    <xf numFmtId="4" fontId="10" fillId="0" borderId="54" xfId="0" applyNumberFormat="1" applyFont="1" applyBorder="1" applyAlignment="1">
      <alignment vertical="center"/>
    </xf>
    <xf numFmtId="0" fontId="10" fillId="0" borderId="29" xfId="0" applyNumberFormat="1" applyFont="1" applyBorder="1" applyAlignment="1">
      <alignment horizontal="left" vertical="center"/>
    </xf>
    <xf numFmtId="0" fontId="10" fillId="0" borderId="55" xfId="0" applyNumberFormat="1" applyFont="1" applyBorder="1" applyAlignment="1">
      <alignment horizontal="left" vertical="center"/>
    </xf>
    <xf numFmtId="0" fontId="10" fillId="0" borderId="46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0" borderId="46" xfId="0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4" fontId="10" fillId="0" borderId="8" xfId="0" applyNumberFormat="1" applyFont="1" applyBorder="1" applyAlignment="1" quotePrefix="1">
      <alignment horizontal="center"/>
    </xf>
    <xf numFmtId="4" fontId="10" fillId="0" borderId="10" xfId="0" applyNumberFormat="1" applyFont="1" applyBorder="1" applyAlignment="1">
      <alignment/>
    </xf>
    <xf numFmtId="4" fontId="10" fillId="0" borderId="8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" fontId="1" fillId="0" borderId="6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11" fillId="0" borderId="62" xfId="0" applyFont="1" applyBorder="1" applyAlignment="1">
      <alignment horizontal="center"/>
    </xf>
    <xf numFmtId="4" fontId="1" fillId="0" borderId="6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0" fontId="1" fillId="0" borderId="46" xfId="0" applyFont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11" fillId="0" borderId="6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1" fillId="0" borderId="57" xfId="0" applyFont="1" applyBorder="1" applyAlignment="1" quotePrefix="1">
      <alignment horizontal="left"/>
    </xf>
    <xf numFmtId="4" fontId="1" fillId="0" borderId="64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0" fontId="11" fillId="0" borderId="46" xfId="0" applyFont="1" applyBorder="1" applyAlignment="1" quotePrefix="1">
      <alignment horizontal="left"/>
    </xf>
    <xf numFmtId="4" fontId="1" fillId="0" borderId="60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27" fillId="4" borderId="0" xfId="0" applyFont="1" applyFill="1" applyAlignment="1">
      <alignment/>
    </xf>
    <xf numFmtId="0" fontId="11" fillId="0" borderId="7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62" xfId="0" applyFont="1" applyFill="1" applyBorder="1" applyAlignment="1">
      <alignment/>
    </xf>
    <xf numFmtId="0" fontId="11" fillId="5" borderId="32" xfId="0" applyFont="1" applyFill="1" applyBorder="1" applyAlignment="1" quotePrefix="1">
      <alignment horizontal="center" vertical="center"/>
    </xf>
    <xf numFmtId="0" fontId="11" fillId="5" borderId="66" xfId="0" applyFont="1" applyFill="1" applyBorder="1" applyAlignment="1">
      <alignment horizontal="left" vertical="center"/>
    </xf>
    <xf numFmtId="4" fontId="1" fillId="5" borderId="67" xfId="0" applyNumberFormat="1" applyFont="1" applyFill="1" applyBorder="1" applyAlignment="1">
      <alignment vertical="center"/>
    </xf>
    <xf numFmtId="4" fontId="1" fillId="5" borderId="35" xfId="0" applyNumberFormat="1" applyFont="1" applyFill="1" applyBorder="1" applyAlignment="1">
      <alignment vertical="center"/>
    </xf>
    <xf numFmtId="4" fontId="1" fillId="5" borderId="68" xfId="0" applyNumberFormat="1" applyFont="1" applyFill="1" applyBorder="1" applyAlignment="1">
      <alignment vertical="center"/>
    </xf>
    <xf numFmtId="0" fontId="10" fillId="0" borderId="36" xfId="0" applyFont="1" applyBorder="1" applyAlignment="1" quotePrefix="1">
      <alignment horizontal="center" vertical="center"/>
    </xf>
    <xf numFmtId="0" fontId="10" fillId="0" borderId="69" xfId="0" applyFont="1" applyBorder="1" applyAlignment="1">
      <alignment horizontal="left" vertical="center"/>
    </xf>
    <xf numFmtId="4" fontId="0" fillId="0" borderId="70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69" xfId="0" applyNumberFormat="1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41" xfId="0" applyFont="1" applyBorder="1" applyAlignment="1" quotePrefix="1">
      <alignment horizontal="center" vertical="center"/>
    </xf>
    <xf numFmtId="0" fontId="10" fillId="0" borderId="71" xfId="0" applyFont="1" applyBorder="1" applyAlignment="1">
      <alignment vertical="center"/>
    </xf>
    <xf numFmtId="4" fontId="0" fillId="0" borderId="44" xfId="0" applyNumberFormat="1" applyFont="1" applyBorder="1" applyAlignment="1">
      <alignment vertical="center"/>
    </xf>
    <xf numFmtId="4" fontId="0" fillId="0" borderId="72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4" fontId="0" fillId="0" borderId="71" xfId="0" applyNumberFormat="1" applyFont="1" applyBorder="1" applyAlignment="1">
      <alignment vertical="center"/>
    </xf>
    <xf numFmtId="4" fontId="29" fillId="0" borderId="44" xfId="0" applyNumberFormat="1" applyFont="1" applyBorder="1" applyAlignment="1">
      <alignment vertical="center"/>
    </xf>
    <xf numFmtId="0" fontId="34" fillId="4" borderId="0" xfId="0" applyFont="1" applyFill="1" applyAlignment="1">
      <alignment/>
    </xf>
    <xf numFmtId="0" fontId="21" fillId="0" borderId="32" xfId="0" applyFont="1" applyBorder="1" applyAlignment="1" quotePrefix="1">
      <alignment horizontal="center" vertical="center"/>
    </xf>
    <xf numFmtId="0" fontId="21" fillId="0" borderId="66" xfId="0" applyFont="1" applyBorder="1" applyAlignment="1">
      <alignment vertical="center"/>
    </xf>
    <xf numFmtId="4" fontId="2" fillId="0" borderId="67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66" xfId="0" applyNumberFormat="1" applyFont="1" applyBorder="1" applyAlignment="1">
      <alignment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left" vertical="center" wrapText="1"/>
    </xf>
    <xf numFmtId="4" fontId="1" fillId="5" borderId="70" xfId="0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4" fontId="1" fillId="5" borderId="37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1" fillId="5" borderId="69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5" fillId="0" borderId="46" xfId="0" applyFont="1" applyBorder="1" applyAlignment="1">
      <alignment vertical="center"/>
    </xf>
    <xf numFmtId="4" fontId="36" fillId="0" borderId="67" xfId="0" applyNumberFormat="1" applyFont="1" applyBorder="1" applyAlignment="1">
      <alignment vertical="center"/>
    </xf>
    <xf numFmtId="4" fontId="36" fillId="0" borderId="33" xfId="0" applyNumberFormat="1" applyFont="1" applyBorder="1" applyAlignment="1">
      <alignment vertical="center"/>
    </xf>
    <xf numFmtId="4" fontId="36" fillId="0" borderId="66" xfId="0" applyNumberFormat="1" applyFont="1" applyBorder="1" applyAlignment="1">
      <alignment vertical="center"/>
    </xf>
    <xf numFmtId="4" fontId="36" fillId="0" borderId="35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4" fontId="0" fillId="0" borderId="67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0" fillId="0" borderId="40" xfId="0" applyNumberFormat="1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4" fontId="0" fillId="0" borderId="6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1" fillId="0" borderId="32" xfId="0" applyFont="1" applyBorder="1" applyAlignment="1">
      <alignment horizontal="center" vertical="center"/>
    </xf>
    <xf numFmtId="4" fontId="2" fillId="0" borderId="35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4" fontId="37" fillId="0" borderId="35" xfId="0" applyNumberFormat="1" applyFont="1" applyFill="1" applyBorder="1" applyAlignment="1">
      <alignment vertical="center"/>
    </xf>
    <xf numFmtId="4" fontId="37" fillId="0" borderId="4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4" fontId="0" fillId="0" borderId="6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4" fontId="0" fillId="0" borderId="46" xfId="0" applyNumberFormat="1" applyFont="1" applyBorder="1" applyAlignment="1">
      <alignment vertical="center"/>
    </xf>
    <xf numFmtId="0" fontId="21" fillId="0" borderId="66" xfId="0" applyFont="1" applyBorder="1" applyAlignment="1">
      <alignment horizontal="left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vertical="center"/>
    </xf>
    <xf numFmtId="4" fontId="1" fillId="5" borderId="33" xfId="0" applyNumberFormat="1" applyFont="1" applyFill="1" applyBorder="1" applyAlignment="1">
      <alignment vertical="center"/>
    </xf>
    <xf numFmtId="4" fontId="1" fillId="5" borderId="40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4" fontId="0" fillId="0" borderId="37" xfId="0" applyNumberFormat="1" applyFont="1" applyFill="1" applyBorder="1" applyAlignment="1">
      <alignment vertical="center"/>
    </xf>
    <xf numFmtId="4" fontId="0" fillId="0" borderId="39" xfId="0" applyNumberFormat="1" applyFont="1" applyFill="1" applyBorder="1" applyAlignment="1">
      <alignment vertical="center"/>
    </xf>
    <xf numFmtId="4" fontId="0" fillId="0" borderId="7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69" xfId="0" applyNumberFormat="1" applyFont="1" applyFill="1" applyBorder="1" applyAlignment="1">
      <alignment vertical="center"/>
    </xf>
    <xf numFmtId="0" fontId="27" fillId="4" borderId="0" xfId="0" applyFont="1" applyFill="1" applyBorder="1" applyAlignment="1">
      <alignment/>
    </xf>
    <xf numFmtId="4" fontId="0" fillId="0" borderId="46" xfId="0" applyNumberFormat="1" applyFont="1" applyFill="1" applyBorder="1" applyAlignment="1">
      <alignment vertical="center"/>
    </xf>
    <xf numFmtId="0" fontId="38" fillId="0" borderId="46" xfId="0" applyFont="1" applyFill="1" applyBorder="1" applyAlignment="1">
      <alignment horizontal="left" vertical="center" wrapText="1"/>
    </xf>
    <xf numFmtId="4" fontId="39" fillId="0" borderId="60" xfId="0" applyNumberFormat="1" applyFont="1" applyFill="1" applyBorder="1" applyAlignment="1">
      <alignment vertical="center"/>
    </xf>
    <xf numFmtId="4" fontId="39" fillId="0" borderId="10" xfId="0" applyNumberFormat="1" applyFont="1" applyFill="1" applyBorder="1" applyAlignment="1">
      <alignment vertical="center"/>
    </xf>
    <xf numFmtId="4" fontId="39" fillId="0" borderId="8" xfId="0" applyNumberFormat="1" applyFont="1" applyFill="1" applyBorder="1" applyAlignment="1">
      <alignment vertical="center"/>
    </xf>
    <xf numFmtId="4" fontId="39" fillId="0" borderId="11" xfId="0" applyNumberFormat="1" applyFont="1" applyFill="1" applyBorder="1" applyAlignment="1">
      <alignment vertical="center"/>
    </xf>
    <xf numFmtId="0" fontId="34" fillId="4" borderId="0" xfId="0" applyFont="1" applyFill="1" applyBorder="1" applyAlignment="1">
      <alignment/>
    </xf>
    <xf numFmtId="4" fontId="2" fillId="0" borderId="66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" fontId="0" fillId="0" borderId="66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4" fontId="29" fillId="0" borderId="35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0" fontId="38" fillId="0" borderId="36" xfId="0" applyFont="1" applyBorder="1" applyAlignment="1">
      <alignment horizontal="center" vertical="center"/>
    </xf>
    <xf numFmtId="0" fontId="38" fillId="0" borderId="66" xfId="0" applyFont="1" applyFill="1" applyBorder="1" applyAlignment="1">
      <alignment horizontal="left" vertical="center" wrapText="1"/>
    </xf>
    <xf numFmtId="4" fontId="39" fillId="0" borderId="70" xfId="0" applyNumberFormat="1" applyFont="1" applyFill="1" applyBorder="1" applyAlignment="1">
      <alignment vertical="center"/>
    </xf>
    <xf numFmtId="4" fontId="39" fillId="0" borderId="1" xfId="0" applyNumberFormat="1" applyFont="1" applyFill="1" applyBorder="1" applyAlignment="1">
      <alignment vertical="center"/>
    </xf>
    <xf numFmtId="4" fontId="39" fillId="0" borderId="37" xfId="0" applyNumberFormat="1" applyFont="1" applyFill="1" applyBorder="1" applyAlignment="1">
      <alignment vertical="center"/>
    </xf>
    <xf numFmtId="4" fontId="39" fillId="0" borderId="39" xfId="0" applyNumberFormat="1" applyFont="1" applyFill="1" applyBorder="1" applyAlignment="1">
      <alignment vertical="center"/>
    </xf>
    <xf numFmtId="0" fontId="11" fillId="5" borderId="69" xfId="0" applyFont="1" applyFill="1" applyBorder="1" applyAlignment="1">
      <alignment vertical="center"/>
    </xf>
    <xf numFmtId="4" fontId="1" fillId="5" borderId="69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0" fontId="10" fillId="0" borderId="69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4" fontId="39" fillId="0" borderId="67" xfId="0" applyNumberFormat="1" applyFont="1" applyFill="1" applyBorder="1" applyAlignment="1">
      <alignment vertical="center"/>
    </xf>
    <xf numFmtId="4" fontId="39" fillId="0" borderId="35" xfId="0" applyNumberFormat="1" applyFont="1" applyFill="1" applyBorder="1" applyAlignment="1">
      <alignment vertical="center"/>
    </xf>
    <xf numFmtId="4" fontId="39" fillId="0" borderId="33" xfId="0" applyNumberFormat="1" applyFont="1" applyFill="1" applyBorder="1" applyAlignment="1">
      <alignment vertical="center"/>
    </xf>
    <xf numFmtId="0" fontId="38" fillId="0" borderId="69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4" fontId="0" fillId="0" borderId="74" xfId="0" applyNumberFormat="1" applyFont="1" applyFill="1" applyBorder="1" applyAlignment="1">
      <alignment vertical="center"/>
    </xf>
    <xf numFmtId="4" fontId="0" fillId="0" borderId="50" xfId="0" applyNumberFormat="1" applyFont="1" applyFill="1" applyBorder="1" applyAlignment="1">
      <alignment vertical="center"/>
    </xf>
    <xf numFmtId="4" fontId="0" fillId="0" borderId="73" xfId="0" applyNumberFormat="1" applyFont="1" applyFill="1" applyBorder="1" applyAlignment="1">
      <alignment vertical="center"/>
    </xf>
    <xf numFmtId="4" fontId="0" fillId="0" borderId="67" xfId="0" applyNumberFormat="1" applyFont="1" applyFill="1" applyBorder="1" applyAlignment="1">
      <alignment vertical="center"/>
    </xf>
    <xf numFmtId="4" fontId="0" fillId="0" borderId="66" xfId="0" applyNumberFormat="1" applyFont="1" applyFill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46" xfId="0" applyFont="1" applyBorder="1" applyAlignment="1" quotePrefix="1">
      <alignment horizontal="left" vertical="center"/>
    </xf>
    <xf numFmtId="0" fontId="38" fillId="0" borderId="60" xfId="0" applyFont="1" applyBorder="1" applyAlignment="1">
      <alignment horizontal="center" vertical="center"/>
    </xf>
    <xf numFmtId="0" fontId="38" fillId="0" borderId="46" xfId="0" applyFont="1" applyBorder="1" applyAlignment="1">
      <alignment vertical="center"/>
    </xf>
    <xf numFmtId="4" fontId="39" fillId="0" borderId="6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39" fillId="0" borderId="8" xfId="0" applyNumberFormat="1" applyFont="1" applyBorder="1" applyAlignment="1">
      <alignment vertical="center"/>
    </xf>
    <xf numFmtId="4" fontId="39" fillId="0" borderId="11" xfId="0" applyNumberFormat="1" applyFont="1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4" fontId="0" fillId="0" borderId="45" xfId="0" applyNumberFormat="1" applyFont="1" applyBorder="1" applyAlignment="1">
      <alignment vertical="center"/>
    </xf>
    <xf numFmtId="4" fontId="29" fillId="0" borderId="45" xfId="0" applyNumberFormat="1" applyFont="1" applyBorder="1" applyAlignment="1">
      <alignment vertical="center"/>
    </xf>
    <xf numFmtId="4" fontId="37" fillId="0" borderId="35" xfId="0" applyNumberFormat="1" applyFont="1" applyBorder="1" applyAlignment="1">
      <alignment vertical="center"/>
    </xf>
    <xf numFmtId="0" fontId="11" fillId="5" borderId="66" xfId="0" applyFont="1" applyFill="1" applyBorder="1" applyAlignment="1">
      <alignment horizontal="left" vertical="center" wrapText="1"/>
    </xf>
    <xf numFmtId="0" fontId="10" fillId="0" borderId="66" xfId="0" applyFont="1" applyBorder="1" applyAlignment="1">
      <alignment vertical="center" wrapText="1"/>
    </xf>
    <xf numFmtId="0" fontId="27" fillId="4" borderId="0" xfId="0" applyFont="1" applyFill="1" applyAlignment="1">
      <alignment/>
    </xf>
    <xf numFmtId="4" fontId="0" fillId="0" borderId="70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" fontId="0" fillId="0" borderId="40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/>
    </xf>
    <xf numFmtId="4" fontId="29" fillId="0" borderId="11" xfId="0" applyNumberFormat="1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40" fillId="0" borderId="60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10" fillId="0" borderId="66" xfId="0" applyFont="1" applyBorder="1" applyAlignment="1">
      <alignment horizontal="left" vertical="center"/>
    </xf>
    <xf numFmtId="0" fontId="27" fillId="4" borderId="0" xfId="0" applyFont="1" applyFill="1" applyAlignment="1">
      <alignment wrapText="1"/>
    </xf>
    <xf numFmtId="0" fontId="41" fillId="0" borderId="32" xfId="0" applyFont="1" applyBorder="1" applyAlignment="1">
      <alignment horizontal="center" vertical="center" wrapText="1"/>
    </xf>
    <xf numFmtId="0" fontId="35" fillId="0" borderId="66" xfId="0" applyFont="1" applyBorder="1" applyAlignment="1">
      <alignment vertical="center" wrapText="1"/>
    </xf>
    <xf numFmtId="4" fontId="36" fillId="0" borderId="67" xfId="0" applyNumberFormat="1" applyFont="1" applyBorder="1" applyAlignment="1">
      <alignment vertical="center" wrapText="1"/>
    </xf>
    <xf numFmtId="4" fontId="36" fillId="0" borderId="35" xfId="0" applyNumberFormat="1" applyFont="1" applyBorder="1" applyAlignment="1">
      <alignment vertical="center" wrapText="1"/>
    </xf>
    <xf numFmtId="4" fontId="36" fillId="0" borderId="33" xfId="0" applyNumberFormat="1" applyFont="1" applyBorder="1" applyAlignment="1">
      <alignment vertical="center" wrapText="1"/>
    </xf>
    <xf numFmtId="4" fontId="36" fillId="0" borderId="40" xfId="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7" xfId="0" applyFont="1" applyBorder="1" applyAlignment="1">
      <alignment horizontal="center" vertical="center"/>
    </xf>
    <xf numFmtId="4" fontId="36" fillId="0" borderId="60" xfId="0" applyNumberFormat="1" applyFont="1" applyFill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4" fontId="36" fillId="0" borderId="8" xfId="0" applyNumberFormat="1" applyFont="1" applyBorder="1" applyAlignment="1">
      <alignment vertical="center"/>
    </xf>
    <xf numFmtId="4" fontId="36" fillId="0" borderId="11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2" fillId="0" borderId="7" xfId="0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 wrapText="1"/>
    </xf>
    <xf numFmtId="4" fontId="36" fillId="0" borderId="6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0" borderId="8" xfId="0" applyNumberFormat="1" applyFont="1" applyBorder="1" applyAlignment="1">
      <alignment vertical="center" wrapText="1"/>
    </xf>
    <xf numFmtId="4" fontId="36" fillId="0" borderId="11" xfId="0" applyNumberFormat="1" applyFont="1" applyBorder="1" applyAlignment="1">
      <alignment vertical="center" wrapText="1"/>
    </xf>
    <xf numFmtId="4" fontId="0" fillId="0" borderId="6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8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4" fillId="4" borderId="0" xfId="0" applyFont="1" applyFill="1" applyAlignment="1">
      <alignment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" fontId="2" fillId="0" borderId="6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4" fontId="2" fillId="0" borderId="67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0" fillId="0" borderId="52" xfId="0" applyFont="1" applyFill="1" applyBorder="1" applyAlignment="1">
      <alignment/>
    </xf>
    <xf numFmtId="4" fontId="1" fillId="5" borderId="66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0" fontId="10" fillId="0" borderId="69" xfId="0" applyFont="1" applyBorder="1" applyAlignment="1">
      <alignment horizontal="justify" vertical="center"/>
    </xf>
    <xf numFmtId="0" fontId="10" fillId="0" borderId="71" xfId="0" applyFont="1" applyBorder="1" applyAlignment="1">
      <alignment vertical="center" wrapText="1"/>
    </xf>
    <xf numFmtId="4" fontId="0" fillId="0" borderId="72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45" xfId="0" applyNumberFormat="1" applyFont="1" applyBorder="1" applyAlignment="1">
      <alignment horizontal="right" vertical="center"/>
    </xf>
    <xf numFmtId="0" fontId="10" fillId="0" borderId="7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4" fontId="0" fillId="0" borderId="44" xfId="0" applyNumberFormat="1" applyFont="1" applyFill="1" applyBorder="1" applyAlignment="1">
      <alignment vertical="center"/>
    </xf>
    <xf numFmtId="0" fontId="21" fillId="0" borderId="66" xfId="0" applyFont="1" applyBorder="1" applyAlignment="1">
      <alignment vertical="center" wrapText="1"/>
    </xf>
    <xf numFmtId="4" fontId="2" fillId="0" borderId="70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0" fontId="21" fillId="4" borderId="0" xfId="0" applyFont="1" applyFill="1" applyAlignment="1">
      <alignment/>
    </xf>
    <xf numFmtId="0" fontId="43" fillId="0" borderId="36" xfId="0" applyFont="1" applyBorder="1" applyAlignment="1">
      <alignment horizontal="center" vertical="center"/>
    </xf>
    <xf numFmtId="0" fontId="21" fillId="0" borderId="71" xfId="0" applyFont="1" applyBorder="1" applyAlignment="1">
      <alignment vertical="center" wrapText="1"/>
    </xf>
    <xf numFmtId="0" fontId="10" fillId="0" borderId="69" xfId="0" applyFont="1" applyFill="1" applyBorder="1" applyAlignment="1">
      <alignment horizontal="left" vertical="center"/>
    </xf>
    <xf numFmtId="4" fontId="0" fillId="0" borderId="41" xfId="0" applyNumberFormat="1" applyFont="1" applyBorder="1" applyAlignment="1">
      <alignment vertical="center"/>
    </xf>
    <xf numFmtId="0" fontId="38" fillId="4" borderId="0" xfId="0" applyFont="1" applyFill="1" applyBorder="1" applyAlignment="1">
      <alignment/>
    </xf>
    <xf numFmtId="0" fontId="38" fillId="0" borderId="46" xfId="0" applyFont="1" applyBorder="1" applyAlignment="1">
      <alignment vertical="center" wrapText="1"/>
    </xf>
    <xf numFmtId="4" fontId="39" fillId="0" borderId="7" xfId="0" applyNumberFormat="1" applyFont="1" applyBorder="1" applyAlignment="1">
      <alignment vertical="center"/>
    </xf>
    <xf numFmtId="0" fontId="38" fillId="0" borderId="0" xfId="0" applyFont="1" applyBorder="1" applyAlignment="1">
      <alignment/>
    </xf>
    <xf numFmtId="0" fontId="35" fillId="0" borderId="3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4" fontId="36" fillId="0" borderId="37" xfId="0" applyNumberFormat="1" applyFont="1" applyFill="1" applyBorder="1" applyAlignment="1">
      <alignment vertical="center"/>
    </xf>
    <xf numFmtId="4" fontId="36" fillId="0" borderId="39" xfId="0" applyNumberFormat="1" applyFont="1" applyFill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69" xfId="0" applyFont="1" applyBorder="1" applyAlignment="1">
      <alignment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4" fontId="2" fillId="0" borderId="70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0" fillId="0" borderId="74" xfId="0" applyNumberFormat="1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4" fontId="0" fillId="0" borderId="73" xfId="0" applyNumberFormat="1" applyFont="1" applyBorder="1" applyAlignment="1">
      <alignment vertical="center"/>
    </xf>
    <xf numFmtId="0" fontId="10" fillId="0" borderId="66" xfId="0" applyFont="1" applyFill="1" applyBorder="1" applyAlignment="1">
      <alignment horizontal="left" vertical="center"/>
    </xf>
    <xf numFmtId="0" fontId="38" fillId="4" borderId="0" xfId="0" applyFont="1" applyFill="1" applyAlignment="1">
      <alignment/>
    </xf>
    <xf numFmtId="0" fontId="10" fillId="0" borderId="71" xfId="0" applyFont="1" applyBorder="1" applyAlignment="1">
      <alignment horizontal="left" vertical="center"/>
    </xf>
    <xf numFmtId="4" fontId="0" fillId="0" borderId="72" xfId="0" applyNumberFormat="1" applyFont="1" applyFill="1" applyBorder="1" applyAlignment="1">
      <alignment vertical="center"/>
    </xf>
    <xf numFmtId="4" fontId="2" fillId="0" borderId="67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10" fillId="0" borderId="4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vertical="center"/>
    </xf>
    <xf numFmtId="4" fontId="0" fillId="0" borderId="71" xfId="0" applyNumberFormat="1" applyFont="1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46" xfId="0" applyFont="1" applyBorder="1" applyAlignment="1">
      <alignment vertical="center"/>
    </xf>
    <xf numFmtId="0" fontId="27" fillId="0" borderId="0" xfId="0" applyFont="1" applyAlignment="1">
      <alignment/>
    </xf>
    <xf numFmtId="0" fontId="11" fillId="5" borderId="36" xfId="0" applyFont="1" applyFill="1" applyBorder="1" applyAlignment="1">
      <alignment horizontal="center" vertical="center"/>
    </xf>
    <xf numFmtId="0" fontId="11" fillId="5" borderId="71" xfId="0" applyFont="1" applyFill="1" applyBorder="1" applyAlignment="1">
      <alignment horizontal="left" vertical="center"/>
    </xf>
    <xf numFmtId="4" fontId="1" fillId="5" borderId="36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4" fontId="1" fillId="5" borderId="69" xfId="0" applyNumberFormat="1" applyFont="1" applyFill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21" fillId="0" borderId="66" xfId="0" applyFont="1" applyFill="1" applyBorder="1" applyAlignment="1">
      <alignment vertical="center"/>
    </xf>
    <xf numFmtId="4" fontId="2" fillId="0" borderId="69" xfId="0" applyNumberFormat="1" applyFont="1" applyBorder="1" applyAlignment="1">
      <alignment vertical="center"/>
    </xf>
    <xf numFmtId="4" fontId="29" fillId="0" borderId="69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" fontId="0" fillId="0" borderId="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vertical="center"/>
    </xf>
    <xf numFmtId="4" fontId="2" fillId="0" borderId="76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vertical="center"/>
    </xf>
    <xf numFmtId="4" fontId="0" fillId="0" borderId="79" xfId="0" applyNumberFormat="1" applyFont="1" applyBorder="1" applyAlignment="1">
      <alignment vertical="center"/>
    </xf>
    <xf numFmtId="4" fontId="0" fillId="0" borderId="80" xfId="0" applyNumberFormat="1" applyFont="1" applyBorder="1" applyAlignment="1">
      <alignment vertical="center"/>
    </xf>
    <xf numFmtId="4" fontId="0" fillId="0" borderId="81" xfId="0" applyNumberFormat="1" applyFont="1" applyBorder="1" applyAlignment="1">
      <alignment vertical="center"/>
    </xf>
    <xf numFmtId="4" fontId="0" fillId="0" borderId="82" xfId="0" applyNumberFormat="1" applyFont="1" applyBorder="1" applyAlignment="1">
      <alignment vertical="center"/>
    </xf>
    <xf numFmtId="0" fontId="10" fillId="6" borderId="0" xfId="0" applyFont="1" applyFill="1" applyAlignment="1">
      <alignment/>
    </xf>
    <xf numFmtId="0" fontId="10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vertical="center"/>
    </xf>
    <xf numFmtId="4" fontId="1" fillId="0" borderId="85" xfId="0" applyNumberFormat="1" applyFont="1" applyFill="1" applyBorder="1" applyAlignment="1">
      <alignment vertical="center"/>
    </xf>
    <xf numFmtId="4" fontId="1" fillId="0" borderId="86" xfId="0" applyNumberFormat="1" applyFont="1" applyFill="1" applyBorder="1" applyAlignment="1">
      <alignment vertical="center"/>
    </xf>
    <xf numFmtId="4" fontId="1" fillId="0" borderId="84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vertical="center"/>
    </xf>
    <xf numFmtId="4" fontId="0" fillId="0" borderId="6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19" fillId="6" borderId="0" xfId="0" applyFont="1" applyFill="1" applyAlignment="1">
      <alignment/>
    </xf>
    <xf numFmtId="0" fontId="19" fillId="0" borderId="7" xfId="0" applyFont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1" fillId="5" borderId="17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left" vertical="center"/>
    </xf>
    <xf numFmtId="4" fontId="1" fillId="5" borderId="17" xfId="0" applyNumberFormat="1" applyFont="1" applyFill="1" applyBorder="1" applyAlignment="1">
      <alignment horizontal="right" vertical="center"/>
    </xf>
    <xf numFmtId="4" fontId="1" fillId="5" borderId="20" xfId="0" applyNumberFormat="1" applyFont="1" applyFill="1" applyBorder="1" applyAlignment="1">
      <alignment horizontal="right" vertical="center"/>
    </xf>
    <xf numFmtId="4" fontId="1" fillId="5" borderId="75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4" fontId="1" fillId="5" borderId="27" xfId="0" applyNumberFormat="1" applyFont="1" applyFill="1" applyBorder="1" applyAlignment="1">
      <alignment horizontal="right" vertical="center"/>
    </xf>
    <xf numFmtId="4" fontId="1" fillId="5" borderId="30" xfId="0" applyNumberFormat="1" applyFont="1" applyFill="1" applyBorder="1" applyAlignment="1">
      <alignment horizontal="right" vertical="center"/>
    </xf>
    <xf numFmtId="4" fontId="1" fillId="5" borderId="87" xfId="0" applyNumberFormat="1" applyFont="1" applyFill="1" applyBorder="1" applyAlignment="1">
      <alignment horizontal="right" vertical="center"/>
    </xf>
    <xf numFmtId="0" fontId="19" fillId="0" borderId="46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75" xfId="0" applyFont="1" applyBorder="1" applyAlignment="1">
      <alignment vertical="center" wrapText="1"/>
    </xf>
    <xf numFmtId="4" fontId="3" fillId="0" borderId="76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88" xfId="0" applyFont="1" applyFill="1" applyBorder="1" applyAlignment="1">
      <alignment vertical="center"/>
    </xf>
    <xf numFmtId="4" fontId="1" fillId="5" borderId="89" xfId="0" applyNumberFormat="1" applyFont="1" applyFill="1" applyBorder="1" applyAlignment="1">
      <alignment vertical="center"/>
    </xf>
    <xf numFmtId="4" fontId="1" fillId="5" borderId="25" xfId="0" applyNumberFormat="1" applyFont="1" applyFill="1" applyBorder="1" applyAlignment="1">
      <alignment vertical="center"/>
    </xf>
    <xf numFmtId="4" fontId="1" fillId="5" borderId="23" xfId="0" applyNumberFormat="1" applyFont="1" applyFill="1" applyBorder="1" applyAlignment="1">
      <alignment vertical="center"/>
    </xf>
    <xf numFmtId="4" fontId="1" fillId="5" borderId="88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87" xfId="0" applyFont="1" applyBorder="1" applyAlignment="1">
      <alignment vertical="center"/>
    </xf>
    <xf numFmtId="4" fontId="0" fillId="0" borderId="90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4" fontId="0" fillId="0" borderId="87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4" fontId="0" fillId="0" borderId="91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0" fontId="10" fillId="6" borderId="92" xfId="0" applyFont="1" applyFill="1" applyBorder="1" applyAlignment="1">
      <alignment/>
    </xf>
    <xf numFmtId="0" fontId="10" fillId="0" borderId="92" xfId="0" applyFont="1" applyBorder="1" applyAlignment="1">
      <alignment/>
    </xf>
    <xf numFmtId="0" fontId="10" fillId="0" borderId="82" xfId="0" applyFont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4" fontId="0" fillId="0" borderId="85" xfId="0" applyNumberFormat="1" applyFont="1" applyBorder="1" applyAlignment="1">
      <alignment vertical="center"/>
    </xf>
    <xf numFmtId="4" fontId="0" fillId="0" borderId="86" xfId="0" applyNumberFormat="1" applyFont="1" applyFill="1" applyBorder="1" applyAlignment="1">
      <alignment vertical="center"/>
    </xf>
    <xf numFmtId="4" fontId="0" fillId="0" borderId="93" xfId="0" applyNumberFormat="1" applyFont="1" applyFill="1" applyBorder="1" applyAlignment="1">
      <alignment vertical="center"/>
    </xf>
    <xf numFmtId="4" fontId="0" fillId="0" borderId="61" xfId="0" applyNumberFormat="1" applyFont="1" applyFill="1" applyBorder="1" applyAlignment="1">
      <alignment vertical="center"/>
    </xf>
    <xf numFmtId="0" fontId="1" fillId="0" borderId="46" xfId="0" applyFont="1" applyBorder="1" applyAlignment="1">
      <alignment horizontal="left" vertical="center"/>
    </xf>
    <xf numFmtId="0" fontId="10" fillId="7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vertical="center"/>
    </xf>
    <xf numFmtId="4" fontId="1" fillId="0" borderId="63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11" fillId="5" borderId="36" xfId="0" applyFont="1" applyFill="1" applyBorder="1" applyAlignment="1" quotePrefix="1">
      <alignment horizontal="center" vertical="center"/>
    </xf>
    <xf numFmtId="4" fontId="1" fillId="5" borderId="70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4" fontId="1" fillId="5" borderId="37" xfId="0" applyNumberFormat="1" applyFont="1" applyFill="1" applyBorder="1" applyAlignment="1">
      <alignment horizontal="right" vertical="center"/>
    </xf>
    <xf numFmtId="4" fontId="1" fillId="5" borderId="39" xfId="0" applyNumberFormat="1" applyFont="1" applyFill="1" applyBorder="1" applyAlignment="1">
      <alignment horizontal="right" vertical="center"/>
    </xf>
    <xf numFmtId="0" fontId="10" fillId="0" borderId="32" xfId="0" applyFont="1" applyBorder="1" applyAlignment="1" quotePrefix="1">
      <alignment horizontal="center" vertical="center"/>
    </xf>
    <xf numFmtId="4" fontId="0" fillId="0" borderId="45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vertical="center"/>
    </xf>
    <xf numFmtId="0" fontId="38" fillId="7" borderId="0" xfId="0" applyFont="1" applyFill="1" applyAlignment="1">
      <alignment/>
    </xf>
    <xf numFmtId="0" fontId="38" fillId="0" borderId="7" xfId="0" applyFont="1" applyFill="1" applyBorder="1" applyAlignment="1">
      <alignment horizontal="center" vertical="center"/>
    </xf>
    <xf numFmtId="4" fontId="39" fillId="0" borderId="46" xfId="0" applyNumberFormat="1" applyFont="1" applyFill="1" applyBorder="1" applyAlignment="1">
      <alignment vertical="center"/>
    </xf>
    <xf numFmtId="4" fontId="39" fillId="0" borderId="7" xfId="0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10" fillId="0" borderId="46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vertical="center"/>
    </xf>
    <xf numFmtId="4" fontId="39" fillId="0" borderId="66" xfId="0" applyNumberFormat="1" applyFont="1" applyFill="1" applyBorder="1" applyAlignment="1">
      <alignment vertical="center"/>
    </xf>
    <xf numFmtId="4" fontId="29" fillId="0" borderId="40" xfId="0" applyNumberFormat="1" applyFont="1" applyFill="1" applyBorder="1" applyAlignment="1">
      <alignment vertical="center"/>
    </xf>
    <xf numFmtId="0" fontId="35" fillId="7" borderId="0" xfId="0" applyFont="1" applyFill="1" applyAlignment="1">
      <alignment/>
    </xf>
    <xf numFmtId="0" fontId="35" fillId="0" borderId="36" xfId="0" applyFont="1" applyFill="1" applyBorder="1" applyAlignment="1">
      <alignment horizontal="center" vertical="center"/>
    </xf>
    <xf numFmtId="0" fontId="35" fillId="0" borderId="69" xfId="0" applyFont="1" applyBorder="1" applyAlignment="1">
      <alignment vertical="center"/>
    </xf>
    <xf numFmtId="0" fontId="21" fillId="7" borderId="0" xfId="0" applyFont="1" applyFill="1" applyAlignment="1">
      <alignment/>
    </xf>
    <xf numFmtId="4" fontId="29" fillId="0" borderId="1" xfId="0" applyNumberFormat="1" applyFont="1" applyBorder="1" applyAlignment="1">
      <alignment vertical="center"/>
    </xf>
    <xf numFmtId="0" fontId="10" fillId="7" borderId="94" xfId="0" applyFont="1" applyFill="1" applyBorder="1" applyAlignment="1">
      <alignment/>
    </xf>
    <xf numFmtId="0" fontId="35" fillId="7" borderId="0" xfId="0" applyFont="1" applyFill="1" applyBorder="1" applyAlignment="1">
      <alignment/>
    </xf>
    <xf numFmtId="4" fontId="36" fillId="0" borderId="60" xfId="0" applyNumberFormat="1" applyFont="1" applyBorder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4" fontId="36" fillId="0" borderId="8" xfId="0" applyNumberFormat="1" applyFont="1" applyFill="1" applyBorder="1" applyAlignment="1">
      <alignment vertical="center"/>
    </xf>
    <xf numFmtId="4" fontId="36" fillId="0" borderId="11" xfId="0" applyNumberFormat="1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10" fillId="7" borderId="0" xfId="0" applyFont="1" applyFill="1" applyBorder="1" applyAlignment="1">
      <alignment/>
    </xf>
    <xf numFmtId="4" fontId="40" fillId="0" borderId="8" xfId="0" applyNumberFormat="1" applyFont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0" fontId="38" fillId="7" borderId="0" xfId="0" applyFont="1" applyFill="1" applyBorder="1" applyAlignment="1">
      <alignment/>
    </xf>
    <xf numFmtId="0" fontId="38" fillId="0" borderId="17" xfId="0" applyFont="1" applyBorder="1" applyAlignment="1">
      <alignment horizontal="center" vertical="center"/>
    </xf>
    <xf numFmtId="0" fontId="38" fillId="0" borderId="75" xfId="0" applyFont="1" applyBorder="1" applyAlignment="1">
      <alignment vertical="center"/>
    </xf>
    <xf numFmtId="4" fontId="39" fillId="0" borderId="76" xfId="0" applyNumberFormat="1" applyFont="1" applyBorder="1" applyAlignment="1">
      <alignment vertical="center"/>
    </xf>
    <xf numFmtId="4" fontId="39" fillId="0" borderId="20" xfId="0" applyNumberFormat="1" applyFont="1" applyFill="1" applyBorder="1" applyAlignment="1">
      <alignment vertical="center"/>
    </xf>
    <xf numFmtId="4" fontId="40" fillId="0" borderId="18" xfId="0" applyNumberFormat="1" applyFont="1" applyBorder="1" applyAlignment="1">
      <alignment vertical="center"/>
    </xf>
    <xf numFmtId="4" fontId="40" fillId="0" borderId="21" xfId="0" applyNumberFormat="1" applyFont="1" applyBorder="1" applyAlignment="1">
      <alignment vertical="center"/>
    </xf>
    <xf numFmtId="0" fontId="38" fillId="0" borderId="52" xfId="0" applyFont="1" applyBorder="1" applyAlignment="1">
      <alignment/>
    </xf>
    <xf numFmtId="0" fontId="11" fillId="5" borderId="27" xfId="0" applyFont="1" applyFill="1" applyBorder="1" applyAlignment="1">
      <alignment horizontal="center" vertical="center"/>
    </xf>
    <xf numFmtId="0" fontId="11" fillId="5" borderId="87" xfId="0" applyFont="1" applyFill="1" applyBorder="1" applyAlignment="1">
      <alignment vertical="center"/>
    </xf>
    <xf numFmtId="4" fontId="1" fillId="5" borderId="90" xfId="0" applyNumberFormat="1" applyFont="1" applyFill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4" fontId="1" fillId="5" borderId="87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4" fontId="0" fillId="0" borderId="76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21" fillId="0" borderId="46" xfId="0" applyFont="1" applyFill="1" applyBorder="1" applyAlignment="1">
      <alignment horizontal="left" vertical="center" wrapText="1"/>
    </xf>
    <xf numFmtId="0" fontId="41" fillId="7" borderId="0" xfId="0" applyFont="1" applyFill="1" applyAlignment="1">
      <alignment/>
    </xf>
    <xf numFmtId="4" fontId="0" fillId="0" borderId="36" xfId="0" applyNumberFormat="1" applyFont="1" applyBorder="1" applyAlignment="1">
      <alignment vertical="center"/>
    </xf>
    <xf numFmtId="0" fontId="44" fillId="7" borderId="0" xfId="0" applyFont="1" applyFill="1" applyAlignment="1">
      <alignment/>
    </xf>
    <xf numFmtId="0" fontId="44" fillId="0" borderId="41" xfId="0" applyFont="1" applyBorder="1" applyAlignment="1">
      <alignment horizontal="center" vertical="center"/>
    </xf>
    <xf numFmtId="4" fontId="39" fillId="0" borderId="44" xfId="0" applyNumberFormat="1" applyFont="1" applyFill="1" applyBorder="1" applyAlignment="1">
      <alignment vertical="center"/>
    </xf>
    <xf numFmtId="4" fontId="39" fillId="0" borderId="42" xfId="0" applyNumberFormat="1" applyFont="1" applyBorder="1" applyAlignment="1">
      <alignment vertical="center"/>
    </xf>
    <xf numFmtId="4" fontId="39" fillId="0" borderId="45" xfId="0" applyNumberFormat="1" applyFont="1" applyBorder="1" applyAlignment="1">
      <alignment vertical="center"/>
    </xf>
    <xf numFmtId="4" fontId="39" fillId="0" borderId="72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7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0" fontId="10" fillId="7" borderId="52" xfId="0" applyFont="1" applyFill="1" applyBorder="1" applyAlignment="1">
      <alignment/>
    </xf>
    <xf numFmtId="0" fontId="10" fillId="0" borderId="52" xfId="0" applyFont="1" applyBorder="1" applyAlignment="1">
      <alignment/>
    </xf>
    <xf numFmtId="4" fontId="0" fillId="0" borderId="15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0" fillId="8" borderId="0" xfId="0" applyFont="1" applyFill="1" applyAlignment="1">
      <alignment/>
    </xf>
    <xf numFmtId="0" fontId="1" fillId="0" borderId="46" xfId="0" applyFont="1" applyFill="1" applyBorder="1" applyAlignment="1">
      <alignment/>
    </xf>
    <xf numFmtId="0" fontId="1" fillId="0" borderId="46" xfId="0" applyFont="1" applyFill="1" applyBorder="1" applyAlignment="1">
      <alignment vertical="center"/>
    </xf>
    <xf numFmtId="4" fontId="1" fillId="0" borderId="6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46" xfId="0" applyNumberFormat="1" applyFont="1" applyFill="1" applyBorder="1" applyAlignment="1">
      <alignment vertical="center"/>
    </xf>
    <xf numFmtId="0" fontId="19" fillId="8" borderId="0" xfId="0" applyFont="1" applyFill="1" applyAlignment="1">
      <alignment/>
    </xf>
    <xf numFmtId="4" fontId="3" fillId="0" borderId="46" xfId="0" applyNumberFormat="1" applyFon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0" fillId="0" borderId="92" xfId="0" applyNumberFormat="1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48" xfId="0" applyNumberFormat="1" applyFont="1" applyBorder="1" applyAlignment="1">
      <alignment vertical="center"/>
    </xf>
    <xf numFmtId="4" fontId="0" fillId="0" borderId="51" xfId="0" applyNumberFormat="1" applyFont="1" applyBorder="1" applyAlignment="1">
      <alignment vertical="center"/>
    </xf>
    <xf numFmtId="4" fontId="0" fillId="0" borderId="48" xfId="0" applyNumberFormat="1" applyFont="1" applyFill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4" fontId="38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0" fontId="35" fillId="0" borderId="0" xfId="0" applyFont="1" applyBorder="1" applyAlignment="1">
      <alignment vertical="center"/>
    </xf>
    <xf numFmtId="4" fontId="3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175" fontId="35" fillId="0" borderId="0" xfId="0" applyNumberFormat="1" applyFont="1" applyAlignment="1">
      <alignment/>
    </xf>
    <xf numFmtId="0" fontId="38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3" fontId="10" fillId="0" borderId="0" xfId="15" applyFont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 quotePrefix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1" fillId="0" borderId="94" xfId="0" applyFont="1" applyBorder="1" applyAlignment="1" quotePrefix="1">
      <alignment horizontal="right"/>
    </xf>
    <xf numFmtId="0" fontId="11" fillId="0" borderId="94" xfId="0" applyFont="1" applyBorder="1" applyAlignment="1">
      <alignment horizontal="center"/>
    </xf>
    <xf numFmtId="3" fontId="11" fillId="0" borderId="94" xfId="0" applyNumberFormat="1" applyFont="1" applyBorder="1" applyAlignment="1">
      <alignment/>
    </xf>
    <xf numFmtId="3" fontId="11" fillId="0" borderId="94" xfId="0" applyNumberFormat="1" applyFont="1" applyBorder="1" applyAlignment="1">
      <alignment horizontal="right"/>
    </xf>
    <xf numFmtId="0" fontId="10" fillId="0" borderId="52" xfId="0" applyFont="1" applyBorder="1" applyAlignment="1" quotePrefix="1">
      <alignment horizontal="right"/>
    </xf>
    <xf numFmtId="0" fontId="10" fillId="0" borderId="52" xfId="0" applyFont="1" applyBorder="1" applyAlignment="1">
      <alignment horizontal="left"/>
    </xf>
    <xf numFmtId="3" fontId="10" fillId="0" borderId="52" xfId="0" applyNumberFormat="1" applyFont="1" applyBorder="1" applyAlignment="1">
      <alignment/>
    </xf>
    <xf numFmtId="0" fontId="10" fillId="0" borderId="0" xfId="0" applyFont="1" applyBorder="1" applyAlignment="1" quotePrefix="1">
      <alignment horizontal="right"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48" fillId="0" borderId="0" xfId="0" applyFont="1" applyAlignment="1">
      <alignment horizontal="left"/>
    </xf>
    <xf numFmtId="3" fontId="49" fillId="0" borderId="5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55" xfId="0" applyFont="1" applyBorder="1" applyAlignment="1" quotePrefix="1">
      <alignment horizontal="right"/>
    </xf>
    <xf numFmtId="0" fontId="10" fillId="0" borderId="55" xfId="0" applyFont="1" applyBorder="1" applyAlignment="1">
      <alignment horizontal="left"/>
    </xf>
    <xf numFmtId="3" fontId="10" fillId="0" borderId="55" xfId="0" applyNumberFormat="1" applyFont="1" applyBorder="1" applyAlignment="1">
      <alignment/>
    </xf>
    <xf numFmtId="0" fontId="11" fillId="0" borderId="94" xfId="0" applyFont="1" applyBorder="1" applyAlignment="1" quotePrefix="1">
      <alignment horizontal="right" vertical="center"/>
    </xf>
    <xf numFmtId="0" fontId="11" fillId="0" borderId="94" xfId="0" applyFont="1" applyBorder="1" applyAlignment="1">
      <alignment wrapText="1"/>
    </xf>
    <xf numFmtId="0" fontId="11" fillId="0" borderId="94" xfId="0" applyFont="1" applyBorder="1" applyAlignment="1">
      <alignment horizontal="right"/>
    </xf>
    <xf numFmtId="0" fontId="21" fillId="3" borderId="0" xfId="0" applyFont="1" applyFill="1" applyAlignment="1">
      <alignment horizontal="left"/>
    </xf>
    <xf numFmtId="3" fontId="21" fillId="3" borderId="0" xfId="0" applyNumberFormat="1" applyFont="1" applyFill="1" applyAlignment="1">
      <alignment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0" fontId="10" fillId="0" borderId="52" xfId="0" applyFont="1" applyBorder="1" applyAlignment="1">
      <alignment horizontal="right"/>
    </xf>
    <xf numFmtId="3" fontId="27" fillId="0" borderId="52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48" fillId="0" borderId="0" xfId="0" applyFont="1" applyAlignment="1">
      <alignment horizontal="left" wrapText="1"/>
    </xf>
    <xf numFmtId="3" fontId="49" fillId="0" borderId="0" xfId="0" applyNumberFormat="1" applyFont="1" applyFill="1" applyAlignment="1">
      <alignment/>
    </xf>
    <xf numFmtId="0" fontId="48" fillId="0" borderId="0" xfId="0" applyFont="1" applyBorder="1" applyAlignment="1" quotePrefix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wrapText="1"/>
    </xf>
    <xf numFmtId="0" fontId="10" fillId="0" borderId="52" xfId="0" applyFont="1" applyFill="1" applyBorder="1" applyAlignment="1">
      <alignment horizontal="right"/>
    </xf>
    <xf numFmtId="0" fontId="27" fillId="0" borderId="52" xfId="0" applyFont="1" applyBorder="1" applyAlignment="1">
      <alignment horizontal="right" vertical="top"/>
    </xf>
    <xf numFmtId="0" fontId="27" fillId="0" borderId="52" xfId="0" applyFont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10" fillId="0" borderId="95" xfId="0" applyFont="1" applyBorder="1" applyAlignment="1">
      <alignment horizontal="right"/>
    </xf>
    <xf numFmtId="0" fontId="10" fillId="0" borderId="95" xfId="0" applyFont="1" applyBorder="1" applyAlignment="1">
      <alignment horizontal="left"/>
    </xf>
    <xf numFmtId="3" fontId="10" fillId="0" borderId="95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3" fontId="27" fillId="0" borderId="0" xfId="0" applyNumberFormat="1" applyFont="1" applyFill="1" applyBorder="1" applyAlignment="1">
      <alignment/>
    </xf>
    <xf numFmtId="0" fontId="10" fillId="0" borderId="52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54" xfId="0" applyFont="1" applyBorder="1" applyAlignment="1">
      <alignment horizontal="right"/>
    </xf>
    <xf numFmtId="0" fontId="10" fillId="0" borderId="54" xfId="0" applyFont="1" applyBorder="1" applyAlignment="1">
      <alignment horizontal="left"/>
    </xf>
    <xf numFmtId="3" fontId="10" fillId="0" borderId="54" xfId="0" applyNumberFormat="1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55" xfId="0" applyFont="1" applyBorder="1" applyAlignment="1">
      <alignment horizontal="right"/>
    </xf>
    <xf numFmtId="3" fontId="49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10" fillId="0" borderId="92" xfId="0" applyFont="1" applyBorder="1" applyAlignment="1">
      <alignment horizontal="right"/>
    </xf>
    <xf numFmtId="3" fontId="10" fillId="0" borderId="92" xfId="0" applyNumberFormat="1" applyFont="1" applyBorder="1" applyAlignment="1">
      <alignment/>
    </xf>
    <xf numFmtId="0" fontId="10" fillId="0" borderId="52" xfId="0" applyFont="1" applyBorder="1" applyAlignment="1">
      <alignment horizontal="right" vertical="center"/>
    </xf>
    <xf numFmtId="0" fontId="10" fillId="0" borderId="52" xfId="0" applyFont="1" applyBorder="1" applyAlignment="1">
      <alignment horizontal="left" vertical="center" wrapText="1"/>
    </xf>
    <xf numFmtId="3" fontId="10" fillId="0" borderId="52" xfId="0" applyNumberFormat="1" applyFont="1" applyBorder="1" applyAlignment="1">
      <alignment vertical="center"/>
    </xf>
    <xf numFmtId="3" fontId="27" fillId="0" borderId="52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27" fillId="0" borderId="0" xfId="0" applyNumberFormat="1" applyFont="1" applyFill="1" applyAlignment="1">
      <alignment/>
    </xf>
    <xf numFmtId="3" fontId="27" fillId="0" borderId="52" xfId="0" applyNumberFormat="1" applyFont="1" applyFill="1" applyBorder="1" applyAlignment="1">
      <alignment/>
    </xf>
    <xf numFmtId="0" fontId="48" fillId="0" borderId="0" xfId="0" applyFont="1" applyBorder="1" applyAlignment="1" quotePrefix="1">
      <alignment horizontal="left" wrapText="1"/>
    </xf>
    <xf numFmtId="3" fontId="10" fillId="0" borderId="92" xfId="0" applyNumberFormat="1" applyFont="1" applyFill="1" applyBorder="1" applyAlignment="1">
      <alignment/>
    </xf>
    <xf numFmtId="0" fontId="10" fillId="0" borderId="52" xfId="0" applyFont="1" applyBorder="1" applyAlignment="1">
      <alignment horizontal="left" wrapText="1"/>
    </xf>
    <xf numFmtId="3" fontId="52" fillId="0" borderId="0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0" fontId="50" fillId="0" borderId="0" xfId="0" applyFont="1" applyAlignment="1">
      <alignment horizontal="left" wrapText="1"/>
    </xf>
    <xf numFmtId="0" fontId="27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3" fontId="52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0" fontId="48" fillId="0" borderId="92" xfId="0" applyFont="1" applyBorder="1" applyAlignment="1">
      <alignment horizontal="left"/>
    </xf>
    <xf numFmtId="3" fontId="49" fillId="0" borderId="92" xfId="0" applyNumberFormat="1" applyFont="1" applyBorder="1" applyAlignment="1">
      <alignment/>
    </xf>
    <xf numFmtId="0" fontId="49" fillId="0" borderId="0" xfId="0" applyFont="1" applyBorder="1" applyAlignment="1">
      <alignment horizontal="right"/>
    </xf>
    <xf numFmtId="0" fontId="53" fillId="0" borderId="0" xfId="0" applyFont="1" applyBorder="1" applyAlignment="1">
      <alignment horizontal="left"/>
    </xf>
    <xf numFmtId="3" fontId="49" fillId="0" borderId="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0" fontId="40" fillId="0" borderId="0" xfId="0" applyFont="1" applyAlignment="1">
      <alignment/>
    </xf>
    <xf numFmtId="0" fontId="53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3" fontId="21" fillId="0" borderId="0" xfId="0" applyNumberFormat="1" applyFont="1" applyFill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3" fontId="54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0" fontId="11" fillId="0" borderId="94" xfId="0" applyFont="1" applyBorder="1" applyAlignment="1">
      <alignment horizontal="left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1" fillId="3" borderId="0" xfId="0" applyFont="1" applyFill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wrapText="1"/>
    </xf>
    <xf numFmtId="0" fontId="55" fillId="0" borderId="0" xfId="0" applyFont="1" applyFill="1" applyAlignment="1">
      <alignment horizontal="justify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justify" wrapText="1"/>
    </xf>
    <xf numFmtId="0" fontId="57" fillId="0" borderId="0" xfId="0" applyFont="1" applyFill="1" applyAlignment="1">
      <alignment horizontal="justify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horizontal="justify" wrapText="1"/>
    </xf>
    <xf numFmtId="4" fontId="56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0" fontId="58" fillId="0" borderId="0" xfId="0" applyFont="1" applyFill="1" applyAlignment="1">
      <alignment horizontal="justify" wrapText="1"/>
    </xf>
    <xf numFmtId="4" fontId="58" fillId="0" borderId="0" xfId="0" applyNumberFormat="1" applyFont="1" applyFill="1" applyAlignment="1">
      <alignment/>
    </xf>
    <xf numFmtId="0" fontId="59" fillId="0" borderId="0" xfId="0" applyFont="1" applyFill="1" applyAlignment="1">
      <alignment horizontal="justify" wrapText="1"/>
    </xf>
    <xf numFmtId="4" fontId="58" fillId="0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4" fontId="56" fillId="0" borderId="0" xfId="0" applyNumberFormat="1" applyFont="1" applyFill="1" applyAlignment="1">
      <alignment vertical="top"/>
    </xf>
    <xf numFmtId="4" fontId="58" fillId="0" borderId="0" xfId="0" applyNumberFormat="1" applyFont="1" applyFill="1" applyAlignment="1">
      <alignment vertical="top"/>
    </xf>
    <xf numFmtId="0" fontId="60" fillId="0" borderId="0" xfId="0" applyFont="1" applyFill="1" applyAlignment="1">
      <alignment horizontal="justify" wrapText="1"/>
    </xf>
    <xf numFmtId="0" fontId="61" fillId="0" borderId="0" xfId="0" applyFont="1" applyFill="1" applyAlignment="1">
      <alignment horizontal="justify" wrapText="1"/>
    </xf>
    <xf numFmtId="4" fontId="61" fillId="0" borderId="0" xfId="0" applyNumberFormat="1" applyFont="1" applyFill="1" applyAlignment="1">
      <alignment vertical="top"/>
    </xf>
    <xf numFmtId="0" fontId="62" fillId="0" borderId="0" xfId="0" applyFont="1" applyFill="1" applyAlignment="1">
      <alignment horizontal="justify" wrapText="1"/>
    </xf>
    <xf numFmtId="4" fontId="59" fillId="0" borderId="0" xfId="0" applyNumberFormat="1" applyFont="1" applyFill="1" applyAlignment="1">
      <alignment vertical="top"/>
    </xf>
    <xf numFmtId="4" fontId="60" fillId="0" borderId="0" xfId="0" applyNumberFormat="1" applyFont="1" applyFill="1" applyAlignment="1">
      <alignment vertical="center"/>
    </xf>
    <xf numFmtId="4" fontId="61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justify" vertical="center" wrapText="1"/>
    </xf>
    <xf numFmtId="0" fontId="58" fillId="0" borderId="0" xfId="0" applyFont="1" applyFill="1" applyAlignment="1">
      <alignment horizontal="justify" vertical="center" wrapText="1"/>
    </xf>
    <xf numFmtId="4" fontId="61" fillId="0" borderId="0" xfId="0" applyNumberFormat="1" applyFont="1" applyFill="1" applyAlignment="1">
      <alignment horizontal="right" wrapText="1"/>
    </xf>
    <xf numFmtId="0" fontId="56" fillId="0" borderId="0" xfId="0" applyNumberFormat="1" applyFont="1" applyFill="1" applyAlignment="1">
      <alignment horizontal="justify" vertical="center" wrapText="1"/>
    </xf>
    <xf numFmtId="0" fontId="55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justify"/>
    </xf>
    <xf numFmtId="0" fontId="64" fillId="0" borderId="0" xfId="0" applyFont="1" applyFill="1" applyAlignment="1">
      <alignment horizontal="justify" wrapText="1"/>
    </xf>
    <xf numFmtId="4" fontId="64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horizontal="justify" vertical="center" wrapText="1"/>
    </xf>
    <xf numFmtId="4" fontId="62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 quotePrefix="1">
      <alignment/>
    </xf>
    <xf numFmtId="49" fontId="32" fillId="0" borderId="0" xfId="0" applyNumberFormat="1" applyFont="1" applyAlignment="1">
      <alignment/>
    </xf>
    <xf numFmtId="0" fontId="65" fillId="0" borderId="0" xfId="0" applyFont="1" applyFill="1" applyAlignment="1">
      <alignment horizontal="justify" vertical="top" wrapText="1"/>
    </xf>
    <xf numFmtId="0" fontId="66" fillId="0" borderId="0" xfId="0" applyFont="1" applyFill="1" applyAlignment="1">
      <alignment vertical="top" wrapText="1"/>
    </xf>
    <xf numFmtId="4" fontId="4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 horizontal="justify" wrapText="1"/>
    </xf>
    <xf numFmtId="4" fontId="66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/>
    </xf>
    <xf numFmtId="0" fontId="65" fillId="0" borderId="0" xfId="0" applyFont="1" applyFill="1" applyAlignment="1">
      <alignment wrapText="1"/>
    </xf>
    <xf numFmtId="4" fontId="65" fillId="0" borderId="0" xfId="0" applyNumberFormat="1" applyFont="1" applyFill="1" applyAlignment="1">
      <alignment wrapText="1"/>
    </xf>
    <xf numFmtId="4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" fontId="67" fillId="0" borderId="0" xfId="0" applyNumberFormat="1" applyFont="1" applyFill="1" applyAlignment="1">
      <alignment/>
    </xf>
    <xf numFmtId="0" fontId="49" fillId="0" borderId="0" xfId="0" applyFont="1" applyBorder="1" applyAlignment="1">
      <alignment vertical="center"/>
    </xf>
    <xf numFmtId="0" fontId="69" fillId="0" borderId="0" xfId="0" applyFont="1" applyFill="1" applyAlignment="1">
      <alignment horizontal="justify" wrapText="1"/>
    </xf>
    <xf numFmtId="4" fontId="69" fillId="0" borderId="0" xfId="0" applyNumberFormat="1" applyFont="1" applyFill="1" applyAlignment="1">
      <alignment wrapText="1"/>
    </xf>
    <xf numFmtId="0" fontId="70" fillId="0" borderId="0" xfId="0" applyFont="1" applyFill="1" applyAlignment="1">
      <alignment wrapText="1"/>
    </xf>
    <xf numFmtId="4" fontId="70" fillId="0" borderId="0" xfId="0" applyNumberFormat="1" applyFont="1" applyFill="1" applyAlignment="1">
      <alignment wrapText="1"/>
    </xf>
    <xf numFmtId="0" fontId="71" fillId="0" borderId="0" xfId="0" applyFont="1" applyFill="1" applyAlignment="1">
      <alignment horizontal="justify" vertical="justify" wrapText="1"/>
    </xf>
    <xf numFmtId="4" fontId="71" fillId="0" borderId="0" xfId="0" applyNumberFormat="1" applyFont="1" applyFill="1" applyAlignment="1">
      <alignment wrapText="1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wrapText="1"/>
    </xf>
    <xf numFmtId="4" fontId="73" fillId="0" borderId="0" xfId="0" applyNumberFormat="1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Fill="1" applyAlignment="1" quotePrefix="1">
      <alignment wrapText="1"/>
    </xf>
    <xf numFmtId="0" fontId="69" fillId="0" borderId="0" xfId="0" applyFont="1" applyFill="1" applyAlignment="1" quotePrefix="1">
      <alignment/>
    </xf>
    <xf numFmtId="4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Fill="1" applyAlignment="1">
      <alignment/>
    </xf>
    <xf numFmtId="4" fontId="75" fillId="0" borderId="0" xfId="0" applyNumberFormat="1" applyFont="1" applyFill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69" fillId="0" borderId="0" xfId="0" applyFont="1" applyFill="1" applyAlignment="1" quotePrefix="1">
      <alignment horizontal="left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4" fontId="69" fillId="0" borderId="0" xfId="0" applyNumberFormat="1" applyFont="1" applyFill="1" applyAlignment="1">
      <alignment/>
    </xf>
    <xf numFmtId="0" fontId="77" fillId="0" borderId="0" xfId="0" applyFont="1" applyFill="1" applyAlignment="1">
      <alignment horizontal="justify" wrapText="1"/>
    </xf>
    <xf numFmtId="4" fontId="77" fillId="0" borderId="0" xfId="0" applyNumberFormat="1" applyFont="1" applyFill="1" applyAlignment="1">
      <alignment/>
    </xf>
    <xf numFmtId="0" fontId="78" fillId="0" borderId="0" xfId="0" applyFont="1" applyAlignment="1">
      <alignment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 indent="2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 wrapText="1"/>
    </xf>
    <xf numFmtId="0" fontId="69" fillId="0" borderId="0" xfId="0" applyFont="1" applyFill="1" applyAlignment="1">
      <alignment/>
    </xf>
    <xf numFmtId="4" fontId="75" fillId="0" borderId="0" xfId="0" applyNumberFormat="1" applyFont="1" applyAlignment="1">
      <alignment/>
    </xf>
    <xf numFmtId="0" fontId="75" fillId="0" borderId="0" xfId="0" applyFont="1" applyFill="1" applyAlignment="1">
      <alignment wrapText="1"/>
    </xf>
    <xf numFmtId="4" fontId="71" fillId="0" borderId="0" xfId="0" applyNumberFormat="1" applyFont="1" applyFill="1" applyAlignment="1">
      <alignment vertical="top" wrapText="1"/>
    </xf>
    <xf numFmtId="4" fontId="72" fillId="0" borderId="0" xfId="0" applyNumberFormat="1" applyFont="1" applyFill="1" applyAlignment="1">
      <alignment/>
    </xf>
    <xf numFmtId="0" fontId="70" fillId="0" borderId="0" xfId="0" applyFont="1" applyFill="1" applyAlignment="1">
      <alignment horizontal="justify" vertical="justify" wrapText="1"/>
    </xf>
    <xf numFmtId="4" fontId="70" fillId="0" borderId="0" xfId="0" applyNumberFormat="1" applyFont="1" applyFill="1" applyAlignment="1">
      <alignment vertical="top" wrapText="1"/>
    </xf>
    <xf numFmtId="4" fontId="68" fillId="0" borderId="0" xfId="0" applyNumberFormat="1" applyFont="1" applyFill="1" applyBorder="1" applyAlignment="1">
      <alignment/>
    </xf>
    <xf numFmtId="4" fontId="73" fillId="0" borderId="0" xfId="0" applyNumberFormat="1" applyFont="1" applyFill="1" applyAlignment="1">
      <alignment vertical="top" wrapText="1"/>
    </xf>
    <xf numFmtId="4" fontId="69" fillId="0" borderId="0" xfId="0" applyNumberFormat="1" applyFont="1" applyFill="1" applyAlignment="1">
      <alignment vertical="top" wrapText="1"/>
    </xf>
    <xf numFmtId="0" fontId="77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69" fillId="0" borderId="0" xfId="0" applyFont="1" applyFill="1" applyAlignment="1">
      <alignment vertical="top" wrapText="1"/>
    </xf>
    <xf numFmtId="0" fontId="70" fillId="0" borderId="0" xfId="0" applyFont="1" applyFill="1" applyAlignment="1">
      <alignment horizontal="justify" wrapText="1"/>
    </xf>
    <xf numFmtId="4" fontId="70" fillId="0" borderId="0" xfId="0" applyNumberFormat="1" applyFont="1" applyFill="1" applyAlignment="1">
      <alignment horizontal="right" vertical="top" wrapText="1"/>
    </xf>
    <xf numFmtId="0" fontId="76" fillId="0" borderId="0" xfId="0" applyFont="1" applyFill="1" applyAlignment="1">
      <alignment wrapText="1"/>
    </xf>
    <xf numFmtId="0" fontId="80" fillId="0" borderId="0" xfId="0" applyFont="1" applyAlignment="1">
      <alignment/>
    </xf>
    <xf numFmtId="0" fontId="70" fillId="0" borderId="0" xfId="0" applyFont="1" applyFill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4" fontId="40" fillId="0" borderId="0" xfId="0" applyNumberFormat="1" applyFont="1" applyFill="1" applyAlignment="1">
      <alignment horizontal="right" vertical="top" wrapText="1"/>
    </xf>
    <xf numFmtId="0" fontId="78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75" fillId="0" borderId="0" xfId="0" applyFont="1" applyFill="1" applyAlignment="1" quotePrefix="1">
      <alignment wrapText="1"/>
    </xf>
    <xf numFmtId="4" fontId="68" fillId="0" borderId="0" xfId="0" applyNumberFormat="1" applyFont="1" applyFill="1" applyAlignment="1">
      <alignment horizontal="right" vertical="top" wrapText="1"/>
    </xf>
    <xf numFmtId="0" fontId="67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69" fillId="0" borderId="0" xfId="0" applyFont="1" applyFill="1" applyAlignment="1">
      <alignment vertical="center" wrapText="1"/>
    </xf>
    <xf numFmtId="4" fontId="40" fillId="0" borderId="0" xfId="0" applyNumberFormat="1" applyFont="1" applyFill="1" applyBorder="1" applyAlignment="1">
      <alignment/>
    </xf>
    <xf numFmtId="4" fontId="77" fillId="0" borderId="0" xfId="0" applyNumberFormat="1" applyFont="1" applyFill="1" applyAlignment="1">
      <alignment wrapText="1"/>
    </xf>
    <xf numFmtId="0" fontId="81" fillId="0" borderId="0" xfId="0" applyFont="1" applyFill="1" applyAlignment="1">
      <alignment/>
    </xf>
    <xf numFmtId="4" fontId="70" fillId="0" borderId="0" xfId="0" applyNumberFormat="1" applyFont="1" applyFill="1" applyAlignment="1">
      <alignment horizontal="right" wrapText="1"/>
    </xf>
    <xf numFmtId="0" fontId="66" fillId="0" borderId="0" xfId="0" applyFont="1" applyFill="1" applyAlignment="1">
      <alignment/>
    </xf>
    <xf numFmtId="4" fontId="65" fillId="0" borderId="0" xfId="0" applyNumberFormat="1" applyFont="1" applyFill="1" applyAlignment="1">
      <alignment horizontal="right" wrapText="1"/>
    </xf>
    <xf numFmtId="0" fontId="82" fillId="0" borderId="0" xfId="0" applyFont="1" applyFill="1" applyAlignment="1">
      <alignment wrapText="1"/>
    </xf>
    <xf numFmtId="4" fontId="82" fillId="0" borderId="0" xfId="0" applyNumberFormat="1" applyFont="1" applyFill="1" applyAlignment="1">
      <alignment wrapText="1"/>
    </xf>
    <xf numFmtId="0" fontId="66" fillId="0" borderId="0" xfId="0" applyFont="1" applyFill="1" applyAlignment="1">
      <alignment wrapText="1"/>
    </xf>
    <xf numFmtId="4" fontId="66" fillId="0" borderId="0" xfId="0" applyNumberFormat="1" applyFont="1" applyFill="1" applyBorder="1" applyAlignment="1">
      <alignment wrapText="1"/>
    </xf>
    <xf numFmtId="0" fontId="66" fillId="0" borderId="0" xfId="0" applyFont="1" applyFill="1" applyAlignment="1">
      <alignment horizontal="justify" wrapText="1"/>
    </xf>
    <xf numFmtId="4" fontId="69" fillId="0" borderId="0" xfId="0" applyNumberFormat="1" applyFont="1" applyFill="1" applyBorder="1" applyAlignment="1">
      <alignment wrapText="1"/>
    </xf>
    <xf numFmtId="0" fontId="83" fillId="0" borderId="0" xfId="0" applyFont="1" applyFill="1" applyAlignment="1">
      <alignment/>
    </xf>
    <xf numFmtId="4" fontId="84" fillId="0" borderId="0" xfId="0" applyNumberFormat="1" applyFont="1" applyFill="1" applyAlignment="1">
      <alignment wrapText="1"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4" fontId="71" fillId="0" borderId="0" xfId="0" applyNumberFormat="1" applyFont="1" applyFill="1" applyAlignment="1">
      <alignment horizontal="right" wrapText="1"/>
    </xf>
    <xf numFmtId="0" fontId="69" fillId="0" borderId="0" xfId="0" applyFont="1" applyFill="1" applyAlignment="1" quotePrefix="1">
      <alignment horizontal="justify" wrapText="1"/>
    </xf>
    <xf numFmtId="4" fontId="77" fillId="0" borderId="0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Alignment="1">
      <alignment/>
    </xf>
    <xf numFmtId="4" fontId="65" fillId="0" borderId="0" xfId="0" applyNumberFormat="1" applyFont="1" applyFill="1" applyAlignment="1">
      <alignment/>
    </xf>
    <xf numFmtId="4" fontId="70" fillId="0" borderId="0" xfId="0" applyNumberFormat="1" applyFont="1" applyFill="1" applyAlignment="1">
      <alignment/>
    </xf>
    <xf numFmtId="0" fontId="86" fillId="0" borderId="0" xfId="0" applyFont="1" applyFill="1" applyAlignment="1">
      <alignment horizontal="justify" wrapText="1"/>
    </xf>
    <xf numFmtId="4" fontId="86" fillId="0" borderId="0" xfId="0" applyNumberFormat="1" applyFont="1" applyFill="1" applyAlignment="1">
      <alignment wrapText="1"/>
    </xf>
    <xf numFmtId="0" fontId="66" fillId="0" borderId="0" xfId="0" applyFont="1" applyFill="1" applyAlignment="1" quotePrefix="1">
      <alignment wrapText="1"/>
    </xf>
    <xf numFmtId="4" fontId="66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 horizontal="left" vertical="top"/>
    </xf>
    <xf numFmtId="0" fontId="71" fillId="0" borderId="0" xfId="0" applyFont="1" applyFill="1" applyAlignment="1">
      <alignment wrapText="1"/>
    </xf>
    <xf numFmtId="4" fontId="71" fillId="0" borderId="0" xfId="0" applyNumberFormat="1" applyFont="1" applyFill="1" applyAlignment="1">
      <alignment/>
    </xf>
    <xf numFmtId="0" fontId="71" fillId="0" borderId="0" xfId="0" applyFont="1" applyFill="1" applyAlignment="1">
      <alignment horizontal="justify" wrapText="1"/>
    </xf>
    <xf numFmtId="0" fontId="65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87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8" fillId="0" borderId="0" xfId="0" applyFont="1" applyFill="1" applyAlignment="1">
      <alignment/>
    </xf>
    <xf numFmtId="4" fontId="88" fillId="0" borderId="0" xfId="0" applyNumberFormat="1" applyFont="1" applyFill="1" applyAlignment="1">
      <alignment vertical="top" wrapText="1"/>
    </xf>
    <xf numFmtId="4" fontId="79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0" fontId="66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justify" wrapText="1"/>
    </xf>
    <xf numFmtId="4" fontId="75" fillId="0" borderId="0" xfId="0" applyNumberFormat="1" applyFont="1" applyFill="1" applyAlignment="1">
      <alignment wrapText="1"/>
    </xf>
    <xf numFmtId="4" fontId="90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vertical="center" wrapText="1"/>
    </xf>
    <xf numFmtId="4" fontId="72" fillId="0" borderId="0" xfId="0" applyNumberFormat="1" applyFont="1" applyFill="1" applyBorder="1" applyAlignment="1">
      <alignment/>
    </xf>
    <xf numFmtId="0" fontId="69" fillId="0" borderId="0" xfId="0" applyFont="1" applyFill="1" applyAlignment="1" quotePrefix="1">
      <alignment vertical="center" wrapText="1"/>
    </xf>
    <xf numFmtId="4" fontId="69" fillId="0" borderId="0" xfId="0" applyNumberFormat="1" applyFont="1" applyFill="1" applyAlignment="1">
      <alignment vertical="center" wrapText="1"/>
    </xf>
    <xf numFmtId="4" fontId="76" fillId="0" borderId="0" xfId="0" applyNumberFormat="1" applyFont="1" applyFill="1" applyAlignment="1">
      <alignment horizontal="right" vertical="top" wrapText="1"/>
    </xf>
    <xf numFmtId="0" fontId="80" fillId="0" borderId="0" xfId="0" applyFont="1" applyFill="1" applyAlignment="1">
      <alignment/>
    </xf>
    <xf numFmtId="4" fontId="76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 vertical="top" wrapText="1"/>
    </xf>
    <xf numFmtId="4" fontId="85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4" fontId="68" fillId="0" borderId="0" xfId="0" applyNumberFormat="1" applyFont="1" applyFill="1" applyAlignment="1">
      <alignment horizontal="left" vertical="top"/>
    </xf>
    <xf numFmtId="0" fontId="91" fillId="0" borderId="0" xfId="0" applyFont="1" applyFill="1" applyAlignment="1">
      <alignment wrapText="1"/>
    </xf>
    <xf numFmtId="4" fontId="91" fillId="0" borderId="0" xfId="0" applyNumberFormat="1" applyFont="1" applyFill="1" applyAlignment="1">
      <alignment wrapText="1"/>
    </xf>
    <xf numFmtId="4" fontId="72" fillId="0" borderId="0" xfId="0" applyNumberFormat="1" applyFont="1" applyFill="1" applyAlignment="1">
      <alignment horizontal="right" vertical="top" wrapText="1"/>
    </xf>
    <xf numFmtId="0" fontId="81" fillId="0" borderId="0" xfId="0" applyFont="1" applyFill="1" applyBorder="1" applyAlignment="1">
      <alignment/>
    </xf>
    <xf numFmtId="0" fontId="71" fillId="0" borderId="0" xfId="0" applyFont="1" applyFill="1" applyAlignment="1">
      <alignment horizontal="left" wrapText="1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78" fillId="9" borderId="0" xfId="0" applyFont="1" applyFill="1" applyAlignment="1">
      <alignment/>
    </xf>
    <xf numFmtId="0" fontId="73" fillId="0" borderId="0" xfId="0" applyFont="1" applyFill="1" applyAlignment="1">
      <alignment/>
    </xf>
    <xf numFmtId="0" fontId="93" fillId="0" borderId="0" xfId="0" applyFont="1" applyAlignment="1">
      <alignment/>
    </xf>
    <xf numFmtId="0" fontId="73" fillId="0" borderId="0" xfId="0" applyFont="1" applyFill="1" applyAlignment="1">
      <alignment horizontal="justify" wrapText="1"/>
    </xf>
    <xf numFmtId="0" fontId="69" fillId="0" borderId="0" xfId="0" applyFont="1" applyFill="1" applyAlignment="1">
      <alignment horizontal="left" vertical="top" wrapText="1"/>
    </xf>
    <xf numFmtId="0" fontId="69" fillId="0" borderId="0" xfId="0" applyFont="1" applyFill="1" applyAlignment="1" quotePrefix="1">
      <alignment horizontal="left" vertical="top" wrapText="1"/>
    </xf>
    <xf numFmtId="0" fontId="94" fillId="0" borderId="0" xfId="0" applyFont="1" applyAlignment="1">
      <alignment/>
    </xf>
    <xf numFmtId="4" fontId="95" fillId="0" borderId="0" xfId="0" applyNumberFormat="1" applyFont="1" applyAlignment="1">
      <alignment/>
    </xf>
    <xf numFmtId="0" fontId="9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vertical="center" wrapText="1"/>
    </xf>
    <xf numFmtId="4" fontId="85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4" fontId="65" fillId="0" borderId="0" xfId="0" applyNumberFormat="1" applyFont="1" applyFill="1" applyAlignment="1">
      <alignment vertical="top" wrapText="1"/>
    </xf>
    <xf numFmtId="0" fontId="86" fillId="0" borderId="0" xfId="0" applyFont="1" applyFill="1" applyAlignment="1">
      <alignment horizontal="justify" vertical="justify" wrapText="1"/>
    </xf>
    <xf numFmtId="0" fontId="65" fillId="0" borderId="0" xfId="0" applyFont="1" applyFill="1" applyAlignment="1">
      <alignment horizontal="left" wrapText="1"/>
    </xf>
    <xf numFmtId="4" fontId="86" fillId="0" borderId="0" xfId="0" applyNumberFormat="1" applyFont="1" applyFill="1" applyAlignment="1">
      <alignment vertical="top" wrapText="1"/>
    </xf>
    <xf numFmtId="4" fontId="66" fillId="0" borderId="0" xfId="0" applyNumberFormat="1" applyFont="1" applyFill="1" applyAlignment="1">
      <alignment vertical="top" wrapText="1"/>
    </xf>
    <xf numFmtId="4" fontId="82" fillId="0" borderId="0" xfId="0" applyNumberFormat="1" applyFont="1" applyFill="1" applyAlignment="1">
      <alignment vertical="top" wrapText="1"/>
    </xf>
    <xf numFmtId="0" fontId="70" fillId="0" borderId="0" xfId="0" applyFont="1" applyFill="1" applyAlignment="1">
      <alignment horizontal="left" wrapText="1"/>
    </xf>
    <xf numFmtId="0" fontId="91" fillId="0" borderId="0" xfId="0" applyFont="1" applyFill="1" applyAlignment="1">
      <alignment horizontal="justify" wrapText="1"/>
    </xf>
    <xf numFmtId="4" fontId="91" fillId="0" borderId="0" xfId="0" applyNumberFormat="1" applyFont="1" applyFill="1" applyAlignment="1">
      <alignment/>
    </xf>
    <xf numFmtId="0" fontId="77" fillId="0" borderId="0" xfId="0" applyFont="1" applyFill="1" applyAlignment="1">
      <alignment horizontal="left" wrapText="1"/>
    </xf>
    <xf numFmtId="0" fontId="66" fillId="0" borderId="0" xfId="0" applyFont="1" applyFill="1" applyAlignment="1">
      <alignment vertical="top" wrapText="1"/>
    </xf>
    <xf numFmtId="4" fontId="66" fillId="0" borderId="0" xfId="0" applyNumberFormat="1" applyFont="1" applyFill="1" applyBorder="1" applyAlignment="1">
      <alignment vertical="top" wrapText="1"/>
    </xf>
    <xf numFmtId="4" fontId="69" fillId="0" borderId="0" xfId="0" applyNumberFormat="1" applyFont="1" applyFill="1" applyBorder="1" applyAlignment="1">
      <alignment vertical="top" wrapText="1"/>
    </xf>
    <xf numFmtId="0" fontId="65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86" fillId="0" borderId="0" xfId="0" applyFont="1" applyFill="1" applyAlignment="1">
      <alignment vertical="center" wrapText="1"/>
    </xf>
    <xf numFmtId="4" fontId="86" fillId="0" borderId="0" xfId="0" applyNumberFormat="1" applyFont="1" applyFill="1" applyAlignment="1">
      <alignment/>
    </xf>
    <xf numFmtId="0" fontId="91" fillId="0" borderId="0" xfId="0" applyFont="1" applyFill="1" applyAlignment="1">
      <alignment vertical="center" wrapText="1"/>
    </xf>
    <xf numFmtId="0" fontId="82" fillId="0" borderId="0" xfId="0" applyFont="1" applyFill="1" applyAlignment="1">
      <alignment vertical="center" wrapText="1"/>
    </xf>
    <xf numFmtId="4" fontId="82" fillId="0" borderId="0" xfId="0" applyNumberFormat="1" applyFont="1" applyFill="1" applyAlignment="1">
      <alignment/>
    </xf>
    <xf numFmtId="0" fontId="66" fillId="0" borderId="0" xfId="0" applyFont="1" applyFill="1" applyAlignment="1">
      <alignment vertical="center" wrapText="1"/>
    </xf>
    <xf numFmtId="4" fontId="94" fillId="0" borderId="0" xfId="0" applyNumberFormat="1" applyFont="1" applyFill="1" applyAlignment="1">
      <alignment/>
    </xf>
    <xf numFmtId="0" fontId="71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4" fontId="73" fillId="0" borderId="0" xfId="0" applyNumberFormat="1" applyFont="1" applyFill="1" applyAlignment="1">
      <alignment/>
    </xf>
    <xf numFmtId="0" fontId="69" fillId="0" borderId="0" xfId="0" applyFont="1" applyFill="1" applyAlignment="1">
      <alignment vertical="center"/>
    </xf>
    <xf numFmtId="0" fontId="74" fillId="0" borderId="0" xfId="0" applyFont="1" applyFill="1" applyAlignment="1">
      <alignment/>
    </xf>
    <xf numFmtId="0" fontId="87" fillId="0" borderId="0" xfId="0" applyFont="1" applyAlignment="1">
      <alignment/>
    </xf>
    <xf numFmtId="4" fontId="96" fillId="0" borderId="0" xfId="0" applyNumberFormat="1" applyFont="1" applyFill="1" applyAlignment="1">
      <alignment horizontal="left"/>
    </xf>
    <xf numFmtId="4" fontId="94" fillId="0" borderId="0" xfId="0" applyNumberFormat="1" applyFont="1" applyFill="1" applyAlignment="1">
      <alignment horizontal="right" vertical="top" wrapText="1"/>
    </xf>
    <xf numFmtId="0" fontId="97" fillId="0" borderId="0" xfId="0" applyFont="1" applyFill="1" applyBorder="1" applyAlignment="1">
      <alignment/>
    </xf>
    <xf numFmtId="0" fontId="97" fillId="0" borderId="0" xfId="0" applyFont="1" applyFill="1" applyAlignment="1">
      <alignment/>
    </xf>
    <xf numFmtId="4" fontId="98" fillId="0" borderId="0" xfId="0" applyNumberFormat="1" applyFont="1" applyFill="1" applyAlignment="1">
      <alignment horizontal="left"/>
    </xf>
    <xf numFmtId="4" fontId="75" fillId="0" borderId="0" xfId="0" applyNumberFormat="1" applyFont="1" applyFill="1" applyAlignment="1">
      <alignment horizontal="right" vertical="top" wrapText="1"/>
    </xf>
    <xf numFmtId="0" fontId="80" fillId="0" borderId="0" xfId="0" applyFont="1" applyFill="1" applyBorder="1" applyAlignment="1">
      <alignment/>
    </xf>
    <xf numFmtId="0" fontId="98" fillId="0" borderId="0" xfId="0" applyFont="1" applyFill="1" applyAlignment="1">
      <alignment horizontal="left"/>
    </xf>
    <xf numFmtId="0" fontId="66" fillId="0" borderId="0" xfId="0" applyFont="1" applyFill="1" applyAlignment="1">
      <alignment horizontal="justify" vertical="top" wrapText="1"/>
    </xf>
    <xf numFmtId="4" fontId="95" fillId="0" borderId="0" xfId="0" applyNumberFormat="1" applyFont="1" applyFill="1" applyAlignment="1">
      <alignment horizontal="right" vertical="top" wrapText="1"/>
    </xf>
    <xf numFmtId="0" fontId="98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</cellXfs>
  <cellStyles count="14">
    <cellStyle name="Normal" xfId="0"/>
    <cellStyle name="Comma" xfId="15"/>
    <cellStyle name="Comma [0]" xfId="16"/>
    <cellStyle name="Grey" xfId="17"/>
    <cellStyle name="Hyperlink" xfId="18"/>
    <cellStyle name="Input [yellow]" xfId="19"/>
    <cellStyle name="Normal - Style1" xfId="20"/>
    <cellStyle name="Normal_2KW96" xfId="21"/>
    <cellStyle name="Followed Hyperlink" xfId="22"/>
    <cellStyle name="Option" xfId="23"/>
    <cellStyle name="Percent [2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592</xdr:row>
      <xdr:rowOff>152400</xdr:rowOff>
    </xdr:from>
    <xdr:to>
      <xdr:col>4</xdr:col>
      <xdr:colOff>0</xdr:colOff>
      <xdr:row>597</xdr:row>
      <xdr:rowOff>57150</xdr:rowOff>
    </xdr:to>
    <xdr:sp>
      <xdr:nvSpPr>
        <xdr:cNvPr id="1" name="Oval 1"/>
        <xdr:cNvSpPr>
          <a:spLocks/>
        </xdr:cNvSpPr>
      </xdr:nvSpPr>
      <xdr:spPr>
        <a:xfrm>
          <a:off x="6076950" y="83238975"/>
          <a:ext cx="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592</xdr:row>
      <xdr:rowOff>152400</xdr:rowOff>
    </xdr:from>
    <xdr:to>
      <xdr:col>4</xdr:col>
      <xdr:colOff>0</xdr:colOff>
      <xdr:row>597</xdr:row>
      <xdr:rowOff>57150</xdr:rowOff>
    </xdr:to>
    <xdr:sp>
      <xdr:nvSpPr>
        <xdr:cNvPr id="2" name="Oval 2"/>
        <xdr:cNvSpPr>
          <a:spLocks/>
        </xdr:cNvSpPr>
      </xdr:nvSpPr>
      <xdr:spPr>
        <a:xfrm>
          <a:off x="6076950" y="83238975"/>
          <a:ext cx="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592</xdr:row>
      <xdr:rowOff>152400</xdr:rowOff>
    </xdr:from>
    <xdr:to>
      <xdr:col>4</xdr:col>
      <xdr:colOff>0</xdr:colOff>
      <xdr:row>597</xdr:row>
      <xdr:rowOff>57150</xdr:rowOff>
    </xdr:to>
    <xdr:sp>
      <xdr:nvSpPr>
        <xdr:cNvPr id="3" name="Oval 3"/>
        <xdr:cNvSpPr>
          <a:spLocks/>
        </xdr:cNvSpPr>
      </xdr:nvSpPr>
      <xdr:spPr>
        <a:xfrm>
          <a:off x="6076950" y="83238975"/>
          <a:ext cx="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592</xdr:row>
      <xdr:rowOff>152400</xdr:rowOff>
    </xdr:from>
    <xdr:to>
      <xdr:col>4</xdr:col>
      <xdr:colOff>0</xdr:colOff>
      <xdr:row>597</xdr:row>
      <xdr:rowOff>57150</xdr:rowOff>
    </xdr:to>
    <xdr:sp>
      <xdr:nvSpPr>
        <xdr:cNvPr id="4" name="Oval 4"/>
        <xdr:cNvSpPr>
          <a:spLocks/>
        </xdr:cNvSpPr>
      </xdr:nvSpPr>
      <xdr:spPr>
        <a:xfrm>
          <a:off x="6076950" y="83238975"/>
          <a:ext cx="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592</xdr:row>
      <xdr:rowOff>152400</xdr:rowOff>
    </xdr:from>
    <xdr:to>
      <xdr:col>4</xdr:col>
      <xdr:colOff>0</xdr:colOff>
      <xdr:row>597</xdr:row>
      <xdr:rowOff>57150</xdr:rowOff>
    </xdr:to>
    <xdr:sp>
      <xdr:nvSpPr>
        <xdr:cNvPr id="5" name="Oval 5"/>
        <xdr:cNvSpPr>
          <a:spLocks/>
        </xdr:cNvSpPr>
      </xdr:nvSpPr>
      <xdr:spPr>
        <a:xfrm>
          <a:off x="6076950" y="83238975"/>
          <a:ext cx="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PF\W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Z\Ustawienia%20lokalne\Temporary%20Internet%20Files\Content.IE5\4EFJQU4B\WPF\WP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l_2%20_3_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2"/>
      <sheetName val="zal3"/>
      <sheetName val="zal_7 popraw"/>
      <sheetName val="zal_7 po auto"/>
    </sheetNames>
    <sheetDataSet>
      <sheetData sheetId="0">
        <row r="19">
          <cell r="AJ19">
            <v>43778903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1"/>
  <sheetViews>
    <sheetView tabSelected="1" zoomScaleSheetLayoutView="100" workbookViewId="0" topLeftCell="A1">
      <selection activeCell="D30" sqref="D30"/>
    </sheetView>
  </sheetViews>
  <sheetFormatPr defaultColWidth="9.00390625" defaultRowHeight="12.75"/>
  <cols>
    <col min="1" max="1" width="7.00390625" style="223" bestFit="1" customWidth="1"/>
    <col min="2" max="2" width="4.00390625" style="223" customWidth="1"/>
    <col min="3" max="3" width="4.875" style="223" customWidth="1"/>
    <col min="4" max="4" width="63.875" style="223" bestFit="1" customWidth="1"/>
    <col min="5" max="7" width="17.375" style="3" customWidth="1"/>
    <col min="8" max="16384" width="9.125" style="223" customWidth="1"/>
  </cols>
  <sheetData>
    <row r="1" spans="1:7" ht="12.75">
      <c r="A1" s="1"/>
      <c r="B1" s="1"/>
      <c r="C1" s="1"/>
      <c r="D1" s="2"/>
      <c r="E1" s="7"/>
      <c r="F1" s="233"/>
      <c r="G1" s="7" t="s">
        <v>841</v>
      </c>
    </row>
    <row r="2" spans="1:7" ht="12.75" customHeight="1">
      <c r="A2" s="4"/>
      <c r="B2" s="4"/>
      <c r="C2" s="4"/>
      <c r="D2" s="5"/>
      <c r="E2" s="212"/>
      <c r="F2" s="212"/>
      <c r="G2" s="212" t="s">
        <v>842</v>
      </c>
    </row>
    <row r="3" spans="2:7" ht="12" customHeight="1">
      <c r="B3" s="6"/>
      <c r="C3" s="6"/>
      <c r="D3" s="6"/>
      <c r="E3" s="7"/>
      <c r="F3" s="7"/>
      <c r="G3" s="7" t="s">
        <v>843</v>
      </c>
    </row>
    <row r="4" spans="2:7" ht="12" customHeight="1">
      <c r="B4" s="6"/>
      <c r="C4" s="6"/>
      <c r="D4" s="6"/>
      <c r="E4" s="182"/>
      <c r="F4" s="182"/>
      <c r="G4" s="182" t="s">
        <v>801</v>
      </c>
    </row>
    <row r="5" spans="2:7" ht="12" customHeight="1">
      <c r="B5" s="6"/>
      <c r="C5" s="6"/>
      <c r="D5" s="6"/>
      <c r="E5" s="182"/>
      <c r="F5" s="182"/>
      <c r="G5" s="182" t="s">
        <v>802</v>
      </c>
    </row>
    <row r="6" spans="2:7" ht="12" customHeight="1">
      <c r="B6" s="6"/>
      <c r="C6" s="6"/>
      <c r="D6" s="6"/>
      <c r="E6" s="7"/>
      <c r="F6" s="7"/>
      <c r="G6" s="7" t="s">
        <v>795</v>
      </c>
    </row>
    <row r="7" spans="2:7" ht="12" customHeight="1">
      <c r="B7" s="6"/>
      <c r="C7" s="6"/>
      <c r="D7" s="6"/>
      <c r="E7" s="7"/>
      <c r="F7" s="7"/>
      <c r="G7" s="7" t="s">
        <v>803</v>
      </c>
    </row>
    <row r="8" spans="2:7" ht="12" customHeight="1">
      <c r="B8" s="6"/>
      <c r="C8" s="6"/>
      <c r="D8" s="6"/>
      <c r="E8" s="8"/>
      <c r="F8" s="8"/>
      <c r="G8" s="8"/>
    </row>
    <row r="9" spans="2:7" ht="12" customHeight="1">
      <c r="B9" s="6"/>
      <c r="C9" s="6"/>
      <c r="D9" s="6"/>
      <c r="E9" s="213"/>
      <c r="F9" s="213"/>
      <c r="G9" s="213"/>
    </row>
    <row r="10" spans="1:7" ht="18">
      <c r="A10" s="9"/>
      <c r="B10" s="9"/>
      <c r="C10" s="9"/>
      <c r="D10" s="6" t="s">
        <v>543</v>
      </c>
      <c r="E10" s="214"/>
      <c r="F10" s="214"/>
      <c r="G10" s="214"/>
    </row>
    <row r="11" spans="1:7" ht="12" customHeight="1">
      <c r="A11" s="9"/>
      <c r="B11" s="9"/>
      <c r="C11" s="9"/>
      <c r="D11" s="9"/>
      <c r="E11" s="215"/>
      <c r="F11" s="215"/>
      <c r="G11" s="215"/>
    </row>
    <row r="12" spans="1:7" ht="12" customHeight="1" thickBot="1">
      <c r="A12" s="9"/>
      <c r="B12" s="9"/>
      <c r="C12" s="9"/>
      <c r="D12" s="9"/>
      <c r="E12" s="216"/>
      <c r="F12" s="216"/>
      <c r="G12" s="216"/>
    </row>
    <row r="13" spans="1:7" s="3" customFormat="1" ht="12.75">
      <c r="A13" s="10"/>
      <c r="B13" s="11"/>
      <c r="C13" s="12"/>
      <c r="D13" s="13"/>
      <c r="E13" s="14"/>
      <c r="F13" s="14"/>
      <c r="G13" s="14"/>
    </row>
    <row r="14" spans="1:7" s="3" customFormat="1" ht="24">
      <c r="A14" s="15" t="s">
        <v>544</v>
      </c>
      <c r="B14" s="16" t="s">
        <v>545</v>
      </c>
      <c r="C14" s="17" t="s">
        <v>546</v>
      </c>
      <c r="D14" s="18" t="s">
        <v>547</v>
      </c>
      <c r="E14" s="188" t="s">
        <v>804</v>
      </c>
      <c r="F14" s="19" t="s">
        <v>796</v>
      </c>
      <c r="G14" s="188" t="s">
        <v>804</v>
      </c>
    </row>
    <row r="15" spans="1:7" s="3" customFormat="1" ht="13.5" thickBot="1">
      <c r="A15" s="20"/>
      <c r="B15" s="21"/>
      <c r="C15" s="22"/>
      <c r="D15" s="23"/>
      <c r="E15" s="24"/>
      <c r="F15" s="24"/>
      <c r="G15" s="24"/>
    </row>
    <row r="16" spans="1:7" s="3" customFormat="1" ht="14.25" thickBot="1" thickTop="1">
      <c r="A16" s="25">
        <v>1</v>
      </c>
      <c r="B16" s="26">
        <v>2</v>
      </c>
      <c r="C16" s="27">
        <v>3</v>
      </c>
      <c r="D16" s="23">
        <v>4</v>
      </c>
      <c r="E16" s="24">
        <v>5</v>
      </c>
      <c r="F16" s="24">
        <v>6</v>
      </c>
      <c r="G16" s="24">
        <v>7</v>
      </c>
    </row>
    <row r="17" spans="1:7" s="3" customFormat="1" ht="13.5" thickTop="1">
      <c r="A17" s="15"/>
      <c r="B17" s="16"/>
      <c r="C17" s="17"/>
      <c r="D17" s="18"/>
      <c r="E17" s="28"/>
      <c r="F17" s="28"/>
      <c r="G17" s="28"/>
    </row>
    <row r="18" spans="1:7" s="3" customFormat="1" ht="17.25" customHeight="1">
      <c r="A18" s="15"/>
      <c r="B18" s="16"/>
      <c r="C18" s="17"/>
      <c r="D18" s="29" t="s">
        <v>548</v>
      </c>
      <c r="E18" s="30">
        <v>1971924478</v>
      </c>
      <c r="F18" s="30">
        <v>10146073</v>
      </c>
      <c r="G18" s="30">
        <v>1982070551</v>
      </c>
    </row>
    <row r="19" spans="1:7" s="3" customFormat="1" ht="13.5" thickBot="1">
      <c r="A19" s="31"/>
      <c r="B19" s="32"/>
      <c r="C19" s="33"/>
      <c r="D19" s="34"/>
      <c r="E19" s="35"/>
      <c r="F19" s="35"/>
      <c r="G19" s="35"/>
    </row>
    <row r="20" spans="1:7" s="41" customFormat="1" ht="14.25">
      <c r="A20" s="36"/>
      <c r="B20" s="37"/>
      <c r="C20" s="38"/>
      <c r="D20" s="39" t="s">
        <v>549</v>
      </c>
      <c r="E20" s="40">
        <v>1552760698</v>
      </c>
      <c r="F20" s="40">
        <v>1637582</v>
      </c>
      <c r="G20" s="40">
        <v>1554398280</v>
      </c>
    </row>
    <row r="21" spans="1:7" s="3" customFormat="1" ht="7.5" customHeight="1">
      <c r="A21" s="42"/>
      <c r="B21" s="43"/>
      <c r="C21" s="44"/>
      <c r="D21" s="45"/>
      <c r="E21" s="46"/>
      <c r="F21" s="46"/>
      <c r="G21" s="46"/>
    </row>
    <row r="22" spans="1:7" s="3" customFormat="1" ht="15" thickBot="1">
      <c r="A22" s="42"/>
      <c r="B22" s="43"/>
      <c r="C22" s="44"/>
      <c r="D22" s="39" t="s">
        <v>550</v>
      </c>
      <c r="E22" s="47"/>
      <c r="F22" s="47"/>
      <c r="G22" s="47"/>
    </row>
    <row r="23" spans="1:7" s="41" customFormat="1" ht="15" thickBot="1">
      <c r="A23" s="48" t="s">
        <v>551</v>
      </c>
      <c r="B23" s="49"/>
      <c r="C23" s="50"/>
      <c r="D23" s="51" t="s">
        <v>552</v>
      </c>
      <c r="E23" s="52">
        <v>1187164583</v>
      </c>
      <c r="F23" s="52">
        <v>0</v>
      </c>
      <c r="G23" s="52">
        <v>1187164583</v>
      </c>
    </row>
    <row r="24" spans="1:7" s="58" customFormat="1" ht="12">
      <c r="A24" s="53" t="s">
        <v>553</v>
      </c>
      <c r="B24" s="54"/>
      <c r="C24" s="55"/>
      <c r="D24" s="56" t="s">
        <v>554</v>
      </c>
      <c r="E24" s="57">
        <v>311663200</v>
      </c>
      <c r="F24" s="57">
        <v>0</v>
      </c>
      <c r="G24" s="57">
        <v>311663200</v>
      </c>
    </row>
    <row r="25" spans="1:7" ht="12.75">
      <c r="A25" s="59"/>
      <c r="B25" s="258">
        <v>756</v>
      </c>
      <c r="C25" s="44"/>
      <c r="D25" s="60" t="s">
        <v>555</v>
      </c>
      <c r="E25" s="61"/>
      <c r="F25" s="61"/>
      <c r="G25" s="61"/>
    </row>
    <row r="26" spans="1:7" ht="12.75">
      <c r="A26" s="59"/>
      <c r="B26" s="258"/>
      <c r="C26" s="44"/>
      <c r="D26" s="60" t="s">
        <v>556</v>
      </c>
      <c r="E26" s="61">
        <v>311663200</v>
      </c>
      <c r="F26" s="61">
        <v>0</v>
      </c>
      <c r="G26" s="61">
        <v>311663200</v>
      </c>
    </row>
    <row r="27" spans="1:7" ht="12.75">
      <c r="A27" s="59"/>
      <c r="B27" s="224"/>
      <c r="C27" s="62" t="s">
        <v>557</v>
      </c>
      <c r="D27" s="63" t="s">
        <v>558</v>
      </c>
      <c r="E27" s="64">
        <v>243352200</v>
      </c>
      <c r="F27" s="64"/>
      <c r="G27" s="64">
        <v>243352200</v>
      </c>
    </row>
    <row r="28" spans="1:7" ht="12.75">
      <c r="A28" s="65" t="s">
        <v>559</v>
      </c>
      <c r="B28" s="43"/>
      <c r="C28" s="62" t="s">
        <v>560</v>
      </c>
      <c r="D28" s="63" t="s">
        <v>561</v>
      </c>
      <c r="E28" s="64">
        <v>273800</v>
      </c>
      <c r="F28" s="64"/>
      <c r="G28" s="64">
        <v>273800</v>
      </c>
    </row>
    <row r="29" spans="1:7" ht="12.75">
      <c r="A29" s="65"/>
      <c r="B29" s="43"/>
      <c r="C29" s="62" t="s">
        <v>562</v>
      </c>
      <c r="D29" s="63" t="s">
        <v>563</v>
      </c>
      <c r="E29" s="64">
        <v>37200</v>
      </c>
      <c r="F29" s="64"/>
      <c r="G29" s="64">
        <v>37200</v>
      </c>
    </row>
    <row r="30" spans="1:7" ht="12.75">
      <c r="A30" s="65"/>
      <c r="B30" s="43"/>
      <c r="C30" s="62" t="s">
        <v>564</v>
      </c>
      <c r="D30" s="63" t="s">
        <v>565</v>
      </c>
      <c r="E30" s="64">
        <v>27000000</v>
      </c>
      <c r="F30" s="64"/>
      <c r="G30" s="64">
        <v>27000000</v>
      </c>
    </row>
    <row r="31" spans="1:7" ht="12.75">
      <c r="A31" s="65"/>
      <c r="B31" s="43"/>
      <c r="C31" s="62" t="s">
        <v>566</v>
      </c>
      <c r="D31" s="63" t="s">
        <v>567</v>
      </c>
      <c r="E31" s="64"/>
      <c r="F31" s="64"/>
      <c r="G31" s="64"/>
    </row>
    <row r="32" spans="1:7" ht="12.75">
      <c r="A32" s="65"/>
      <c r="B32" s="43"/>
      <c r="C32" s="66"/>
      <c r="D32" s="63" t="s">
        <v>568</v>
      </c>
      <c r="E32" s="64">
        <v>3500000</v>
      </c>
      <c r="F32" s="64"/>
      <c r="G32" s="64">
        <v>3500000</v>
      </c>
    </row>
    <row r="33" spans="1:7" ht="12.75">
      <c r="A33" s="65"/>
      <c r="B33" s="43"/>
      <c r="C33" s="62" t="s">
        <v>569</v>
      </c>
      <c r="D33" s="63" t="s">
        <v>570</v>
      </c>
      <c r="E33" s="64">
        <v>6000000</v>
      </c>
      <c r="F33" s="64"/>
      <c r="G33" s="64">
        <v>6000000</v>
      </c>
    </row>
    <row r="34" spans="1:7" ht="12.75">
      <c r="A34" s="65"/>
      <c r="B34" s="43"/>
      <c r="C34" s="62" t="s">
        <v>571</v>
      </c>
      <c r="D34" s="63" t="s">
        <v>572</v>
      </c>
      <c r="E34" s="64">
        <v>500000</v>
      </c>
      <c r="F34" s="64"/>
      <c r="G34" s="64">
        <v>500000</v>
      </c>
    </row>
    <row r="35" spans="1:7" ht="12.75">
      <c r="A35" s="67"/>
      <c r="B35" s="68"/>
      <c r="C35" s="69" t="s">
        <v>573</v>
      </c>
      <c r="D35" s="70" t="s">
        <v>574</v>
      </c>
      <c r="E35" s="64">
        <v>31000000</v>
      </c>
      <c r="F35" s="64"/>
      <c r="G35" s="64">
        <v>31000000</v>
      </c>
    </row>
    <row r="36" spans="1:7" s="58" customFormat="1" ht="12">
      <c r="A36" s="71" t="s">
        <v>575</v>
      </c>
      <c r="B36" s="72"/>
      <c r="C36" s="73"/>
      <c r="D36" s="74" t="s">
        <v>576</v>
      </c>
      <c r="E36" s="75">
        <v>65905000</v>
      </c>
      <c r="F36" s="75">
        <v>0</v>
      </c>
      <c r="G36" s="75">
        <v>65905000</v>
      </c>
    </row>
    <row r="37" spans="1:7" s="58" customFormat="1" ht="12">
      <c r="A37" s="76"/>
      <c r="B37" s="43">
        <v>600</v>
      </c>
      <c r="C37" s="77"/>
      <c r="D37" s="60" t="s">
        <v>577</v>
      </c>
      <c r="E37" s="61">
        <v>19100000</v>
      </c>
      <c r="F37" s="61">
        <v>0</v>
      </c>
      <c r="G37" s="61">
        <v>19100000</v>
      </c>
    </row>
    <row r="38" spans="1:7" ht="12.75">
      <c r="A38" s="65"/>
      <c r="B38" s="43"/>
      <c r="C38" s="62" t="s">
        <v>578</v>
      </c>
      <c r="D38" s="63" t="s">
        <v>579</v>
      </c>
      <c r="E38" s="64">
        <v>19100000</v>
      </c>
      <c r="F38" s="64"/>
      <c r="G38" s="64">
        <v>19100000</v>
      </c>
    </row>
    <row r="39" spans="1:7" ht="12.75">
      <c r="A39" s="65"/>
      <c r="B39" s="43"/>
      <c r="C39" s="62"/>
      <c r="D39" s="63" t="s">
        <v>580</v>
      </c>
      <c r="E39" s="64"/>
      <c r="F39" s="64"/>
      <c r="G39" s="64"/>
    </row>
    <row r="40" spans="1:7" s="3" customFormat="1" ht="12.75">
      <c r="A40" s="65"/>
      <c r="B40" s="258">
        <v>756</v>
      </c>
      <c r="C40" s="44"/>
      <c r="D40" s="60" t="s">
        <v>555</v>
      </c>
      <c r="E40" s="61"/>
      <c r="F40" s="61"/>
      <c r="G40" s="61"/>
    </row>
    <row r="41" spans="1:7" s="3" customFormat="1" ht="12.75">
      <c r="A41" s="65"/>
      <c r="B41" s="260"/>
      <c r="C41" s="44"/>
      <c r="D41" s="60" t="s">
        <v>556</v>
      </c>
      <c r="E41" s="61">
        <v>46805000</v>
      </c>
      <c r="F41" s="61">
        <v>0</v>
      </c>
      <c r="G41" s="61">
        <v>46805000</v>
      </c>
    </row>
    <row r="42" spans="1:7" ht="12.75">
      <c r="A42" s="65"/>
      <c r="B42" s="43"/>
      <c r="C42" s="62" t="s">
        <v>581</v>
      </c>
      <c r="D42" s="63" t="s">
        <v>582</v>
      </c>
      <c r="E42" s="64">
        <v>16000000</v>
      </c>
      <c r="F42" s="64"/>
      <c r="G42" s="64">
        <v>16000000</v>
      </c>
    </row>
    <row r="43" spans="1:7" ht="12.75">
      <c r="A43" s="65"/>
      <c r="B43" s="43"/>
      <c r="C43" s="62" t="s">
        <v>619</v>
      </c>
      <c r="D43" s="63" t="s">
        <v>782</v>
      </c>
      <c r="E43" s="64">
        <v>13500000</v>
      </c>
      <c r="F43" s="64"/>
      <c r="G43" s="64">
        <v>13500000</v>
      </c>
    </row>
    <row r="44" spans="1:7" s="3" customFormat="1" ht="12.75">
      <c r="A44" s="65"/>
      <c r="B44" s="43"/>
      <c r="C44" s="62" t="s">
        <v>583</v>
      </c>
      <c r="D44" s="63" t="s">
        <v>783</v>
      </c>
      <c r="E44" s="64">
        <v>5700000</v>
      </c>
      <c r="F44" s="64"/>
      <c r="G44" s="64">
        <v>5700000</v>
      </c>
    </row>
    <row r="45" spans="1:7" ht="12.75" customHeight="1">
      <c r="A45" s="65"/>
      <c r="B45" s="43"/>
      <c r="C45" s="62" t="s">
        <v>584</v>
      </c>
      <c r="D45" s="63" t="s">
        <v>784</v>
      </c>
      <c r="E45" s="64">
        <v>5000</v>
      </c>
      <c r="F45" s="64"/>
      <c r="G45" s="64">
        <v>5000</v>
      </c>
    </row>
    <row r="46" spans="1:7" ht="12.75">
      <c r="A46" s="65"/>
      <c r="B46" s="43"/>
      <c r="C46" s="62" t="s">
        <v>585</v>
      </c>
      <c r="D46" s="63" t="s">
        <v>785</v>
      </c>
      <c r="E46" s="64">
        <v>9100000</v>
      </c>
      <c r="F46" s="64"/>
      <c r="G46" s="64">
        <v>9100000</v>
      </c>
    </row>
    <row r="47" spans="1:7" ht="12.75">
      <c r="A47" s="65"/>
      <c r="B47" s="43"/>
      <c r="C47" s="62" t="s">
        <v>578</v>
      </c>
      <c r="D47" s="63" t="s">
        <v>786</v>
      </c>
      <c r="E47" s="64">
        <v>2500000</v>
      </c>
      <c r="F47" s="64"/>
      <c r="G47" s="64">
        <v>2500000</v>
      </c>
    </row>
    <row r="48" spans="1:7" ht="12.75">
      <c r="A48" s="65"/>
      <c r="B48" s="43"/>
      <c r="C48" s="62"/>
      <c r="D48" s="63" t="s">
        <v>580</v>
      </c>
      <c r="E48" s="64"/>
      <c r="F48" s="64"/>
      <c r="G48" s="64"/>
    </row>
    <row r="49" spans="1:7" s="3" customFormat="1" ht="12.75">
      <c r="A49" s="65"/>
      <c r="B49" s="43"/>
      <c r="C49" s="77"/>
      <c r="D49" s="78" t="s">
        <v>781</v>
      </c>
      <c r="E49" s="61">
        <v>1100000</v>
      </c>
      <c r="F49" s="61"/>
      <c r="G49" s="61">
        <v>1100000</v>
      </c>
    </row>
    <row r="50" spans="1:7" s="3" customFormat="1" ht="12.75">
      <c r="A50" s="65"/>
      <c r="B50" s="43"/>
      <c r="C50" s="77"/>
      <c r="D50" s="78" t="s">
        <v>586</v>
      </c>
      <c r="E50" s="61">
        <v>1400000</v>
      </c>
      <c r="F50" s="61"/>
      <c r="G50" s="61">
        <v>1400000</v>
      </c>
    </row>
    <row r="51" spans="1:7" ht="12.75" hidden="1">
      <c r="A51" s="65"/>
      <c r="B51" s="43">
        <v>900</v>
      </c>
      <c r="C51" s="62"/>
      <c r="D51" s="78" t="s">
        <v>587</v>
      </c>
      <c r="E51" s="61">
        <v>0</v>
      </c>
      <c r="F51" s="61">
        <v>0</v>
      </c>
      <c r="G51" s="61">
        <v>0</v>
      </c>
    </row>
    <row r="52" spans="1:7" ht="12.75" hidden="1">
      <c r="A52" s="67"/>
      <c r="B52" s="68"/>
      <c r="C52" s="69" t="s">
        <v>588</v>
      </c>
      <c r="D52" s="70" t="s">
        <v>589</v>
      </c>
      <c r="E52" s="79">
        <v>0</v>
      </c>
      <c r="F52" s="79">
        <v>0</v>
      </c>
      <c r="G52" s="79">
        <v>0</v>
      </c>
    </row>
    <row r="53" spans="1:7" s="58" customFormat="1" ht="12">
      <c r="A53" s="80" t="s">
        <v>590</v>
      </c>
      <c r="B53" s="81"/>
      <c r="C53" s="82"/>
      <c r="D53" s="83" t="s">
        <v>591</v>
      </c>
      <c r="E53" s="84">
        <v>475323628</v>
      </c>
      <c r="F53" s="84">
        <v>0</v>
      </c>
      <c r="G53" s="84">
        <v>475323628</v>
      </c>
    </row>
    <row r="54" spans="1:7" s="58" customFormat="1" ht="12">
      <c r="A54" s="85"/>
      <c r="B54" s="86"/>
      <c r="C54" s="87"/>
      <c r="D54" s="88" t="s">
        <v>592</v>
      </c>
      <c r="E54" s="89"/>
      <c r="F54" s="89"/>
      <c r="G54" s="89"/>
    </row>
    <row r="55" spans="1:7" ht="12.75">
      <c r="A55" s="65"/>
      <c r="B55" s="90"/>
      <c r="C55" s="91"/>
      <c r="D55" s="60" t="s">
        <v>550</v>
      </c>
      <c r="E55" s="47"/>
      <c r="F55" s="47"/>
      <c r="G55" s="47"/>
    </row>
    <row r="56" spans="1:7" ht="12.75">
      <c r="A56" s="65"/>
      <c r="B56" s="258">
        <v>756</v>
      </c>
      <c r="C56" s="17"/>
      <c r="D56" s="60" t="s">
        <v>555</v>
      </c>
      <c r="E56" s="61">
        <v>475323628</v>
      </c>
      <c r="F56" s="61">
        <v>0</v>
      </c>
      <c r="G56" s="61">
        <v>475323628</v>
      </c>
    </row>
    <row r="57" spans="1:7" ht="12.75">
      <c r="A57" s="65"/>
      <c r="B57" s="259"/>
      <c r="C57" s="17"/>
      <c r="D57" s="60" t="s">
        <v>556</v>
      </c>
      <c r="E57" s="47"/>
      <c r="F57" s="47"/>
      <c r="G57" s="47"/>
    </row>
    <row r="58" spans="1:7" s="3" customFormat="1" ht="12.75">
      <c r="A58" s="65"/>
      <c r="B58" s="43"/>
      <c r="C58" s="62" t="s">
        <v>593</v>
      </c>
      <c r="D58" s="63" t="s">
        <v>594</v>
      </c>
      <c r="E58" s="64">
        <v>415323628</v>
      </c>
      <c r="F58" s="64"/>
      <c r="G58" s="64">
        <v>415323628</v>
      </c>
    </row>
    <row r="59" spans="1:7" ht="12.75">
      <c r="A59" s="65"/>
      <c r="B59" s="43"/>
      <c r="C59" s="62" t="s">
        <v>595</v>
      </c>
      <c r="D59" s="63" t="s">
        <v>596</v>
      </c>
      <c r="E59" s="64">
        <v>60000000</v>
      </c>
      <c r="F59" s="64"/>
      <c r="G59" s="64">
        <v>60000000</v>
      </c>
    </row>
    <row r="60" spans="1:7" s="58" customFormat="1" ht="12">
      <c r="A60" s="71" t="s">
        <v>597</v>
      </c>
      <c r="B60" s="72"/>
      <c r="C60" s="73"/>
      <c r="D60" s="74" t="s">
        <v>598</v>
      </c>
      <c r="E60" s="75">
        <v>77196500</v>
      </c>
      <c r="F60" s="75">
        <v>0</v>
      </c>
      <c r="G60" s="75">
        <v>77196500</v>
      </c>
    </row>
    <row r="61" spans="1:7" ht="12.75">
      <c r="A61" s="59"/>
      <c r="B61" s="43"/>
      <c r="C61" s="62" t="s">
        <v>599</v>
      </c>
      <c r="D61" s="63" t="s">
        <v>600</v>
      </c>
      <c r="E61" s="64">
        <v>11891500</v>
      </c>
      <c r="F61" s="64">
        <v>0</v>
      </c>
      <c r="G61" s="64">
        <v>11891500</v>
      </c>
    </row>
    <row r="62" spans="1:7" ht="12.75">
      <c r="A62" s="59"/>
      <c r="B62" s="43"/>
      <c r="C62" s="92"/>
      <c r="D62" s="63" t="s">
        <v>601</v>
      </c>
      <c r="E62" s="61"/>
      <c r="F62" s="61"/>
      <c r="G62" s="61"/>
    </row>
    <row r="63" spans="1:7" ht="12.75">
      <c r="A63" s="59"/>
      <c r="B63" s="43">
        <v>700</v>
      </c>
      <c r="C63" s="77"/>
      <c r="D63" s="60" t="s">
        <v>602</v>
      </c>
      <c r="E63" s="61">
        <v>11891500</v>
      </c>
      <c r="F63" s="61"/>
      <c r="G63" s="61">
        <v>11891500</v>
      </c>
    </row>
    <row r="64" spans="1:7" ht="9" customHeight="1">
      <c r="A64" s="59"/>
      <c r="B64" s="43"/>
      <c r="C64" s="77"/>
      <c r="D64" s="60"/>
      <c r="E64" s="61"/>
      <c r="F64" s="61"/>
      <c r="G64" s="61"/>
    </row>
    <row r="65" spans="1:7" ht="12.75">
      <c r="A65" s="59"/>
      <c r="B65" s="43"/>
      <c r="C65" s="62" t="s">
        <v>603</v>
      </c>
      <c r="D65" s="63" t="s">
        <v>604</v>
      </c>
      <c r="E65" s="64">
        <v>6000000</v>
      </c>
      <c r="F65" s="64">
        <v>0</v>
      </c>
      <c r="G65" s="64">
        <v>6000000</v>
      </c>
    </row>
    <row r="66" spans="1:7" ht="12.75">
      <c r="A66" s="59"/>
      <c r="B66" s="181">
        <v>756</v>
      </c>
      <c r="C66" s="17"/>
      <c r="D66" s="60" t="s">
        <v>555</v>
      </c>
      <c r="E66" s="93"/>
      <c r="F66" s="93"/>
      <c r="G66" s="93"/>
    </row>
    <row r="67" spans="1:7" ht="12.75">
      <c r="A67" s="59"/>
      <c r="B67" s="225"/>
      <c r="C67" s="17"/>
      <c r="D67" s="60" t="s">
        <v>556</v>
      </c>
      <c r="E67" s="61">
        <v>6000000</v>
      </c>
      <c r="F67" s="61"/>
      <c r="G67" s="61">
        <v>6000000</v>
      </c>
    </row>
    <row r="68" spans="1:7" ht="9.75" customHeight="1">
      <c r="A68" s="59"/>
      <c r="B68" s="16"/>
      <c r="C68" s="17"/>
      <c r="D68" s="60"/>
      <c r="E68" s="94"/>
      <c r="F68" s="94"/>
      <c r="G68" s="94"/>
    </row>
    <row r="69" spans="1:7" ht="12.75">
      <c r="A69" s="65"/>
      <c r="B69" s="43"/>
      <c r="C69" s="62" t="s">
        <v>605</v>
      </c>
      <c r="D69" s="63" t="s">
        <v>606</v>
      </c>
      <c r="E69" s="64">
        <v>9005000</v>
      </c>
      <c r="F69" s="64">
        <v>0</v>
      </c>
      <c r="G69" s="64">
        <v>9005000</v>
      </c>
    </row>
    <row r="70" spans="1:7" ht="12.75">
      <c r="A70" s="65"/>
      <c r="B70" s="43"/>
      <c r="C70" s="62"/>
      <c r="D70" s="63" t="s">
        <v>607</v>
      </c>
      <c r="E70" s="95"/>
      <c r="F70" s="95"/>
      <c r="G70" s="95"/>
    </row>
    <row r="71" spans="1:7" ht="12.75">
      <c r="A71" s="65"/>
      <c r="B71" s="43"/>
      <c r="C71" s="62"/>
      <c r="D71" s="63" t="s">
        <v>608</v>
      </c>
      <c r="E71" s="95"/>
      <c r="F71" s="95"/>
      <c r="G71" s="95"/>
    </row>
    <row r="72" spans="1:7" ht="12.75">
      <c r="A72" s="65"/>
      <c r="B72" s="96"/>
      <c r="C72" s="62"/>
      <c r="D72" s="63" t="s">
        <v>609</v>
      </c>
      <c r="E72" s="47"/>
      <c r="F72" s="47"/>
      <c r="G72" s="47"/>
    </row>
    <row r="73" spans="1:7" s="58" customFormat="1" ht="12">
      <c r="A73" s="76"/>
      <c r="B73" s="43">
        <v>600</v>
      </c>
      <c r="C73" s="77"/>
      <c r="D73" s="60" t="s">
        <v>577</v>
      </c>
      <c r="E73" s="61">
        <v>5000</v>
      </c>
      <c r="F73" s="61"/>
      <c r="G73" s="61">
        <v>5000</v>
      </c>
    </row>
    <row r="74" spans="1:7" ht="12.75">
      <c r="A74" s="65"/>
      <c r="B74" s="96">
        <v>700</v>
      </c>
      <c r="C74" s="77"/>
      <c r="D74" s="60" t="s">
        <v>602</v>
      </c>
      <c r="E74" s="61">
        <v>9000000</v>
      </c>
      <c r="F74" s="61"/>
      <c r="G74" s="61">
        <v>9000000</v>
      </c>
    </row>
    <row r="75" spans="1:7" ht="12.75" hidden="1">
      <c r="A75" s="65"/>
      <c r="B75" s="43">
        <v>900</v>
      </c>
      <c r="C75" s="97"/>
      <c r="D75" s="60" t="s">
        <v>587</v>
      </c>
      <c r="E75" s="61">
        <v>0</v>
      </c>
      <c r="F75" s="61">
        <v>0</v>
      </c>
      <c r="G75" s="61">
        <v>0</v>
      </c>
    </row>
    <row r="76" spans="1:7" ht="12.75">
      <c r="A76" s="65"/>
      <c r="B76" s="43"/>
      <c r="C76" s="97"/>
      <c r="D76" s="60"/>
      <c r="E76" s="61"/>
      <c r="F76" s="61"/>
      <c r="G76" s="61"/>
    </row>
    <row r="77" spans="1:7" ht="12.75">
      <c r="A77" s="65"/>
      <c r="B77" s="43"/>
      <c r="C77" s="62" t="s">
        <v>610</v>
      </c>
      <c r="D77" s="63" t="s">
        <v>611</v>
      </c>
      <c r="E77" s="64">
        <v>500000</v>
      </c>
      <c r="F77" s="64">
        <v>0</v>
      </c>
      <c r="G77" s="64">
        <v>500000</v>
      </c>
    </row>
    <row r="78" spans="1:7" ht="12.75">
      <c r="A78" s="65"/>
      <c r="B78" s="43"/>
      <c r="C78" s="62"/>
      <c r="D78" s="63" t="s">
        <v>612</v>
      </c>
      <c r="E78" s="47"/>
      <c r="F78" s="47"/>
      <c r="G78" s="47"/>
    </row>
    <row r="79" spans="1:7" ht="12.75">
      <c r="A79" s="65"/>
      <c r="B79" s="43">
        <v>700</v>
      </c>
      <c r="C79" s="77"/>
      <c r="D79" s="60" t="s">
        <v>602</v>
      </c>
      <c r="E79" s="61">
        <v>500000</v>
      </c>
      <c r="F79" s="61"/>
      <c r="G79" s="61">
        <v>500000</v>
      </c>
    </row>
    <row r="80" spans="1:7" ht="11.25" customHeight="1">
      <c r="A80" s="65"/>
      <c r="B80" s="43"/>
      <c r="C80" s="77"/>
      <c r="D80" s="60"/>
      <c r="E80" s="61"/>
      <c r="F80" s="61"/>
      <c r="G80" s="61"/>
    </row>
    <row r="81" spans="1:7" ht="12.75">
      <c r="A81" s="65"/>
      <c r="B81" s="43"/>
      <c r="C81" s="62" t="s">
        <v>613</v>
      </c>
      <c r="D81" s="63" t="s">
        <v>614</v>
      </c>
      <c r="E81" s="64">
        <v>49800000</v>
      </c>
      <c r="F81" s="64">
        <v>0</v>
      </c>
      <c r="G81" s="64">
        <v>49800000</v>
      </c>
    </row>
    <row r="82" spans="1:7" ht="12.75">
      <c r="A82" s="65"/>
      <c r="B82" s="43"/>
      <c r="C82" s="62"/>
      <c r="D82" s="63" t="s">
        <v>615</v>
      </c>
      <c r="E82" s="64"/>
      <c r="F82" s="64"/>
      <c r="G82" s="64"/>
    </row>
    <row r="83" spans="1:7" s="3" customFormat="1" ht="12.75" hidden="1">
      <c r="A83" s="65"/>
      <c r="B83" s="43">
        <v>400</v>
      </c>
      <c r="C83" s="97"/>
      <c r="D83" s="60" t="s">
        <v>616</v>
      </c>
      <c r="E83" s="61"/>
      <c r="F83" s="61"/>
      <c r="G83" s="61"/>
    </row>
    <row r="84" spans="1:7" s="3" customFormat="1" ht="12.75">
      <c r="A84" s="65"/>
      <c r="B84" s="43">
        <v>700</v>
      </c>
      <c r="C84" s="97"/>
      <c r="D84" s="60" t="s">
        <v>602</v>
      </c>
      <c r="E84" s="61">
        <v>49800000</v>
      </c>
      <c r="F84" s="61"/>
      <c r="G84" s="61">
        <v>49800000</v>
      </c>
    </row>
    <row r="85" spans="1:7" ht="12.75" customHeight="1">
      <c r="A85" s="67"/>
      <c r="B85" s="68"/>
      <c r="C85" s="98"/>
      <c r="D85" s="99"/>
      <c r="E85" s="100"/>
      <c r="F85" s="100"/>
      <c r="G85" s="100"/>
    </row>
    <row r="86" spans="1:7" s="58" customFormat="1" ht="12">
      <c r="A86" s="85" t="s">
        <v>617</v>
      </c>
      <c r="B86" s="101"/>
      <c r="C86" s="102"/>
      <c r="D86" s="88" t="s">
        <v>618</v>
      </c>
      <c r="E86" s="103">
        <v>6889228</v>
      </c>
      <c r="F86" s="103">
        <v>0</v>
      </c>
      <c r="G86" s="103">
        <v>6889228</v>
      </c>
    </row>
    <row r="87" spans="1:7" ht="15" customHeight="1">
      <c r="A87" s="59"/>
      <c r="B87" s="16"/>
      <c r="C87" s="62" t="s">
        <v>620</v>
      </c>
      <c r="D87" s="63" t="s">
        <v>787</v>
      </c>
      <c r="E87" s="64">
        <v>2810000</v>
      </c>
      <c r="F87" s="64">
        <v>0</v>
      </c>
      <c r="G87" s="64">
        <v>2810000</v>
      </c>
    </row>
    <row r="88" spans="1:7" ht="12.75" hidden="1">
      <c r="A88" s="59"/>
      <c r="B88" s="258">
        <v>756</v>
      </c>
      <c r="C88" s="17"/>
      <c r="D88" s="60" t="s">
        <v>555</v>
      </c>
      <c r="E88" s="61">
        <v>0</v>
      </c>
      <c r="F88" s="61">
        <v>0</v>
      </c>
      <c r="G88" s="61">
        <v>0</v>
      </c>
    </row>
    <row r="89" spans="1:7" ht="12.75" hidden="1">
      <c r="A89" s="59"/>
      <c r="B89" s="260"/>
      <c r="C89" s="17"/>
      <c r="D89" s="60" t="s">
        <v>556</v>
      </c>
      <c r="E89" s="47"/>
      <c r="F89" s="47"/>
      <c r="G89" s="47"/>
    </row>
    <row r="90" spans="1:7" s="224" customFormat="1" ht="12.75">
      <c r="A90" s="59"/>
      <c r="B90" s="206">
        <v>754</v>
      </c>
      <c r="C90" s="226"/>
      <c r="D90" s="60" t="s">
        <v>621</v>
      </c>
      <c r="E90" s="61">
        <v>2810000</v>
      </c>
      <c r="F90" s="61"/>
      <c r="G90" s="61">
        <v>2810000</v>
      </c>
    </row>
    <row r="91" spans="1:7" ht="12.75" hidden="1">
      <c r="A91" s="59"/>
      <c r="B91" s="104"/>
      <c r="C91" s="226"/>
      <c r="D91" s="60"/>
      <c r="E91" s="61"/>
      <c r="F91" s="61"/>
      <c r="G91" s="61"/>
    </row>
    <row r="92" spans="1:7" ht="12.75" hidden="1">
      <c r="A92" s="59"/>
      <c r="B92" s="104"/>
      <c r="C92" s="62" t="s">
        <v>647</v>
      </c>
      <c r="D92" s="63" t="s">
        <v>819</v>
      </c>
      <c r="E92" s="64"/>
      <c r="F92" s="64"/>
      <c r="G92" s="64"/>
    </row>
    <row r="93" spans="1:7" ht="12.75" hidden="1">
      <c r="A93" s="59"/>
      <c r="B93" s="104"/>
      <c r="C93" s="226"/>
      <c r="D93" s="63" t="s">
        <v>826</v>
      </c>
      <c r="E93" s="205">
        <v>0</v>
      </c>
      <c r="F93" s="205">
        <v>0</v>
      </c>
      <c r="G93" s="254">
        <v>0</v>
      </c>
    </row>
    <row r="94" spans="1:7" s="3" customFormat="1" ht="12.75" hidden="1">
      <c r="A94" s="59"/>
      <c r="B94" s="43">
        <v>600</v>
      </c>
      <c r="C94" s="77"/>
      <c r="D94" s="60" t="s">
        <v>577</v>
      </c>
      <c r="E94" s="61">
        <v>0</v>
      </c>
      <c r="F94" s="61"/>
      <c r="G94" s="61">
        <v>0</v>
      </c>
    </row>
    <row r="95" spans="1:7" ht="13.5" customHeight="1">
      <c r="A95" s="59"/>
      <c r="B95" s="43"/>
      <c r="C95" s="226"/>
      <c r="D95" s="60"/>
      <c r="E95" s="61"/>
      <c r="F95" s="61"/>
      <c r="G95" s="61"/>
    </row>
    <row r="96" spans="1:7" ht="12.75">
      <c r="A96" s="59"/>
      <c r="B96" s="16"/>
      <c r="C96" s="62" t="s">
        <v>622</v>
      </c>
      <c r="D96" s="63" t="s">
        <v>820</v>
      </c>
      <c r="E96" s="64">
        <v>171640</v>
      </c>
      <c r="F96" s="64">
        <v>0</v>
      </c>
      <c r="G96" s="64">
        <v>171640</v>
      </c>
    </row>
    <row r="97" spans="1:7" ht="13.5" customHeight="1">
      <c r="A97" s="59"/>
      <c r="B97" s="43">
        <v>600</v>
      </c>
      <c r="C97" s="77"/>
      <c r="D97" s="60" t="s">
        <v>577</v>
      </c>
      <c r="E97" s="61">
        <v>171640</v>
      </c>
      <c r="F97" s="61"/>
      <c r="G97" s="61">
        <v>171640</v>
      </c>
    </row>
    <row r="98" spans="1:7" ht="13.5" customHeight="1">
      <c r="A98" s="59"/>
      <c r="B98" s="43"/>
      <c r="C98" s="226"/>
      <c r="D98" s="60"/>
      <c r="E98" s="61"/>
      <c r="F98" s="61"/>
      <c r="G98" s="61"/>
    </row>
    <row r="99" spans="1:7" ht="12.75">
      <c r="A99" s="59"/>
      <c r="B99" s="16"/>
      <c r="C99" s="62" t="s">
        <v>623</v>
      </c>
      <c r="D99" s="63" t="s">
        <v>821</v>
      </c>
      <c r="E99" s="64">
        <v>81500</v>
      </c>
      <c r="F99" s="64">
        <v>0</v>
      </c>
      <c r="G99" s="64">
        <v>81500</v>
      </c>
    </row>
    <row r="100" spans="1:7" ht="12.75">
      <c r="A100" s="59"/>
      <c r="B100" s="104" t="s">
        <v>624</v>
      </c>
      <c r="C100" s="17"/>
      <c r="D100" s="60" t="s">
        <v>625</v>
      </c>
      <c r="E100" s="61">
        <v>500</v>
      </c>
      <c r="F100" s="61"/>
      <c r="G100" s="61">
        <v>500</v>
      </c>
    </row>
    <row r="101" spans="1:7" ht="12.75">
      <c r="A101" s="59"/>
      <c r="B101" s="104" t="s">
        <v>626</v>
      </c>
      <c r="C101" s="17"/>
      <c r="D101" s="60" t="s">
        <v>627</v>
      </c>
      <c r="E101" s="61">
        <v>9000</v>
      </c>
      <c r="F101" s="61"/>
      <c r="G101" s="61">
        <v>9000</v>
      </c>
    </row>
    <row r="102" spans="1:7" ht="12.75">
      <c r="A102" s="59"/>
      <c r="B102" s="43">
        <v>750</v>
      </c>
      <c r="C102" s="44"/>
      <c r="D102" s="60" t="s">
        <v>628</v>
      </c>
      <c r="E102" s="61">
        <v>68000</v>
      </c>
      <c r="F102" s="61"/>
      <c r="G102" s="61">
        <v>68000</v>
      </c>
    </row>
    <row r="103" spans="1:7" s="3" customFormat="1" ht="12.75">
      <c r="A103" s="59"/>
      <c r="B103" s="43">
        <v>801</v>
      </c>
      <c r="C103" s="77"/>
      <c r="D103" s="60" t="s">
        <v>629</v>
      </c>
      <c r="E103" s="61">
        <v>4000</v>
      </c>
      <c r="F103" s="61"/>
      <c r="G103" s="61">
        <v>4000</v>
      </c>
    </row>
    <row r="104" spans="1:7" ht="10.5" customHeight="1">
      <c r="A104" s="59"/>
      <c r="B104" s="43"/>
      <c r="C104" s="44"/>
      <c r="D104" s="60"/>
      <c r="E104" s="61"/>
      <c r="F104" s="61"/>
      <c r="G104" s="61"/>
    </row>
    <row r="105" spans="1:7" ht="12.75" hidden="1">
      <c r="A105" s="15"/>
      <c r="B105" s="43"/>
      <c r="C105" s="105" t="s">
        <v>630</v>
      </c>
      <c r="D105" s="63" t="s">
        <v>788</v>
      </c>
      <c r="E105" s="106">
        <v>0</v>
      </c>
      <c r="F105" s="106">
        <v>0</v>
      </c>
      <c r="G105" s="106">
        <v>0</v>
      </c>
    </row>
    <row r="106" spans="1:7" ht="12.75" hidden="1">
      <c r="A106" s="15"/>
      <c r="B106" s="43">
        <v>900</v>
      </c>
      <c r="C106" s="96"/>
      <c r="D106" s="60" t="s">
        <v>587</v>
      </c>
      <c r="E106" s="107"/>
      <c r="F106" s="107"/>
      <c r="G106" s="107"/>
    </row>
    <row r="107" spans="1:7" ht="12.75" hidden="1">
      <c r="A107" s="15"/>
      <c r="B107" s="43"/>
      <c r="C107" s="44"/>
      <c r="D107" s="60"/>
      <c r="E107" s="217"/>
      <c r="F107" s="217"/>
      <c r="G107" s="217"/>
    </row>
    <row r="108" spans="1:7" ht="12.75">
      <c r="A108" s="59"/>
      <c r="B108" s="43"/>
      <c r="C108" s="62" t="s">
        <v>631</v>
      </c>
      <c r="D108" s="63" t="s">
        <v>822</v>
      </c>
      <c r="E108" s="64">
        <v>2779930</v>
      </c>
      <c r="F108" s="64">
        <v>0</v>
      </c>
      <c r="G108" s="64">
        <v>2779930</v>
      </c>
    </row>
    <row r="109" spans="1:7" ht="12.75" hidden="1">
      <c r="A109" s="59"/>
      <c r="B109" s="43">
        <v>600</v>
      </c>
      <c r="C109" s="77"/>
      <c r="D109" s="60" t="s">
        <v>577</v>
      </c>
      <c r="E109" s="61">
        <v>0</v>
      </c>
      <c r="F109" s="61">
        <v>0</v>
      </c>
      <c r="G109" s="61">
        <v>0</v>
      </c>
    </row>
    <row r="110" spans="1:7" ht="12.75">
      <c r="A110" s="59"/>
      <c r="B110" s="43">
        <v>852</v>
      </c>
      <c r="C110" s="44"/>
      <c r="D110" s="60" t="s">
        <v>632</v>
      </c>
      <c r="E110" s="61">
        <v>1438396</v>
      </c>
      <c r="F110" s="61"/>
      <c r="G110" s="61">
        <v>1438396</v>
      </c>
    </row>
    <row r="111" spans="1:7" s="3" customFormat="1" ht="12.75">
      <c r="A111" s="59"/>
      <c r="B111" s="43">
        <v>853</v>
      </c>
      <c r="C111" s="44"/>
      <c r="D111" s="60" t="s">
        <v>633</v>
      </c>
      <c r="E111" s="61">
        <v>1341534</v>
      </c>
      <c r="F111" s="61"/>
      <c r="G111" s="61">
        <v>1341534</v>
      </c>
    </row>
    <row r="112" spans="1:7" ht="12.75" hidden="1">
      <c r="A112" s="59"/>
      <c r="B112" s="43">
        <v>925</v>
      </c>
      <c r="C112" s="226"/>
      <c r="D112" s="60" t="s">
        <v>634</v>
      </c>
      <c r="E112" s="61"/>
      <c r="F112" s="61"/>
      <c r="G112" s="61"/>
    </row>
    <row r="113" spans="1:7" ht="10.5" customHeight="1">
      <c r="A113" s="59"/>
      <c r="B113" s="43"/>
      <c r="C113" s="44"/>
      <c r="D113" s="227"/>
      <c r="E113" s="47"/>
      <c r="F113" s="47"/>
      <c r="G113" s="47"/>
    </row>
    <row r="114" spans="1:7" ht="12.75">
      <c r="A114" s="59"/>
      <c r="B114" s="43"/>
      <c r="C114" s="62" t="s">
        <v>635</v>
      </c>
      <c r="D114" s="63" t="s">
        <v>823</v>
      </c>
      <c r="E114" s="64">
        <v>21000</v>
      </c>
      <c r="F114" s="64">
        <v>0</v>
      </c>
      <c r="G114" s="64">
        <v>21000</v>
      </c>
    </row>
    <row r="115" spans="1:7" ht="12.75">
      <c r="A115" s="59"/>
      <c r="B115" s="43">
        <v>600</v>
      </c>
      <c r="C115" s="77"/>
      <c r="D115" s="60" t="s">
        <v>577</v>
      </c>
      <c r="E115" s="61">
        <v>20000</v>
      </c>
      <c r="F115" s="61"/>
      <c r="G115" s="61">
        <v>20000</v>
      </c>
    </row>
    <row r="116" spans="1:7" ht="12.75">
      <c r="A116" s="59"/>
      <c r="B116" s="43">
        <v>710</v>
      </c>
      <c r="C116" s="77"/>
      <c r="D116" s="60" t="s">
        <v>636</v>
      </c>
      <c r="E116" s="61">
        <v>1000</v>
      </c>
      <c r="F116" s="61"/>
      <c r="G116" s="61">
        <v>1000</v>
      </c>
    </row>
    <row r="117" spans="1:7" ht="12.75">
      <c r="A117" s="59"/>
      <c r="B117" s="43"/>
      <c r="C117" s="77"/>
      <c r="D117" s="60"/>
      <c r="E117" s="61"/>
      <c r="F117" s="61"/>
      <c r="G117" s="61"/>
    </row>
    <row r="118" spans="1:7" ht="12.75">
      <c r="A118" s="59"/>
      <c r="B118" s="16"/>
      <c r="C118" s="62" t="s">
        <v>637</v>
      </c>
      <c r="D118" s="63" t="s">
        <v>824</v>
      </c>
      <c r="E118" s="64">
        <v>990000</v>
      </c>
      <c r="F118" s="64">
        <v>0</v>
      </c>
      <c r="G118" s="64">
        <v>990000</v>
      </c>
    </row>
    <row r="119" spans="1:7" ht="12.75">
      <c r="A119" s="59"/>
      <c r="B119" s="43">
        <v>700</v>
      </c>
      <c r="C119" s="77"/>
      <c r="D119" s="60" t="s">
        <v>602</v>
      </c>
      <c r="E119" s="61">
        <v>990000</v>
      </c>
      <c r="F119" s="61"/>
      <c r="G119" s="61">
        <v>990000</v>
      </c>
    </row>
    <row r="120" spans="1:7" ht="12.75" hidden="1">
      <c r="A120" s="59"/>
      <c r="B120" s="43">
        <v>750</v>
      </c>
      <c r="C120" s="77"/>
      <c r="D120" s="60" t="s">
        <v>628</v>
      </c>
      <c r="E120" s="61">
        <v>0</v>
      </c>
      <c r="F120" s="61">
        <v>0</v>
      </c>
      <c r="G120" s="61">
        <v>0</v>
      </c>
    </row>
    <row r="121" spans="1:7" ht="12.75">
      <c r="A121" s="59"/>
      <c r="B121" s="43"/>
      <c r="C121" s="17"/>
      <c r="D121" s="227"/>
      <c r="E121" s="47"/>
      <c r="F121" s="47"/>
      <c r="G121" s="47"/>
    </row>
    <row r="122" spans="1:7" ht="12.75">
      <c r="A122" s="59"/>
      <c r="B122" s="43"/>
      <c r="C122" s="92">
        <v>2380</v>
      </c>
      <c r="D122" s="63" t="s">
        <v>825</v>
      </c>
      <c r="E122" s="64">
        <v>35158</v>
      </c>
      <c r="F122" s="64">
        <v>0</v>
      </c>
      <c r="G122" s="64">
        <v>35158</v>
      </c>
    </row>
    <row r="123" spans="1:7" ht="12.75">
      <c r="A123" s="59"/>
      <c r="B123" s="43"/>
      <c r="C123" s="17"/>
      <c r="D123" s="63" t="s">
        <v>638</v>
      </c>
      <c r="E123" s="64"/>
      <c r="F123" s="64"/>
      <c r="G123" s="64"/>
    </row>
    <row r="124" spans="1:7" s="3" customFormat="1" ht="12.75">
      <c r="A124" s="59"/>
      <c r="B124" s="43">
        <v>600</v>
      </c>
      <c r="C124" s="44"/>
      <c r="D124" s="60" t="s">
        <v>577</v>
      </c>
      <c r="E124" s="61">
        <v>24055</v>
      </c>
      <c r="F124" s="61"/>
      <c r="G124" s="61">
        <v>24055</v>
      </c>
    </row>
    <row r="125" spans="1:7" ht="12.75" hidden="1">
      <c r="A125" s="59"/>
      <c r="B125" s="43">
        <v>750</v>
      </c>
      <c r="C125" s="44"/>
      <c r="D125" s="60" t="s">
        <v>628</v>
      </c>
      <c r="E125" s="61">
        <v>0</v>
      </c>
      <c r="F125" s="61"/>
      <c r="G125" s="61">
        <v>0</v>
      </c>
    </row>
    <row r="126" spans="1:7" ht="12.75">
      <c r="A126" s="59"/>
      <c r="B126" s="96">
        <v>900</v>
      </c>
      <c r="C126" s="44"/>
      <c r="D126" s="60" t="s">
        <v>587</v>
      </c>
      <c r="E126" s="61">
        <v>11103</v>
      </c>
      <c r="F126" s="61"/>
      <c r="G126" s="61">
        <v>11103</v>
      </c>
    </row>
    <row r="127" spans="1:7" ht="12.75">
      <c r="A127" s="59"/>
      <c r="B127" s="43"/>
      <c r="C127" s="44"/>
      <c r="D127" s="60"/>
      <c r="E127" s="61"/>
      <c r="F127" s="61"/>
      <c r="G127" s="61"/>
    </row>
    <row r="128" spans="1:7" ht="12.75" hidden="1">
      <c r="A128" s="59"/>
      <c r="B128" s="43"/>
      <c r="C128" s="92">
        <v>2390</v>
      </c>
      <c r="D128" s="63" t="s">
        <v>789</v>
      </c>
      <c r="E128" s="64">
        <v>0</v>
      </c>
      <c r="F128" s="64">
        <v>0</v>
      </c>
      <c r="G128" s="64">
        <v>0</v>
      </c>
    </row>
    <row r="129" spans="1:7" s="3" customFormat="1" ht="12.75" hidden="1">
      <c r="A129" s="59"/>
      <c r="B129" s="43">
        <v>801</v>
      </c>
      <c r="C129" s="77"/>
      <c r="D129" s="60" t="s">
        <v>629</v>
      </c>
      <c r="E129" s="61"/>
      <c r="F129" s="61"/>
      <c r="G129" s="61"/>
    </row>
    <row r="130" spans="1:7" s="58" customFormat="1" ht="12" hidden="1">
      <c r="A130" s="76"/>
      <c r="B130" s="43">
        <v>854</v>
      </c>
      <c r="C130" s="92"/>
      <c r="D130" s="60" t="s">
        <v>639</v>
      </c>
      <c r="E130" s="61"/>
      <c r="F130" s="61"/>
      <c r="G130" s="61"/>
    </row>
    <row r="131" spans="1:7" ht="12.75" hidden="1">
      <c r="A131" s="15"/>
      <c r="B131" s="43">
        <v>900</v>
      </c>
      <c r="C131" s="96"/>
      <c r="D131" s="60" t="s">
        <v>587</v>
      </c>
      <c r="E131" s="107"/>
      <c r="F131" s="107"/>
      <c r="G131" s="107"/>
    </row>
    <row r="132" spans="1:7" s="58" customFormat="1" ht="12">
      <c r="A132" s="71" t="s">
        <v>640</v>
      </c>
      <c r="B132" s="72"/>
      <c r="C132" s="73"/>
      <c r="D132" s="74" t="s">
        <v>641</v>
      </c>
      <c r="E132" s="75">
        <v>6929844</v>
      </c>
      <c r="F132" s="75">
        <v>0</v>
      </c>
      <c r="G132" s="75">
        <v>6929844</v>
      </c>
    </row>
    <row r="133" spans="1:7" ht="12.75">
      <c r="A133" s="59"/>
      <c r="B133" s="16"/>
      <c r="C133" s="62" t="s">
        <v>810</v>
      </c>
      <c r="D133" s="63" t="s">
        <v>811</v>
      </c>
      <c r="E133" s="64">
        <v>3844</v>
      </c>
      <c r="F133" s="64">
        <v>0</v>
      </c>
      <c r="G133" s="64">
        <v>3844</v>
      </c>
    </row>
    <row r="134" spans="1:7" ht="12.75">
      <c r="A134" s="59"/>
      <c r="B134" s="16"/>
      <c r="C134" s="62"/>
      <c r="D134" s="63" t="s">
        <v>812</v>
      </c>
      <c r="E134" s="64"/>
      <c r="F134" s="64"/>
      <c r="G134" s="64"/>
    </row>
    <row r="135" spans="1:7" ht="12.75">
      <c r="A135" s="59"/>
      <c r="B135" s="43">
        <v>851</v>
      </c>
      <c r="C135" s="77"/>
      <c r="D135" s="60" t="s">
        <v>660</v>
      </c>
      <c r="E135" s="61">
        <v>744</v>
      </c>
      <c r="F135" s="61"/>
      <c r="G135" s="61">
        <v>744</v>
      </c>
    </row>
    <row r="136" spans="1:7" s="3" customFormat="1" ht="12.75">
      <c r="A136" s="59"/>
      <c r="B136" s="43">
        <v>852</v>
      </c>
      <c r="C136" s="77"/>
      <c r="D136" s="60" t="s">
        <v>632</v>
      </c>
      <c r="E136" s="61">
        <v>3100</v>
      </c>
      <c r="F136" s="61"/>
      <c r="G136" s="61">
        <v>3100</v>
      </c>
    </row>
    <row r="137" spans="1:7" ht="12.75">
      <c r="A137" s="59"/>
      <c r="B137" s="43"/>
      <c r="C137" s="77"/>
      <c r="D137" s="60"/>
      <c r="E137" s="61"/>
      <c r="F137" s="61"/>
      <c r="G137" s="61"/>
    </row>
    <row r="138" spans="1:7" ht="12.75">
      <c r="A138" s="59"/>
      <c r="B138" s="16"/>
      <c r="C138" s="62" t="s">
        <v>642</v>
      </c>
      <c r="D138" s="63" t="s">
        <v>813</v>
      </c>
      <c r="E138" s="64">
        <v>3866000</v>
      </c>
      <c r="F138" s="64">
        <v>0</v>
      </c>
      <c r="G138" s="64">
        <v>3866000</v>
      </c>
    </row>
    <row r="139" spans="1:7" ht="12.75">
      <c r="A139" s="59"/>
      <c r="B139" s="43">
        <v>700</v>
      </c>
      <c r="C139" s="77"/>
      <c r="D139" s="60" t="s">
        <v>602</v>
      </c>
      <c r="E139" s="61">
        <v>250000</v>
      </c>
      <c r="F139" s="61"/>
      <c r="G139" s="61">
        <v>250000</v>
      </c>
    </row>
    <row r="140" spans="1:7" ht="12.75">
      <c r="A140" s="59"/>
      <c r="B140" s="43">
        <v>756</v>
      </c>
      <c r="C140" s="77"/>
      <c r="D140" s="60" t="s">
        <v>555</v>
      </c>
      <c r="E140" s="61">
        <v>3616000</v>
      </c>
      <c r="F140" s="61"/>
      <c r="G140" s="61">
        <v>3616000</v>
      </c>
    </row>
    <row r="141" spans="1:7" ht="12.75">
      <c r="A141" s="59"/>
      <c r="B141" s="43"/>
      <c r="C141" s="77"/>
      <c r="D141" s="60" t="s">
        <v>556</v>
      </c>
      <c r="E141" s="61"/>
      <c r="F141" s="61"/>
      <c r="G141" s="61"/>
    </row>
    <row r="142" spans="1:7" ht="12" customHeight="1">
      <c r="A142" s="59"/>
      <c r="B142" s="43"/>
      <c r="C142" s="77"/>
      <c r="D142" s="60"/>
      <c r="E142" s="61"/>
      <c r="F142" s="61"/>
      <c r="G142" s="61"/>
    </row>
    <row r="143" spans="1:7" s="3" customFormat="1" ht="12.75">
      <c r="A143" s="59"/>
      <c r="B143" s="43"/>
      <c r="C143" s="62" t="s">
        <v>643</v>
      </c>
      <c r="D143" s="63" t="s">
        <v>814</v>
      </c>
      <c r="E143" s="64">
        <v>3060000</v>
      </c>
      <c r="F143" s="64">
        <v>0</v>
      </c>
      <c r="G143" s="64">
        <v>3060000</v>
      </c>
    </row>
    <row r="144" spans="1:7" s="3" customFormat="1" ht="12.75">
      <c r="A144" s="59"/>
      <c r="B144" s="43">
        <v>600</v>
      </c>
      <c r="C144" s="44"/>
      <c r="D144" s="60" t="s">
        <v>577</v>
      </c>
      <c r="E144" s="61">
        <v>60000</v>
      </c>
      <c r="F144" s="61"/>
      <c r="G144" s="61">
        <v>60000</v>
      </c>
    </row>
    <row r="145" spans="1:7" ht="12.75">
      <c r="A145" s="108"/>
      <c r="B145" s="68">
        <v>758</v>
      </c>
      <c r="C145" s="194"/>
      <c r="D145" s="99" t="s">
        <v>644</v>
      </c>
      <c r="E145" s="100">
        <v>3000000</v>
      </c>
      <c r="F145" s="100"/>
      <c r="G145" s="100">
        <v>3000000</v>
      </c>
    </row>
    <row r="146" spans="1:7" s="58" customFormat="1" ht="12">
      <c r="A146" s="85" t="s">
        <v>645</v>
      </c>
      <c r="B146" s="158"/>
      <c r="C146" s="102"/>
      <c r="D146" s="88" t="s">
        <v>646</v>
      </c>
      <c r="E146" s="103">
        <v>226642718</v>
      </c>
      <c r="F146" s="103">
        <v>0</v>
      </c>
      <c r="G146" s="103">
        <v>226642718</v>
      </c>
    </row>
    <row r="147" spans="1:7" ht="12.75">
      <c r="A147" s="59"/>
      <c r="B147" s="16"/>
      <c r="C147" s="62" t="s">
        <v>647</v>
      </c>
      <c r="D147" s="63" t="s">
        <v>648</v>
      </c>
      <c r="E147" s="64"/>
      <c r="F147" s="64"/>
      <c r="G147" s="64"/>
    </row>
    <row r="148" spans="1:7" ht="12.75">
      <c r="A148" s="59"/>
      <c r="B148" s="16"/>
      <c r="C148" s="62"/>
      <c r="D148" s="63" t="s">
        <v>649</v>
      </c>
      <c r="E148" s="61">
        <v>81735</v>
      </c>
      <c r="F148" s="64">
        <v>0</v>
      </c>
      <c r="G148" s="61">
        <v>81735</v>
      </c>
    </row>
    <row r="149" spans="1:7" s="3" customFormat="1" ht="12.75">
      <c r="A149" s="59"/>
      <c r="B149" s="43">
        <v>700</v>
      </c>
      <c r="C149" s="202"/>
      <c r="D149" s="60" t="s">
        <v>602</v>
      </c>
      <c r="E149" s="61">
        <v>21735</v>
      </c>
      <c r="F149" s="61"/>
      <c r="G149" s="61">
        <v>21735</v>
      </c>
    </row>
    <row r="150" spans="1:7" s="3" customFormat="1" ht="12.75">
      <c r="A150" s="59"/>
      <c r="B150" s="43">
        <v>600</v>
      </c>
      <c r="C150" s="202"/>
      <c r="D150" s="60" t="s">
        <v>577</v>
      </c>
      <c r="E150" s="61">
        <v>60000</v>
      </c>
      <c r="F150" s="61"/>
      <c r="G150" s="61">
        <v>60000</v>
      </c>
    </row>
    <row r="151" spans="1:7" ht="12.75">
      <c r="A151" s="59"/>
      <c r="B151" s="43"/>
      <c r="C151" s="226"/>
      <c r="D151" s="60"/>
      <c r="E151" s="94"/>
      <c r="F151" s="94"/>
      <c r="G151" s="94"/>
    </row>
    <row r="152" spans="1:7" ht="12.75">
      <c r="A152" s="59"/>
      <c r="B152" s="16"/>
      <c r="C152" s="62" t="s">
        <v>623</v>
      </c>
      <c r="D152" s="63" t="s">
        <v>650</v>
      </c>
      <c r="E152" s="64">
        <v>550000</v>
      </c>
      <c r="F152" s="64">
        <v>0</v>
      </c>
      <c r="G152" s="64">
        <v>550000</v>
      </c>
    </row>
    <row r="153" spans="1:7" ht="12.75">
      <c r="A153" s="59"/>
      <c r="B153" s="43">
        <v>756</v>
      </c>
      <c r="C153" s="77"/>
      <c r="D153" s="60" t="s">
        <v>555</v>
      </c>
      <c r="E153" s="61">
        <v>550000</v>
      </c>
      <c r="F153" s="61"/>
      <c r="G153" s="61">
        <v>550000</v>
      </c>
    </row>
    <row r="154" spans="1:7" ht="12.75">
      <c r="A154" s="59"/>
      <c r="B154" s="43"/>
      <c r="C154" s="77"/>
      <c r="D154" s="60" t="s">
        <v>556</v>
      </c>
      <c r="E154" s="47"/>
      <c r="F154" s="47"/>
      <c r="G154" s="47"/>
    </row>
    <row r="155" spans="1:7" ht="12.75">
      <c r="A155" s="59"/>
      <c r="B155" s="43"/>
      <c r="C155" s="77"/>
      <c r="D155" s="60"/>
      <c r="E155" s="61"/>
      <c r="F155" s="61"/>
      <c r="G155" s="61"/>
    </row>
    <row r="156" spans="1:7" ht="12.75">
      <c r="A156" s="59"/>
      <c r="B156" s="16"/>
      <c r="C156" s="62" t="s">
        <v>631</v>
      </c>
      <c r="D156" s="63" t="s">
        <v>651</v>
      </c>
      <c r="E156" s="64">
        <v>1290845</v>
      </c>
      <c r="F156" s="64">
        <v>0</v>
      </c>
      <c r="G156" s="64">
        <v>1290845</v>
      </c>
    </row>
    <row r="157" spans="1:7" ht="12.75">
      <c r="A157" s="59"/>
      <c r="B157" s="43">
        <v>700</v>
      </c>
      <c r="C157" s="77"/>
      <c r="D157" s="60" t="s">
        <v>602</v>
      </c>
      <c r="E157" s="61">
        <v>450000</v>
      </c>
      <c r="F157" s="61"/>
      <c r="G157" s="61">
        <v>450000</v>
      </c>
    </row>
    <row r="158" spans="1:7" ht="12.75">
      <c r="A158" s="59"/>
      <c r="B158" s="43">
        <v>710</v>
      </c>
      <c r="C158" s="77"/>
      <c r="D158" s="60" t="s">
        <v>636</v>
      </c>
      <c r="E158" s="61">
        <v>740845</v>
      </c>
      <c r="F158" s="61"/>
      <c r="G158" s="61">
        <v>740845</v>
      </c>
    </row>
    <row r="159" spans="1:7" ht="12.75">
      <c r="A159" s="59"/>
      <c r="B159" s="43">
        <v>750</v>
      </c>
      <c r="C159" s="226"/>
      <c r="D159" s="60" t="s">
        <v>628</v>
      </c>
      <c r="E159" s="61">
        <v>100000</v>
      </c>
      <c r="F159" s="61"/>
      <c r="G159" s="61">
        <v>100000</v>
      </c>
    </row>
    <row r="160" spans="1:7" s="3" customFormat="1" ht="11.25" customHeight="1">
      <c r="A160" s="59"/>
      <c r="B160" s="16"/>
      <c r="C160" s="202"/>
      <c r="D160" s="60"/>
      <c r="E160" s="61"/>
      <c r="F160" s="61"/>
      <c r="G160" s="61"/>
    </row>
    <row r="161" spans="1:7" s="3" customFormat="1" ht="12.75" hidden="1">
      <c r="A161" s="59"/>
      <c r="B161" s="16"/>
      <c r="C161" s="62" t="s">
        <v>652</v>
      </c>
      <c r="D161" s="63" t="s">
        <v>653</v>
      </c>
      <c r="E161" s="64">
        <v>0</v>
      </c>
      <c r="F161" s="64">
        <v>0</v>
      </c>
      <c r="G161" s="64">
        <v>0</v>
      </c>
    </row>
    <row r="162" spans="1:7" s="3" customFormat="1" ht="12.75" hidden="1">
      <c r="A162" s="59"/>
      <c r="B162" s="43">
        <v>925</v>
      </c>
      <c r="C162" s="202"/>
      <c r="D162" s="60" t="s">
        <v>634</v>
      </c>
      <c r="E162" s="61"/>
      <c r="F162" s="61"/>
      <c r="G162" s="61"/>
    </row>
    <row r="163" spans="1:7" s="3" customFormat="1" ht="11.25" customHeight="1" hidden="1">
      <c r="A163" s="59"/>
      <c r="B163" s="16"/>
      <c r="C163" s="202"/>
      <c r="D163" s="60"/>
      <c r="E163" s="61"/>
      <c r="F163" s="61"/>
      <c r="G163" s="61"/>
    </row>
    <row r="164" spans="1:7" s="3" customFormat="1" ht="12.75">
      <c r="A164" s="59"/>
      <c r="B164" s="16"/>
      <c r="C164" s="62" t="s">
        <v>654</v>
      </c>
      <c r="D164" s="63" t="s">
        <v>655</v>
      </c>
      <c r="E164" s="64">
        <v>14595</v>
      </c>
      <c r="F164" s="64">
        <v>0</v>
      </c>
      <c r="G164" s="64">
        <v>14595</v>
      </c>
    </row>
    <row r="165" spans="1:7" s="233" customFormat="1" ht="12.75">
      <c r="A165" s="228"/>
      <c r="B165" s="234" t="s">
        <v>656</v>
      </c>
      <c r="C165" s="235"/>
      <c r="D165" s="231" t="s">
        <v>657</v>
      </c>
      <c r="E165" s="232">
        <v>1470</v>
      </c>
      <c r="F165" s="232"/>
      <c r="G165" s="232">
        <v>1470</v>
      </c>
    </row>
    <row r="166" spans="1:7" s="3" customFormat="1" ht="12.75" hidden="1">
      <c r="A166" s="59"/>
      <c r="B166" s="43">
        <v>750</v>
      </c>
      <c r="C166" s="77"/>
      <c r="D166" s="60" t="s">
        <v>628</v>
      </c>
      <c r="E166" s="232">
        <v>0</v>
      </c>
      <c r="F166" s="61">
        <v>0</v>
      </c>
      <c r="G166" s="232">
        <v>0</v>
      </c>
    </row>
    <row r="167" spans="1:7" s="233" customFormat="1" ht="12.75">
      <c r="A167" s="228"/>
      <c r="B167" s="229">
        <v>921</v>
      </c>
      <c r="C167" s="230"/>
      <c r="D167" s="231" t="s">
        <v>658</v>
      </c>
      <c r="E167" s="232">
        <v>8125</v>
      </c>
      <c r="F167" s="232"/>
      <c r="G167" s="232">
        <v>8125</v>
      </c>
    </row>
    <row r="168" spans="1:7" s="3" customFormat="1" ht="12.75">
      <c r="A168" s="59"/>
      <c r="B168" s="43">
        <v>926</v>
      </c>
      <c r="C168" s="202"/>
      <c r="D168" s="60" t="s">
        <v>659</v>
      </c>
      <c r="E168" s="61">
        <v>5000</v>
      </c>
      <c r="F168" s="61"/>
      <c r="G168" s="61">
        <v>5000</v>
      </c>
    </row>
    <row r="169" spans="1:7" s="3" customFormat="1" ht="12" customHeight="1" hidden="1">
      <c r="A169" s="59"/>
      <c r="B169" s="16"/>
      <c r="C169" s="202"/>
      <c r="D169" s="60"/>
      <c r="E169" s="61"/>
      <c r="F169" s="61"/>
      <c r="G169" s="61"/>
    </row>
    <row r="170" spans="1:7" s="3" customFormat="1" ht="12" customHeight="1" hidden="1">
      <c r="A170" s="59"/>
      <c r="B170" s="43">
        <v>921</v>
      </c>
      <c r="C170" s="77"/>
      <c r="D170" s="60" t="s">
        <v>658</v>
      </c>
      <c r="E170" s="61"/>
      <c r="F170" s="61"/>
      <c r="G170" s="61"/>
    </row>
    <row r="171" spans="1:7" s="3" customFormat="1" ht="12" customHeight="1" hidden="1">
      <c r="A171" s="59"/>
      <c r="B171" s="43">
        <v>926</v>
      </c>
      <c r="C171" s="77"/>
      <c r="D171" s="60" t="s">
        <v>659</v>
      </c>
      <c r="E171" s="61"/>
      <c r="F171" s="61"/>
      <c r="G171" s="61"/>
    </row>
    <row r="172" spans="1:7" ht="12" customHeight="1">
      <c r="A172" s="59"/>
      <c r="B172" s="16"/>
      <c r="C172" s="226"/>
      <c r="D172" s="60"/>
      <c r="E172" s="61"/>
      <c r="F172" s="61"/>
      <c r="G172" s="61"/>
    </row>
    <row r="173" spans="1:7" ht="12.75">
      <c r="A173" s="59"/>
      <c r="B173" s="16"/>
      <c r="C173" s="62" t="s">
        <v>637</v>
      </c>
      <c r="D173" s="63" t="s">
        <v>790</v>
      </c>
      <c r="E173" s="64">
        <v>211998529</v>
      </c>
      <c r="F173" s="64">
        <v>0</v>
      </c>
      <c r="G173" s="64">
        <v>211998529</v>
      </c>
    </row>
    <row r="174" spans="1:7" s="3" customFormat="1" ht="12.75">
      <c r="A174" s="59"/>
      <c r="B174" s="43">
        <v>600</v>
      </c>
      <c r="C174" s="77"/>
      <c r="D174" s="60" t="s">
        <v>577</v>
      </c>
      <c r="E174" s="61">
        <v>1100000</v>
      </c>
      <c r="F174" s="61"/>
      <c r="G174" s="61">
        <v>1100000</v>
      </c>
    </row>
    <row r="175" spans="1:7" ht="12.75">
      <c r="A175" s="59"/>
      <c r="B175" s="43">
        <v>710</v>
      </c>
      <c r="C175" s="77"/>
      <c r="D175" s="60" t="s">
        <v>636</v>
      </c>
      <c r="E175" s="61">
        <v>10800</v>
      </c>
      <c r="F175" s="61"/>
      <c r="G175" s="61">
        <v>10800</v>
      </c>
    </row>
    <row r="176" spans="1:7" s="3" customFormat="1" ht="12.75">
      <c r="A176" s="59"/>
      <c r="B176" s="43">
        <v>750</v>
      </c>
      <c r="C176" s="77"/>
      <c r="D176" s="60" t="s">
        <v>628</v>
      </c>
      <c r="E176" s="61">
        <v>107078</v>
      </c>
      <c r="F176" s="61"/>
      <c r="G176" s="61">
        <v>107078</v>
      </c>
    </row>
    <row r="177" spans="1:7" ht="12.75">
      <c r="A177" s="59"/>
      <c r="B177" s="43">
        <v>756</v>
      </c>
      <c r="C177" s="77"/>
      <c r="D177" s="60" t="s">
        <v>555</v>
      </c>
      <c r="E177" s="61"/>
      <c r="F177" s="61"/>
      <c r="G177" s="61"/>
    </row>
    <row r="178" spans="1:7" ht="12.75">
      <c r="A178" s="59"/>
      <c r="B178" s="43"/>
      <c r="C178" s="77"/>
      <c r="D178" s="60" t="s">
        <v>556</v>
      </c>
      <c r="E178" s="61">
        <v>30000</v>
      </c>
      <c r="F178" s="61"/>
      <c r="G178" s="61">
        <v>30000</v>
      </c>
    </row>
    <row r="179" spans="1:7" ht="12.75">
      <c r="A179" s="59"/>
      <c r="B179" s="43">
        <v>758</v>
      </c>
      <c r="C179" s="77"/>
      <c r="D179" s="111" t="s">
        <v>644</v>
      </c>
      <c r="E179" s="61">
        <v>278000</v>
      </c>
      <c r="F179" s="61"/>
      <c r="G179" s="61">
        <v>278000</v>
      </c>
    </row>
    <row r="180" spans="1:7" ht="12.75">
      <c r="A180" s="59"/>
      <c r="B180" s="43">
        <v>801</v>
      </c>
      <c r="C180" s="77"/>
      <c r="D180" s="60" t="s">
        <v>629</v>
      </c>
      <c r="E180" s="61">
        <v>8405</v>
      </c>
      <c r="F180" s="61"/>
      <c r="G180" s="61">
        <v>8405</v>
      </c>
    </row>
    <row r="181" spans="1:7" ht="12.75">
      <c r="A181" s="59"/>
      <c r="B181" s="43">
        <v>851</v>
      </c>
      <c r="C181" s="77"/>
      <c r="D181" s="60" t="s">
        <v>660</v>
      </c>
      <c r="E181" s="61">
        <v>4000</v>
      </c>
      <c r="F181" s="61"/>
      <c r="G181" s="61">
        <v>4000</v>
      </c>
    </row>
    <row r="182" spans="1:7" s="3" customFormat="1" ht="12.75">
      <c r="A182" s="59"/>
      <c r="B182" s="43">
        <v>852</v>
      </c>
      <c r="C182" s="17"/>
      <c r="D182" s="60" t="s">
        <v>632</v>
      </c>
      <c r="E182" s="61">
        <v>218420</v>
      </c>
      <c r="F182" s="61"/>
      <c r="G182" s="61">
        <v>218420</v>
      </c>
    </row>
    <row r="183" spans="1:7" ht="12.75">
      <c r="A183" s="59"/>
      <c r="B183" s="43">
        <v>853</v>
      </c>
      <c r="C183" s="77"/>
      <c r="D183" s="60" t="s">
        <v>633</v>
      </c>
      <c r="E183" s="61">
        <v>104636</v>
      </c>
      <c r="F183" s="61"/>
      <c r="G183" s="61">
        <v>104636</v>
      </c>
    </row>
    <row r="184" spans="1:7" ht="12.75" hidden="1">
      <c r="A184" s="59"/>
      <c r="B184" s="43">
        <v>854</v>
      </c>
      <c r="C184" s="77"/>
      <c r="D184" s="60" t="s">
        <v>639</v>
      </c>
      <c r="E184" s="61">
        <v>0</v>
      </c>
      <c r="F184" s="61"/>
      <c r="G184" s="61">
        <v>0</v>
      </c>
    </row>
    <row r="185" spans="1:7" s="3" customFormat="1" ht="12.75">
      <c r="A185" s="59"/>
      <c r="B185" s="43">
        <v>900</v>
      </c>
      <c r="C185" s="77"/>
      <c r="D185" s="60" t="s">
        <v>587</v>
      </c>
      <c r="E185" s="61">
        <v>210123910</v>
      </c>
      <c r="F185" s="61"/>
      <c r="G185" s="61">
        <v>210123910</v>
      </c>
    </row>
    <row r="186" spans="1:7" ht="12.75" hidden="1">
      <c r="A186" s="59"/>
      <c r="B186" s="43">
        <v>921</v>
      </c>
      <c r="C186" s="77"/>
      <c r="D186" s="60" t="s">
        <v>658</v>
      </c>
      <c r="E186" s="61"/>
      <c r="F186" s="61"/>
      <c r="G186" s="61"/>
    </row>
    <row r="187" spans="1:7" ht="12.75">
      <c r="A187" s="59"/>
      <c r="B187" s="43">
        <v>925</v>
      </c>
      <c r="C187" s="77"/>
      <c r="D187" s="60" t="s">
        <v>661</v>
      </c>
      <c r="E187" s="61"/>
      <c r="F187" s="61"/>
      <c r="G187" s="61"/>
    </row>
    <row r="188" spans="1:7" ht="12.75">
      <c r="A188" s="59"/>
      <c r="B188" s="43"/>
      <c r="C188" s="77"/>
      <c r="D188" s="60" t="s">
        <v>662</v>
      </c>
      <c r="E188" s="61">
        <v>13280</v>
      </c>
      <c r="F188" s="61"/>
      <c r="G188" s="61">
        <v>13280</v>
      </c>
    </row>
    <row r="189" spans="1:7" s="3" customFormat="1" ht="12.75" hidden="1">
      <c r="A189" s="59"/>
      <c r="B189" s="43">
        <v>926</v>
      </c>
      <c r="C189" s="77"/>
      <c r="D189" s="60" t="s">
        <v>659</v>
      </c>
      <c r="E189" s="61">
        <v>0</v>
      </c>
      <c r="F189" s="61"/>
      <c r="G189" s="61">
        <v>0</v>
      </c>
    </row>
    <row r="190" spans="1:7" ht="12.75">
      <c r="A190" s="108"/>
      <c r="B190" s="68"/>
      <c r="C190" s="157"/>
      <c r="D190" s="99"/>
      <c r="E190" s="100"/>
      <c r="F190" s="100"/>
      <c r="G190" s="100"/>
    </row>
    <row r="191" spans="1:7" ht="12.75">
      <c r="A191" s="59"/>
      <c r="B191" s="43"/>
      <c r="C191" s="62">
        <v>2360</v>
      </c>
      <c r="D191" s="63" t="s">
        <v>791</v>
      </c>
      <c r="E191" s="64">
        <v>106120</v>
      </c>
      <c r="F191" s="64">
        <v>0</v>
      </c>
      <c r="G191" s="64">
        <v>106120</v>
      </c>
    </row>
    <row r="192" spans="1:7" ht="12.75">
      <c r="A192" s="59"/>
      <c r="B192" s="43"/>
      <c r="C192" s="62"/>
      <c r="D192" s="63" t="s">
        <v>663</v>
      </c>
      <c r="E192" s="64"/>
      <c r="F192" s="64"/>
      <c r="G192" s="64"/>
    </row>
    <row r="193" spans="1:7" ht="12.75">
      <c r="A193" s="59"/>
      <c r="B193" s="43"/>
      <c r="C193" s="62"/>
      <c r="D193" s="63" t="s">
        <v>664</v>
      </c>
      <c r="E193" s="47"/>
      <c r="F193" s="47"/>
      <c r="G193" s="47"/>
    </row>
    <row r="194" spans="1:7" ht="12.75">
      <c r="A194" s="59"/>
      <c r="B194" s="43">
        <v>750</v>
      </c>
      <c r="C194" s="62"/>
      <c r="D194" s="60" t="s">
        <v>628</v>
      </c>
      <c r="E194" s="61">
        <v>105000</v>
      </c>
      <c r="F194" s="61"/>
      <c r="G194" s="61">
        <v>105000</v>
      </c>
    </row>
    <row r="195" spans="1:7" ht="12.75">
      <c r="A195" s="59"/>
      <c r="B195" s="96">
        <v>852</v>
      </c>
      <c r="C195" s="62"/>
      <c r="D195" s="60" t="s">
        <v>632</v>
      </c>
      <c r="E195" s="61">
        <v>1120</v>
      </c>
      <c r="F195" s="61"/>
      <c r="G195" s="61">
        <v>1120</v>
      </c>
    </row>
    <row r="196" spans="1:7" ht="12.75">
      <c r="A196" s="59"/>
      <c r="B196" s="43"/>
      <c r="C196" s="62"/>
      <c r="D196" s="60"/>
      <c r="E196" s="61"/>
      <c r="F196" s="61"/>
      <c r="G196" s="61"/>
    </row>
    <row r="197" spans="1:7" ht="12.75">
      <c r="A197" s="59"/>
      <c r="B197" s="43"/>
      <c r="C197" s="62">
        <v>2370</v>
      </c>
      <c r="D197" s="63" t="s">
        <v>828</v>
      </c>
      <c r="E197" s="205">
        <v>583205</v>
      </c>
      <c r="F197" s="205">
        <v>0</v>
      </c>
      <c r="G197" s="254">
        <v>583205</v>
      </c>
    </row>
    <row r="198" spans="1:7" s="3" customFormat="1" ht="12.75">
      <c r="A198" s="59"/>
      <c r="B198" s="43">
        <v>900</v>
      </c>
      <c r="C198" s="62"/>
      <c r="D198" s="60" t="s">
        <v>827</v>
      </c>
      <c r="E198" s="61">
        <v>583205</v>
      </c>
      <c r="F198" s="61"/>
      <c r="G198" s="61">
        <v>583205</v>
      </c>
    </row>
    <row r="199" spans="1:7" ht="12.75">
      <c r="A199" s="59"/>
      <c r="B199" s="43"/>
      <c r="C199" s="62"/>
      <c r="D199" s="60"/>
      <c r="E199" s="61"/>
      <c r="F199" s="61"/>
      <c r="G199" s="61"/>
    </row>
    <row r="200" spans="1:7" ht="12.75">
      <c r="A200" s="59"/>
      <c r="B200" s="43"/>
      <c r="C200" s="62"/>
      <c r="D200" s="60"/>
      <c r="E200" s="61"/>
      <c r="F200" s="61"/>
      <c r="G200" s="61"/>
    </row>
    <row r="201" spans="1:7" ht="12.75">
      <c r="A201" s="59"/>
      <c r="B201" s="43"/>
      <c r="C201" s="92">
        <v>2680</v>
      </c>
      <c r="D201" s="63" t="s">
        <v>829</v>
      </c>
      <c r="E201" s="64">
        <v>7000000</v>
      </c>
      <c r="F201" s="64">
        <v>0</v>
      </c>
      <c r="G201" s="64">
        <v>7000000</v>
      </c>
    </row>
    <row r="202" spans="1:7" ht="12.75">
      <c r="A202" s="59"/>
      <c r="B202" s="43"/>
      <c r="C202" s="92"/>
      <c r="D202" s="63"/>
      <c r="E202" s="64"/>
      <c r="F202" s="64"/>
      <c r="G202" s="64"/>
    </row>
    <row r="203" spans="1:7" ht="12.75">
      <c r="A203" s="59"/>
      <c r="B203" s="43">
        <v>756</v>
      </c>
      <c r="C203" s="17"/>
      <c r="D203" s="60" t="s">
        <v>555</v>
      </c>
      <c r="E203" s="61"/>
      <c r="F203" s="61"/>
      <c r="G203" s="61"/>
    </row>
    <row r="204" spans="1:7" ht="12.75">
      <c r="A204" s="59"/>
      <c r="B204" s="43"/>
      <c r="C204" s="17"/>
      <c r="D204" s="60" t="s">
        <v>671</v>
      </c>
      <c r="E204" s="61">
        <v>7000000</v>
      </c>
      <c r="F204" s="61"/>
      <c r="G204" s="61">
        <v>7000000</v>
      </c>
    </row>
    <row r="205" spans="1:7" ht="12.75">
      <c r="A205" s="59"/>
      <c r="B205" s="43"/>
      <c r="C205" s="17"/>
      <c r="D205" s="60"/>
      <c r="E205" s="61"/>
      <c r="F205" s="61"/>
      <c r="G205" s="61"/>
    </row>
    <row r="206" spans="1:7" s="3" customFormat="1" ht="12.75">
      <c r="A206" s="59"/>
      <c r="B206" s="43"/>
      <c r="C206" s="92">
        <v>2910</v>
      </c>
      <c r="D206" s="63" t="s">
        <v>830</v>
      </c>
      <c r="E206" s="47"/>
      <c r="F206" s="47"/>
      <c r="G206" s="47"/>
    </row>
    <row r="207" spans="1:7" s="3" customFormat="1" ht="12.75">
      <c r="A207" s="59"/>
      <c r="B207" s="43"/>
      <c r="C207" s="17"/>
      <c r="D207" s="63" t="s">
        <v>665</v>
      </c>
      <c r="E207" s="64">
        <v>5017689</v>
      </c>
      <c r="F207" s="64">
        <v>0</v>
      </c>
      <c r="G207" s="64">
        <v>5017689</v>
      </c>
    </row>
    <row r="208" spans="1:7" s="3" customFormat="1" ht="12.75">
      <c r="A208" s="59"/>
      <c r="B208" s="43">
        <v>851</v>
      </c>
      <c r="C208" s="17"/>
      <c r="D208" s="60" t="s">
        <v>660</v>
      </c>
      <c r="E208" s="61">
        <v>76104</v>
      </c>
      <c r="F208" s="61"/>
      <c r="G208" s="61">
        <v>76104</v>
      </c>
    </row>
    <row r="209" spans="1:7" s="3" customFormat="1" ht="12.75">
      <c r="A209" s="59"/>
      <c r="B209" s="43">
        <v>852</v>
      </c>
      <c r="C209" s="17"/>
      <c r="D209" s="60" t="s">
        <v>632</v>
      </c>
      <c r="E209" s="61">
        <v>256802</v>
      </c>
      <c r="F209" s="61"/>
      <c r="G209" s="61">
        <v>256802</v>
      </c>
    </row>
    <row r="210" spans="1:7" s="3" customFormat="1" ht="12.75" hidden="1">
      <c r="A210" s="59"/>
      <c r="B210" s="43">
        <v>853</v>
      </c>
      <c r="C210" s="44"/>
      <c r="D210" s="60" t="s">
        <v>633</v>
      </c>
      <c r="E210" s="61">
        <v>0</v>
      </c>
      <c r="F210" s="61"/>
      <c r="G210" s="61">
        <v>0</v>
      </c>
    </row>
    <row r="211" spans="1:7" s="3" customFormat="1" ht="12.75">
      <c r="A211" s="59"/>
      <c r="B211" s="43">
        <v>900</v>
      </c>
      <c r="C211" s="77"/>
      <c r="D211" s="60" t="s">
        <v>587</v>
      </c>
      <c r="E211" s="61">
        <v>1009611</v>
      </c>
      <c r="F211" s="61"/>
      <c r="G211" s="61">
        <v>1009611</v>
      </c>
    </row>
    <row r="212" spans="1:7" s="3" customFormat="1" ht="12.75">
      <c r="A212" s="59"/>
      <c r="B212" s="43">
        <v>921</v>
      </c>
      <c r="C212" s="77"/>
      <c r="D212" s="60" t="s">
        <v>658</v>
      </c>
      <c r="E212" s="61">
        <v>391970</v>
      </c>
      <c r="F212" s="61"/>
      <c r="G212" s="61">
        <v>391970</v>
      </c>
    </row>
    <row r="213" spans="1:7" s="3" customFormat="1" ht="12.75">
      <c r="A213" s="59"/>
      <c r="B213" s="43">
        <v>926</v>
      </c>
      <c r="C213" s="77"/>
      <c r="D213" s="60" t="s">
        <v>659</v>
      </c>
      <c r="E213" s="61">
        <v>3283202</v>
      </c>
      <c r="F213" s="61"/>
      <c r="G213" s="61">
        <v>3283202</v>
      </c>
    </row>
    <row r="214" spans="1:7" s="3" customFormat="1" ht="13.5" thickBot="1">
      <c r="A214" s="115"/>
      <c r="B214" s="116"/>
      <c r="C214" s="33"/>
      <c r="D214" s="117"/>
      <c r="E214" s="118"/>
      <c r="F214" s="118"/>
      <c r="G214" s="118"/>
    </row>
    <row r="215" spans="1:7" s="58" customFormat="1" ht="12">
      <c r="A215" s="76" t="s">
        <v>666</v>
      </c>
      <c r="B215" s="119"/>
      <c r="C215" s="120"/>
      <c r="D215" s="121" t="s">
        <v>667</v>
      </c>
      <c r="E215" s="122">
        <v>14487484</v>
      </c>
      <c r="F215" s="122">
        <v>0</v>
      </c>
      <c r="G215" s="122">
        <v>14487484</v>
      </c>
    </row>
    <row r="216" spans="1:7" s="58" customFormat="1" ht="12">
      <c r="A216" s="85"/>
      <c r="B216" s="86"/>
      <c r="C216" s="87"/>
      <c r="D216" s="88" t="s">
        <v>668</v>
      </c>
      <c r="E216" s="89"/>
      <c r="F216" s="89"/>
      <c r="G216" s="89"/>
    </row>
    <row r="217" spans="1:7" ht="12.75">
      <c r="A217" s="59"/>
      <c r="B217" s="90"/>
      <c r="C217" s="92">
        <v>2440</v>
      </c>
      <c r="D217" s="63" t="s">
        <v>669</v>
      </c>
      <c r="E217" s="64">
        <v>70000</v>
      </c>
      <c r="F217" s="64">
        <v>0</v>
      </c>
      <c r="G217" s="64">
        <v>70000</v>
      </c>
    </row>
    <row r="218" spans="1:7" ht="12.75">
      <c r="A218" s="59"/>
      <c r="B218" s="90"/>
      <c r="C218" s="92"/>
      <c r="D218" s="63" t="s">
        <v>670</v>
      </c>
      <c r="E218" s="94"/>
      <c r="F218" s="94"/>
      <c r="G218" s="94"/>
    </row>
    <row r="219" spans="1:7" ht="13.5" customHeight="1" hidden="1">
      <c r="A219" s="59"/>
      <c r="B219" s="43">
        <v>756</v>
      </c>
      <c r="C219" s="77"/>
      <c r="D219" s="60" t="s">
        <v>555</v>
      </c>
      <c r="E219" s="61">
        <v>0</v>
      </c>
      <c r="F219" s="61"/>
      <c r="G219" s="61">
        <v>0</v>
      </c>
    </row>
    <row r="220" spans="1:7" s="3" customFormat="1" ht="12.75" hidden="1">
      <c r="A220" s="59"/>
      <c r="B220" s="90"/>
      <c r="C220" s="92"/>
      <c r="D220" s="60" t="s">
        <v>671</v>
      </c>
      <c r="E220" s="61"/>
      <c r="F220" s="61"/>
      <c r="G220" s="61"/>
    </row>
    <row r="221" spans="1:7" s="3" customFormat="1" ht="12.75">
      <c r="A221" s="59"/>
      <c r="B221" s="43">
        <v>900</v>
      </c>
      <c r="C221" s="92"/>
      <c r="D221" s="60" t="s">
        <v>587</v>
      </c>
      <c r="E221" s="61">
        <v>70000</v>
      </c>
      <c r="F221" s="61"/>
      <c r="G221" s="61">
        <v>70000</v>
      </c>
    </row>
    <row r="222" spans="1:7" s="3" customFormat="1" ht="12.75">
      <c r="A222" s="59"/>
      <c r="B222" s="90"/>
      <c r="C222" s="92"/>
      <c r="D222" s="60"/>
      <c r="E222" s="94"/>
      <c r="F222" s="94"/>
      <c r="G222" s="94"/>
    </row>
    <row r="223" spans="1:7" s="3" customFormat="1" ht="12.75">
      <c r="A223" s="59"/>
      <c r="B223" s="90"/>
      <c r="C223" s="92">
        <v>2707</v>
      </c>
      <c r="D223" s="63" t="s">
        <v>760</v>
      </c>
      <c r="E223" s="94">
        <v>180000</v>
      </c>
      <c r="F223" s="94">
        <v>0</v>
      </c>
      <c r="G223" s="94">
        <v>180000</v>
      </c>
    </row>
    <row r="224" spans="1:7" s="3" customFormat="1" ht="12.75">
      <c r="A224" s="59"/>
      <c r="B224" s="90"/>
      <c r="C224" s="92"/>
      <c r="D224" s="63" t="s">
        <v>696</v>
      </c>
      <c r="E224" s="94"/>
      <c r="F224" s="94"/>
      <c r="G224" s="94"/>
    </row>
    <row r="225" spans="1:7" s="3" customFormat="1" ht="12.75">
      <c r="A225" s="59"/>
      <c r="B225" s="43">
        <v>700</v>
      </c>
      <c r="C225" s="92"/>
      <c r="D225" s="60" t="s">
        <v>602</v>
      </c>
      <c r="E225" s="61">
        <v>180000</v>
      </c>
      <c r="F225" s="61"/>
      <c r="G225" s="61">
        <v>180000</v>
      </c>
    </row>
    <row r="226" spans="1:7" s="3" customFormat="1" ht="12.75" hidden="1">
      <c r="A226" s="59"/>
      <c r="B226" s="90"/>
      <c r="C226" s="92">
        <v>6260</v>
      </c>
      <c r="D226" s="63" t="s">
        <v>672</v>
      </c>
      <c r="E226" s="64">
        <v>0</v>
      </c>
      <c r="F226" s="64">
        <v>0</v>
      </c>
      <c r="G226" s="64">
        <v>0</v>
      </c>
    </row>
    <row r="227" spans="1:7" s="3" customFormat="1" ht="21.75" hidden="1">
      <c r="A227" s="59"/>
      <c r="B227" s="90"/>
      <c r="C227" s="92"/>
      <c r="D227" s="123" t="s">
        <v>673</v>
      </c>
      <c r="E227" s="94"/>
      <c r="F227" s="94"/>
      <c r="G227" s="94"/>
    </row>
    <row r="228" spans="1:7" s="3" customFormat="1" ht="12.75" hidden="1">
      <c r="A228" s="59"/>
      <c r="B228" s="43">
        <v>900</v>
      </c>
      <c r="C228" s="92"/>
      <c r="D228" s="60" t="s">
        <v>587</v>
      </c>
      <c r="E228" s="61">
        <v>0</v>
      </c>
      <c r="F228" s="61">
        <v>0</v>
      </c>
      <c r="G228" s="61">
        <v>0</v>
      </c>
    </row>
    <row r="229" spans="1:7" s="3" customFormat="1" ht="12.75">
      <c r="A229" s="59"/>
      <c r="B229" s="43"/>
      <c r="C229" s="92"/>
      <c r="D229" s="60"/>
      <c r="E229" s="61"/>
      <c r="F229" s="61"/>
      <c r="G229" s="61"/>
    </row>
    <row r="230" spans="1:7" s="3" customFormat="1" ht="12.75">
      <c r="A230" s="59"/>
      <c r="B230" s="43"/>
      <c r="C230" s="124">
        <v>6290</v>
      </c>
      <c r="D230" s="63" t="s">
        <v>817</v>
      </c>
      <c r="E230" s="64">
        <v>14237484</v>
      </c>
      <c r="F230" s="64">
        <v>0</v>
      </c>
      <c r="G230" s="64">
        <v>14237484</v>
      </c>
    </row>
    <row r="231" spans="1:7" ht="12.75">
      <c r="A231" s="59"/>
      <c r="B231" s="43"/>
      <c r="C231" s="124"/>
      <c r="D231" s="63" t="s">
        <v>674</v>
      </c>
      <c r="E231" s="61"/>
      <c r="F231" s="61"/>
      <c r="G231" s="61"/>
    </row>
    <row r="232" spans="1:7" ht="12.75">
      <c r="A232" s="59"/>
      <c r="B232" s="43"/>
      <c r="C232" s="124"/>
      <c r="D232" s="63" t="s">
        <v>675</v>
      </c>
      <c r="E232" s="61"/>
      <c r="F232" s="61"/>
      <c r="G232" s="61"/>
    </row>
    <row r="233" spans="1:7" ht="12.75">
      <c r="A233" s="59"/>
      <c r="B233" s="43">
        <v>700</v>
      </c>
      <c r="C233" s="226"/>
      <c r="D233" s="60" t="s">
        <v>602</v>
      </c>
      <c r="E233" s="61">
        <v>2877684</v>
      </c>
      <c r="F233" s="61"/>
      <c r="G233" s="61">
        <v>2877684</v>
      </c>
    </row>
    <row r="234" spans="1:7" ht="12.75">
      <c r="A234" s="59"/>
      <c r="B234" s="43">
        <v>801</v>
      </c>
      <c r="C234" s="226"/>
      <c r="D234" s="60" t="s">
        <v>629</v>
      </c>
      <c r="E234" s="61">
        <v>1200000</v>
      </c>
      <c r="F234" s="61"/>
      <c r="G234" s="61">
        <v>1200000</v>
      </c>
    </row>
    <row r="235" spans="1:7" ht="12.75">
      <c r="A235" s="59"/>
      <c r="B235" s="43">
        <v>926</v>
      </c>
      <c r="C235" s="226"/>
      <c r="D235" s="60" t="s">
        <v>659</v>
      </c>
      <c r="E235" s="61">
        <v>10159800</v>
      </c>
      <c r="F235" s="61"/>
      <c r="G235" s="61">
        <v>10159800</v>
      </c>
    </row>
    <row r="236" spans="1:7" ht="12.75">
      <c r="A236" s="108"/>
      <c r="B236" s="195"/>
      <c r="C236" s="147"/>
      <c r="D236" s="99"/>
      <c r="E236" s="196"/>
      <c r="F236" s="196"/>
      <c r="G236" s="196"/>
    </row>
    <row r="237" spans="1:7" s="58" customFormat="1" ht="12">
      <c r="A237" s="76" t="s">
        <v>676</v>
      </c>
      <c r="B237" s="130"/>
      <c r="C237" s="131"/>
      <c r="D237" s="163" t="s">
        <v>677</v>
      </c>
      <c r="E237" s="122">
        <v>2126981</v>
      </c>
      <c r="F237" s="122">
        <v>0</v>
      </c>
      <c r="G237" s="122">
        <v>2126981</v>
      </c>
    </row>
    <row r="238" spans="1:7" s="58" customFormat="1" ht="12">
      <c r="A238" s="76"/>
      <c r="B238" s="130"/>
      <c r="C238" s="131"/>
      <c r="D238" s="121" t="s">
        <v>678</v>
      </c>
      <c r="E238" s="122"/>
      <c r="F238" s="122"/>
      <c r="G238" s="122"/>
    </row>
    <row r="239" spans="1:7" s="58" customFormat="1" ht="12">
      <c r="A239" s="85"/>
      <c r="B239" s="101"/>
      <c r="C239" s="102"/>
      <c r="D239" s="88" t="s">
        <v>679</v>
      </c>
      <c r="E239" s="89"/>
      <c r="F239" s="89"/>
      <c r="G239" s="89"/>
    </row>
    <row r="240" spans="1:7" ht="12.75">
      <c r="A240" s="59"/>
      <c r="B240" s="16"/>
      <c r="C240" s="92">
        <v>2310</v>
      </c>
      <c r="D240" s="63" t="s">
        <v>680</v>
      </c>
      <c r="E240" s="64">
        <v>1637935</v>
      </c>
      <c r="F240" s="64">
        <v>0</v>
      </c>
      <c r="G240" s="64">
        <v>1637935</v>
      </c>
    </row>
    <row r="241" spans="1:7" ht="12.75">
      <c r="A241" s="59"/>
      <c r="B241" s="16"/>
      <c r="C241" s="17"/>
      <c r="D241" s="63" t="s">
        <v>681</v>
      </c>
      <c r="E241" s="94"/>
      <c r="F241" s="94"/>
      <c r="G241" s="94"/>
    </row>
    <row r="242" spans="1:7" s="3" customFormat="1" ht="12.75">
      <c r="A242" s="59"/>
      <c r="B242" s="16"/>
      <c r="C242" s="17"/>
      <c r="D242" s="63" t="s">
        <v>682</v>
      </c>
      <c r="E242" s="94"/>
      <c r="F242" s="94"/>
      <c r="G242" s="94"/>
    </row>
    <row r="243" spans="1:7" s="3" customFormat="1" ht="12.75">
      <c r="A243" s="59"/>
      <c r="B243" s="43">
        <v>600</v>
      </c>
      <c r="C243" s="44"/>
      <c r="D243" s="60" t="s">
        <v>577</v>
      </c>
      <c r="E243" s="61">
        <v>515954</v>
      </c>
      <c r="F243" s="61"/>
      <c r="G243" s="61">
        <v>515954</v>
      </c>
    </row>
    <row r="244" spans="1:7" s="139" customFormat="1" ht="12.75">
      <c r="A244" s="59"/>
      <c r="B244" s="43">
        <v>801</v>
      </c>
      <c r="C244" s="44"/>
      <c r="D244" s="60" t="s">
        <v>629</v>
      </c>
      <c r="E244" s="61">
        <v>926201</v>
      </c>
      <c r="F244" s="61"/>
      <c r="G244" s="61">
        <v>926201</v>
      </c>
    </row>
    <row r="245" spans="1:7" s="3" customFormat="1" ht="12.75">
      <c r="A245" s="59"/>
      <c r="B245" s="43">
        <v>853</v>
      </c>
      <c r="C245" s="44"/>
      <c r="D245" s="60" t="s">
        <v>633</v>
      </c>
      <c r="E245" s="61">
        <v>195780</v>
      </c>
      <c r="F245" s="61"/>
      <c r="G245" s="61">
        <v>195780</v>
      </c>
    </row>
    <row r="246" spans="1:7" s="139" customFormat="1" ht="12.75">
      <c r="A246" s="59"/>
      <c r="B246" s="43"/>
      <c r="C246" s="44"/>
      <c r="D246" s="60"/>
      <c r="E246" s="61"/>
      <c r="F246" s="61"/>
      <c r="G246" s="61"/>
    </row>
    <row r="247" spans="1:7" s="139" customFormat="1" ht="12.75" hidden="1">
      <c r="A247" s="59"/>
      <c r="B247" s="43"/>
      <c r="C247" s="92">
        <v>2710</v>
      </c>
      <c r="D247" s="63" t="s">
        <v>683</v>
      </c>
      <c r="E247" s="64">
        <v>0</v>
      </c>
      <c r="F247" s="64">
        <v>0</v>
      </c>
      <c r="G247" s="64">
        <v>0</v>
      </c>
    </row>
    <row r="248" spans="1:7" s="139" customFormat="1" ht="12.75" hidden="1">
      <c r="A248" s="59"/>
      <c r="B248" s="43"/>
      <c r="C248" s="92"/>
      <c r="D248" s="63" t="s">
        <v>684</v>
      </c>
      <c r="E248" s="61"/>
      <c r="F248" s="61"/>
      <c r="G248" s="61"/>
    </row>
    <row r="249" spans="1:7" s="139" customFormat="1" ht="12.75" hidden="1">
      <c r="A249" s="59"/>
      <c r="B249" s="43"/>
      <c r="C249" s="92"/>
      <c r="D249" s="63" t="s">
        <v>685</v>
      </c>
      <c r="E249" s="61"/>
      <c r="F249" s="61"/>
      <c r="G249" s="61"/>
    </row>
    <row r="250" spans="1:7" s="3" customFormat="1" ht="12.75" hidden="1">
      <c r="A250" s="59"/>
      <c r="B250" s="43">
        <v>750</v>
      </c>
      <c r="C250" s="92"/>
      <c r="D250" s="60" t="s">
        <v>628</v>
      </c>
      <c r="E250" s="61"/>
      <c r="F250" s="61"/>
      <c r="G250" s="61"/>
    </row>
    <row r="251" spans="1:7" s="139" customFormat="1" ht="12.75" hidden="1">
      <c r="A251" s="59"/>
      <c r="B251" s="43">
        <v>926</v>
      </c>
      <c r="C251" s="202"/>
      <c r="D251" s="60" t="s">
        <v>659</v>
      </c>
      <c r="E251" s="61">
        <v>0</v>
      </c>
      <c r="F251" s="61">
        <v>0</v>
      </c>
      <c r="G251" s="61">
        <v>0</v>
      </c>
    </row>
    <row r="252" spans="1:7" s="139" customFormat="1" ht="12.75" hidden="1">
      <c r="A252" s="59"/>
      <c r="B252" s="43"/>
      <c r="C252" s="202"/>
      <c r="D252" s="60"/>
      <c r="E252" s="61"/>
      <c r="F252" s="61"/>
      <c r="G252" s="61"/>
    </row>
    <row r="253" spans="1:7" s="139" customFormat="1" ht="12.75">
      <c r="A253" s="59"/>
      <c r="B253" s="43"/>
      <c r="C253" s="92">
        <v>2888</v>
      </c>
      <c r="D253" s="63" t="s">
        <v>807</v>
      </c>
      <c r="E253" s="64">
        <v>366789</v>
      </c>
      <c r="F253" s="64">
        <v>0</v>
      </c>
      <c r="G253" s="64">
        <v>366789</v>
      </c>
    </row>
    <row r="254" spans="1:7" s="139" customFormat="1" ht="12.75">
      <c r="A254" s="59"/>
      <c r="B254" s="43"/>
      <c r="C254" s="92"/>
      <c r="D254" s="63" t="s">
        <v>808</v>
      </c>
      <c r="E254" s="61"/>
      <c r="F254" s="61"/>
      <c r="G254" s="61"/>
    </row>
    <row r="255" spans="1:7" s="139" customFormat="1" ht="12.75">
      <c r="A255" s="59"/>
      <c r="B255" s="43"/>
      <c r="C255" s="92"/>
      <c r="D255" s="63" t="s">
        <v>809</v>
      </c>
      <c r="E255" s="61"/>
      <c r="F255" s="61"/>
      <c r="G255" s="61"/>
    </row>
    <row r="256" spans="1:7" s="3" customFormat="1" ht="12.75">
      <c r="A256" s="59"/>
      <c r="B256" s="43">
        <v>730</v>
      </c>
      <c r="C256" s="92"/>
      <c r="D256" s="60" t="s">
        <v>806</v>
      </c>
      <c r="E256" s="61">
        <v>366789</v>
      </c>
      <c r="F256" s="61"/>
      <c r="G256" s="61">
        <v>366789</v>
      </c>
    </row>
    <row r="257" spans="1:7" s="3" customFormat="1" ht="12.75">
      <c r="A257" s="59"/>
      <c r="B257" s="43"/>
      <c r="C257" s="92"/>
      <c r="D257" s="60"/>
      <c r="E257" s="61"/>
      <c r="F257" s="61"/>
      <c r="G257" s="61"/>
    </row>
    <row r="258" spans="1:7" s="139" customFormat="1" ht="12.75">
      <c r="A258" s="59"/>
      <c r="B258" s="43"/>
      <c r="C258" s="92">
        <v>2889</v>
      </c>
      <c r="D258" s="63" t="s">
        <v>818</v>
      </c>
      <c r="E258" s="64">
        <v>122257</v>
      </c>
      <c r="F258" s="64">
        <v>0</v>
      </c>
      <c r="G258" s="64">
        <v>122257</v>
      </c>
    </row>
    <row r="259" spans="1:7" s="139" customFormat="1" ht="12.75">
      <c r="A259" s="59"/>
      <c r="B259" s="43"/>
      <c r="C259" s="92"/>
      <c r="D259" s="63" t="s">
        <v>808</v>
      </c>
      <c r="E259" s="61"/>
      <c r="F259" s="61"/>
      <c r="G259" s="61"/>
    </row>
    <row r="260" spans="1:7" s="139" customFormat="1" ht="12.75">
      <c r="A260" s="59"/>
      <c r="B260" s="43"/>
      <c r="C260" s="92"/>
      <c r="D260" s="63" t="s">
        <v>809</v>
      </c>
      <c r="E260" s="61"/>
      <c r="F260" s="61"/>
      <c r="G260" s="61"/>
    </row>
    <row r="261" spans="1:7" s="3" customFormat="1" ht="12.75">
      <c r="A261" s="59"/>
      <c r="B261" s="43">
        <v>730</v>
      </c>
      <c r="C261" s="92"/>
      <c r="D261" s="60" t="s">
        <v>806</v>
      </c>
      <c r="E261" s="61">
        <v>122257</v>
      </c>
      <c r="F261" s="61"/>
      <c r="G261" s="61">
        <v>122257</v>
      </c>
    </row>
    <row r="262" spans="1:7" s="139" customFormat="1" ht="13.5" thickBot="1">
      <c r="A262" s="115"/>
      <c r="B262" s="116"/>
      <c r="C262" s="132"/>
      <c r="D262" s="117"/>
      <c r="E262" s="118"/>
      <c r="F262" s="118"/>
      <c r="G262" s="118"/>
    </row>
    <row r="263" spans="1:7" s="41" customFormat="1" ht="14.25">
      <c r="A263" s="133" t="s">
        <v>686</v>
      </c>
      <c r="B263" s="37"/>
      <c r="C263" s="92"/>
      <c r="D263" s="39" t="s">
        <v>687</v>
      </c>
      <c r="E263" s="40">
        <v>147445563</v>
      </c>
      <c r="F263" s="40">
        <v>0</v>
      </c>
      <c r="G263" s="40">
        <v>147445563</v>
      </c>
    </row>
    <row r="264" spans="1:7" ht="12.75">
      <c r="A264" s="65"/>
      <c r="B264" s="43"/>
      <c r="C264" s="44"/>
      <c r="D264" s="227"/>
      <c r="E264" s="93"/>
      <c r="F264" s="93"/>
      <c r="G264" s="93"/>
    </row>
    <row r="265" spans="1:7" ht="12.75">
      <c r="A265" s="65"/>
      <c r="B265" s="43">
        <v>758</v>
      </c>
      <c r="C265" s="44"/>
      <c r="D265" s="60" t="s">
        <v>644</v>
      </c>
      <c r="E265" s="47"/>
      <c r="F265" s="47"/>
      <c r="G265" s="47"/>
    </row>
    <row r="266" spans="1:7" ht="12.75" hidden="1">
      <c r="A266" s="65"/>
      <c r="B266" s="43"/>
      <c r="C266" s="134">
        <v>2780</v>
      </c>
      <c r="D266" s="135" t="s">
        <v>688</v>
      </c>
      <c r="E266" s="64"/>
      <c r="F266" s="64"/>
      <c r="G266" s="64"/>
    </row>
    <row r="267" spans="1:7" ht="12.75">
      <c r="A267" s="65"/>
      <c r="B267" s="43"/>
      <c r="C267" s="92">
        <v>2920</v>
      </c>
      <c r="D267" s="63" t="s">
        <v>689</v>
      </c>
      <c r="E267" s="64">
        <v>147445563</v>
      </c>
      <c r="F267" s="64">
        <v>0</v>
      </c>
      <c r="G267" s="64">
        <v>147445563</v>
      </c>
    </row>
    <row r="268" spans="1:7" ht="12.75" hidden="1">
      <c r="A268" s="65"/>
      <c r="B268" s="43"/>
      <c r="C268" s="92"/>
      <c r="D268" s="60" t="s">
        <v>550</v>
      </c>
      <c r="E268" s="136"/>
      <c r="F268" s="136"/>
      <c r="G268" s="136"/>
    </row>
    <row r="269" spans="1:7" s="3" customFormat="1" ht="12.75">
      <c r="A269" s="65"/>
      <c r="B269" s="43"/>
      <c r="C269" s="44"/>
      <c r="D269" s="60" t="s">
        <v>690</v>
      </c>
      <c r="E269" s="61">
        <v>147445563</v>
      </c>
      <c r="F269" s="61"/>
      <c r="G269" s="61">
        <v>147445563</v>
      </c>
    </row>
    <row r="270" spans="1:7" ht="12.75" hidden="1">
      <c r="A270" s="65"/>
      <c r="B270" s="43"/>
      <c r="C270" s="44"/>
      <c r="D270" s="60" t="s">
        <v>691</v>
      </c>
      <c r="E270" s="61"/>
      <c r="F270" s="61"/>
      <c r="G270" s="61"/>
    </row>
    <row r="271" spans="1:7" ht="13.5" thickBot="1">
      <c r="A271" s="137"/>
      <c r="B271" s="116"/>
      <c r="C271" s="132"/>
      <c r="D271" s="117"/>
      <c r="E271" s="118"/>
      <c r="F271" s="118"/>
      <c r="G271" s="118"/>
    </row>
    <row r="272" spans="1:7" ht="12.75">
      <c r="A272" s="183"/>
      <c r="B272" s="184"/>
      <c r="C272" s="185"/>
      <c r="D272" s="13"/>
      <c r="E272" s="186"/>
      <c r="F272" s="186"/>
      <c r="G272" s="186"/>
    </row>
    <row r="273" spans="1:7" s="41" customFormat="1" ht="14.25">
      <c r="A273" s="133" t="s">
        <v>692</v>
      </c>
      <c r="B273" s="37"/>
      <c r="C273" s="92"/>
      <c r="D273" s="39" t="s">
        <v>693</v>
      </c>
      <c r="E273" s="40">
        <v>130740947</v>
      </c>
      <c r="F273" s="40">
        <v>0</v>
      </c>
      <c r="G273" s="40">
        <v>130740947</v>
      </c>
    </row>
    <row r="274" spans="1:7" s="41" customFormat="1" ht="14.25">
      <c r="A274" s="133"/>
      <c r="B274" s="37"/>
      <c r="C274" s="92"/>
      <c r="D274" s="39" t="s">
        <v>694</v>
      </c>
      <c r="E274" s="40"/>
      <c r="F274" s="40"/>
      <c r="G274" s="40"/>
    </row>
    <row r="275" spans="1:7" s="41" customFormat="1" ht="14.25">
      <c r="A275" s="133"/>
      <c r="B275" s="37"/>
      <c r="C275" s="92"/>
      <c r="D275" s="39"/>
      <c r="E275" s="40"/>
      <c r="F275" s="40"/>
      <c r="G275" s="40"/>
    </row>
    <row r="276" spans="1:7" ht="12.75">
      <c r="A276" s="59"/>
      <c r="B276" s="90"/>
      <c r="C276" s="92">
        <v>2707</v>
      </c>
      <c r="D276" s="63" t="s">
        <v>695</v>
      </c>
      <c r="E276" s="94">
        <v>101470</v>
      </c>
      <c r="F276" s="94">
        <v>0</v>
      </c>
      <c r="G276" s="94">
        <v>101470</v>
      </c>
    </row>
    <row r="277" spans="1:7" ht="12.75">
      <c r="A277" s="59"/>
      <c r="B277" s="90"/>
      <c r="C277" s="92"/>
      <c r="D277" s="63" t="s">
        <v>696</v>
      </c>
      <c r="E277" s="94"/>
      <c r="F277" s="94"/>
      <c r="G277" s="94"/>
    </row>
    <row r="278" spans="1:7" ht="12.75">
      <c r="A278" s="59"/>
      <c r="B278" s="43">
        <v>750</v>
      </c>
      <c r="C278" s="92"/>
      <c r="D278" s="60" t="s">
        <v>628</v>
      </c>
      <c r="E278" s="61">
        <v>18296</v>
      </c>
      <c r="F278" s="61"/>
      <c r="G278" s="61">
        <v>18296</v>
      </c>
    </row>
    <row r="279" spans="1:7" s="3" customFormat="1" ht="12.75">
      <c r="A279" s="59"/>
      <c r="B279" s="43">
        <v>801</v>
      </c>
      <c r="C279" s="62"/>
      <c r="D279" s="111" t="s">
        <v>629</v>
      </c>
      <c r="E279" s="61">
        <v>83174</v>
      </c>
      <c r="F279" s="61"/>
      <c r="G279" s="61">
        <v>83174</v>
      </c>
    </row>
    <row r="280" spans="1:7" ht="12.75">
      <c r="A280" s="108"/>
      <c r="B280" s="195"/>
      <c r="C280" s="147"/>
      <c r="D280" s="99"/>
      <c r="E280" s="196"/>
      <c r="F280" s="196"/>
      <c r="G280" s="196"/>
    </row>
    <row r="281" spans="1:7" s="3" customFormat="1" ht="12.75">
      <c r="A281" s="59"/>
      <c r="B281" s="43"/>
      <c r="C281" s="92">
        <v>2708</v>
      </c>
      <c r="D281" s="63" t="s">
        <v>760</v>
      </c>
      <c r="E281" s="61"/>
      <c r="F281" s="61"/>
      <c r="G281" s="61"/>
    </row>
    <row r="282" spans="1:7" s="3" customFormat="1" ht="12.75">
      <c r="A282" s="59"/>
      <c r="B282" s="43"/>
      <c r="C282" s="92"/>
      <c r="D282" s="63" t="s">
        <v>696</v>
      </c>
      <c r="E282" s="64">
        <v>567098</v>
      </c>
      <c r="F282" s="64">
        <v>0</v>
      </c>
      <c r="G282" s="64">
        <v>567098</v>
      </c>
    </row>
    <row r="283" spans="1:7" s="3" customFormat="1" ht="12.75">
      <c r="A283" s="59"/>
      <c r="B283" s="43">
        <v>630</v>
      </c>
      <c r="C283" s="92"/>
      <c r="D283" s="60" t="s">
        <v>805</v>
      </c>
      <c r="E283" s="61">
        <v>118183</v>
      </c>
      <c r="F283" s="61"/>
      <c r="G283" s="61">
        <v>118183</v>
      </c>
    </row>
    <row r="284" spans="1:7" s="3" customFormat="1" ht="12.75">
      <c r="A284" s="59"/>
      <c r="B284" s="43">
        <v>720</v>
      </c>
      <c r="C284" s="92"/>
      <c r="D284" s="60" t="s">
        <v>698</v>
      </c>
      <c r="E284" s="61">
        <v>0</v>
      </c>
      <c r="F284" s="61"/>
      <c r="G284" s="61">
        <v>0</v>
      </c>
    </row>
    <row r="285" spans="1:7" ht="12.75">
      <c r="A285" s="59"/>
      <c r="B285" s="43">
        <v>750</v>
      </c>
      <c r="C285" s="92"/>
      <c r="D285" s="60" t="s">
        <v>628</v>
      </c>
      <c r="E285" s="61">
        <v>0</v>
      </c>
      <c r="F285" s="61"/>
      <c r="G285" s="61">
        <v>0</v>
      </c>
    </row>
    <row r="286" spans="1:7" ht="12.75">
      <c r="A286" s="59"/>
      <c r="B286" s="43">
        <v>851</v>
      </c>
      <c r="C286" s="77"/>
      <c r="D286" s="60" t="s">
        <v>660</v>
      </c>
      <c r="E286" s="61">
        <v>100000</v>
      </c>
      <c r="F286" s="61"/>
      <c r="G286" s="61">
        <v>100000</v>
      </c>
    </row>
    <row r="287" spans="1:7" s="146" customFormat="1" ht="12">
      <c r="A287" s="142"/>
      <c r="B287" s="143">
        <v>852</v>
      </c>
      <c r="C287" s="144"/>
      <c r="D287" s="145" t="s">
        <v>632</v>
      </c>
      <c r="E287" s="141">
        <v>348915</v>
      </c>
      <c r="F287" s="141"/>
      <c r="G287" s="141">
        <v>348915</v>
      </c>
    </row>
    <row r="288" spans="1:7" s="146" customFormat="1" ht="12">
      <c r="A288" s="207"/>
      <c r="B288" s="208"/>
      <c r="C288" s="209"/>
      <c r="D288" s="210"/>
      <c r="E288" s="211"/>
      <c r="F288" s="211"/>
      <c r="G288" s="211"/>
    </row>
    <row r="289" spans="1:7" s="3" customFormat="1" ht="12.75">
      <c r="A289" s="59"/>
      <c r="B289" s="43"/>
      <c r="C289" s="92">
        <v>6298</v>
      </c>
      <c r="D289" s="63" t="s">
        <v>794</v>
      </c>
      <c r="E289" s="64">
        <v>130072379</v>
      </c>
      <c r="F289" s="64">
        <v>0</v>
      </c>
      <c r="G289" s="64">
        <v>130072379</v>
      </c>
    </row>
    <row r="290" spans="1:7" s="3" customFormat="1" ht="14.25">
      <c r="A290" s="59"/>
      <c r="B290" s="138"/>
      <c r="C290" s="92"/>
      <c r="D290" s="63" t="s">
        <v>697</v>
      </c>
      <c r="E290" s="40"/>
      <c r="F290" s="40"/>
      <c r="G290" s="40"/>
    </row>
    <row r="291" spans="1:7" s="139" customFormat="1" ht="12.75">
      <c r="A291" s="59"/>
      <c r="B291" s="43">
        <v>720</v>
      </c>
      <c r="C291" s="44"/>
      <c r="D291" s="60" t="s">
        <v>698</v>
      </c>
      <c r="E291" s="61">
        <v>2679881</v>
      </c>
      <c r="F291" s="61"/>
      <c r="G291" s="61">
        <v>2679881</v>
      </c>
    </row>
    <row r="292" spans="1:7" ht="12.75">
      <c r="A292" s="59"/>
      <c r="B292" s="43">
        <v>750</v>
      </c>
      <c r="C292" s="92"/>
      <c r="D292" s="60" t="s">
        <v>628</v>
      </c>
      <c r="E292" s="61">
        <v>0</v>
      </c>
      <c r="F292" s="61"/>
      <c r="G292" s="61">
        <v>0</v>
      </c>
    </row>
    <row r="293" spans="1:7" s="3" customFormat="1" ht="12.75">
      <c r="A293" s="59"/>
      <c r="B293" s="43">
        <v>900</v>
      </c>
      <c r="C293" s="92"/>
      <c r="D293" s="60" t="s">
        <v>587</v>
      </c>
      <c r="E293" s="61">
        <v>127392498</v>
      </c>
      <c r="F293" s="61"/>
      <c r="G293" s="61">
        <v>127392498</v>
      </c>
    </row>
    <row r="294" spans="1:7" s="3" customFormat="1" ht="13.5" thickBot="1">
      <c r="A294" s="59"/>
      <c r="B294" s="43"/>
      <c r="C294" s="92"/>
      <c r="D294" s="60"/>
      <c r="E294" s="61"/>
      <c r="F294" s="61"/>
      <c r="G294" s="61"/>
    </row>
    <row r="295" spans="1:7" s="41" customFormat="1" ht="15" thickBot="1">
      <c r="A295" s="48" t="s">
        <v>700</v>
      </c>
      <c r="B295" s="49"/>
      <c r="C295" s="50"/>
      <c r="D295" s="140" t="s">
        <v>701</v>
      </c>
      <c r="E295" s="52">
        <v>87409605</v>
      </c>
      <c r="F295" s="52">
        <v>1637582</v>
      </c>
      <c r="G295" s="52">
        <v>89047187</v>
      </c>
    </row>
    <row r="296" spans="1:7" s="58" customFormat="1" ht="12">
      <c r="A296" s="76" t="s">
        <v>702</v>
      </c>
      <c r="B296" s="130"/>
      <c r="C296" s="131"/>
      <c r="D296" s="121" t="s">
        <v>701</v>
      </c>
      <c r="E296" s="122">
        <v>14862615</v>
      </c>
      <c r="F296" s="122">
        <v>1637582</v>
      </c>
      <c r="G296" s="122">
        <v>16500197</v>
      </c>
    </row>
    <row r="297" spans="1:7" s="58" customFormat="1" ht="12">
      <c r="A297" s="85"/>
      <c r="B297" s="101"/>
      <c r="C297" s="102"/>
      <c r="D297" s="88" t="s">
        <v>703</v>
      </c>
      <c r="E297" s="103"/>
      <c r="F297" s="103"/>
      <c r="G297" s="103"/>
    </row>
    <row r="298" spans="1:7" s="58" customFormat="1" ht="24">
      <c r="A298" s="76"/>
      <c r="B298" s="130"/>
      <c r="C298" s="134">
        <v>2030</v>
      </c>
      <c r="D298" s="135" t="s">
        <v>704</v>
      </c>
      <c r="E298" s="64">
        <v>14862615</v>
      </c>
      <c r="F298" s="64">
        <v>1637582</v>
      </c>
      <c r="G298" s="64">
        <v>16500197</v>
      </c>
    </row>
    <row r="299" spans="1:7" s="58" customFormat="1" ht="11.25" customHeight="1">
      <c r="A299" s="76"/>
      <c r="B299" s="43">
        <v>801</v>
      </c>
      <c r="C299" s="92"/>
      <c r="D299" s="60" t="s">
        <v>629</v>
      </c>
      <c r="E299" s="61">
        <v>0</v>
      </c>
      <c r="F299" s="61">
        <v>47187</v>
      </c>
      <c r="G299" s="141">
        <v>47187</v>
      </c>
    </row>
    <row r="300" spans="1:7" s="146" customFormat="1" ht="12">
      <c r="A300" s="142"/>
      <c r="B300" s="143">
        <v>852</v>
      </c>
      <c r="C300" s="144"/>
      <c r="D300" s="145" t="s">
        <v>632</v>
      </c>
      <c r="E300" s="141">
        <v>14231201</v>
      </c>
      <c r="F300" s="141">
        <v>588956</v>
      </c>
      <c r="G300" s="141">
        <v>14820157</v>
      </c>
    </row>
    <row r="301" spans="1:7" s="58" customFormat="1" ht="12">
      <c r="A301" s="76"/>
      <c r="B301" s="43">
        <v>854</v>
      </c>
      <c r="C301" s="92"/>
      <c r="D301" s="60" t="s">
        <v>639</v>
      </c>
      <c r="E301" s="61">
        <v>631414</v>
      </c>
      <c r="F301" s="61">
        <v>1001439</v>
      </c>
      <c r="G301" s="61">
        <v>1632853</v>
      </c>
    </row>
    <row r="302" spans="1:7" s="58" customFormat="1" ht="12">
      <c r="A302" s="85"/>
      <c r="B302" s="68"/>
      <c r="C302" s="147"/>
      <c r="D302" s="99"/>
      <c r="E302" s="103"/>
      <c r="F302" s="103"/>
      <c r="G302" s="103"/>
    </row>
    <row r="303" spans="1:7" s="58" customFormat="1" ht="12">
      <c r="A303" s="76" t="s">
        <v>705</v>
      </c>
      <c r="B303" s="130"/>
      <c r="C303" s="148"/>
      <c r="D303" s="121" t="s">
        <v>706</v>
      </c>
      <c r="E303" s="122">
        <v>72546990</v>
      </c>
      <c r="F303" s="122">
        <v>0</v>
      </c>
      <c r="G303" s="122">
        <v>72546990</v>
      </c>
    </row>
    <row r="304" spans="1:7" s="58" customFormat="1" ht="12">
      <c r="A304" s="85"/>
      <c r="B304" s="101"/>
      <c r="C304" s="87"/>
      <c r="D304" s="88" t="s">
        <v>707</v>
      </c>
      <c r="E304" s="89"/>
      <c r="F304" s="89"/>
      <c r="G304" s="89"/>
    </row>
    <row r="305" spans="1:7" ht="12.75">
      <c r="A305" s="59"/>
      <c r="B305" s="16"/>
      <c r="C305" s="92">
        <v>2010</v>
      </c>
      <c r="D305" s="63" t="s">
        <v>708</v>
      </c>
      <c r="E305" s="94">
        <v>72546990</v>
      </c>
      <c r="F305" s="94">
        <v>0</v>
      </c>
      <c r="G305" s="94">
        <v>72546990</v>
      </c>
    </row>
    <row r="306" spans="1:7" ht="12.75">
      <c r="A306" s="59"/>
      <c r="B306" s="16"/>
      <c r="C306" s="92"/>
      <c r="D306" s="63" t="s">
        <v>709</v>
      </c>
      <c r="E306" s="94"/>
      <c r="F306" s="94"/>
      <c r="G306" s="94"/>
    </row>
    <row r="307" spans="1:7" ht="13.5" thickBot="1">
      <c r="A307" s="115"/>
      <c r="B307" s="32"/>
      <c r="C307" s="125"/>
      <c r="D307" s="203" t="s">
        <v>710</v>
      </c>
      <c r="E307" s="204"/>
      <c r="F307" s="204"/>
      <c r="G307" s="204"/>
    </row>
    <row r="308" spans="1:7" ht="12.75">
      <c r="A308" s="65"/>
      <c r="B308" s="43">
        <v>750</v>
      </c>
      <c r="C308" s="92"/>
      <c r="D308" s="60" t="s">
        <v>628</v>
      </c>
      <c r="E308" s="61">
        <v>2893400</v>
      </c>
      <c r="F308" s="61"/>
      <c r="G308" s="61">
        <v>2893400</v>
      </c>
    </row>
    <row r="309" spans="1:7" ht="12.75">
      <c r="A309" s="65"/>
      <c r="B309" s="43">
        <v>751</v>
      </c>
      <c r="C309" s="92"/>
      <c r="D309" s="111" t="s">
        <v>711</v>
      </c>
      <c r="E309" s="141">
        <v>91390</v>
      </c>
      <c r="F309" s="141"/>
      <c r="G309" s="141">
        <v>91390</v>
      </c>
    </row>
    <row r="310" spans="1:7" ht="12.75">
      <c r="A310" s="65"/>
      <c r="B310" s="43">
        <v>754</v>
      </c>
      <c r="C310" s="92"/>
      <c r="D310" s="111" t="s">
        <v>621</v>
      </c>
      <c r="E310" s="61">
        <v>8600</v>
      </c>
      <c r="F310" s="61"/>
      <c r="G310" s="61">
        <v>8600</v>
      </c>
    </row>
    <row r="311" spans="1:7" ht="12.75" hidden="1">
      <c r="A311" s="65"/>
      <c r="B311" s="43">
        <v>801</v>
      </c>
      <c r="C311" s="92"/>
      <c r="D311" s="111" t="s">
        <v>629</v>
      </c>
      <c r="E311" s="61">
        <v>0</v>
      </c>
      <c r="F311" s="61"/>
      <c r="G311" s="61">
        <v>0</v>
      </c>
    </row>
    <row r="312" spans="1:7" s="3" customFormat="1" ht="12.75">
      <c r="A312" s="65"/>
      <c r="B312" s="43">
        <v>852</v>
      </c>
      <c r="C312" s="92"/>
      <c r="D312" s="111" t="s">
        <v>632</v>
      </c>
      <c r="E312" s="61">
        <v>69553600</v>
      </c>
      <c r="F312" s="61"/>
      <c r="G312" s="61">
        <v>69553600</v>
      </c>
    </row>
    <row r="313" spans="1:7" ht="12.75" hidden="1">
      <c r="A313" s="65"/>
      <c r="B313" s="43">
        <v>900</v>
      </c>
      <c r="C313" s="92"/>
      <c r="D313" s="111" t="s">
        <v>587</v>
      </c>
      <c r="E313" s="61">
        <v>0</v>
      </c>
      <c r="F313" s="61">
        <v>0</v>
      </c>
      <c r="G313" s="61">
        <v>0</v>
      </c>
    </row>
    <row r="314" spans="1:7" ht="10.5" customHeight="1" hidden="1">
      <c r="A314" s="67"/>
      <c r="B314" s="68"/>
      <c r="C314" s="147"/>
      <c r="D314" s="149"/>
      <c r="E314" s="100"/>
      <c r="F314" s="100"/>
      <c r="G314" s="100"/>
    </row>
    <row r="315" spans="1:7" ht="12.75" hidden="1">
      <c r="A315" s="112"/>
      <c r="B315" s="150"/>
      <c r="C315" s="113">
        <v>2020</v>
      </c>
      <c r="D315" s="114" t="s">
        <v>712</v>
      </c>
      <c r="E315" s="151">
        <v>0</v>
      </c>
      <c r="F315" s="151">
        <v>0</v>
      </c>
      <c r="G315" s="151">
        <v>0</v>
      </c>
    </row>
    <row r="316" spans="1:7" ht="12.75" hidden="1">
      <c r="A316" s="59"/>
      <c r="B316" s="16"/>
      <c r="C316" s="92"/>
      <c r="D316" s="63" t="s">
        <v>713</v>
      </c>
      <c r="E316" s="94"/>
      <c r="F316" s="94"/>
      <c r="G316" s="94"/>
    </row>
    <row r="317" spans="1:7" ht="12.75" hidden="1">
      <c r="A317" s="59"/>
      <c r="B317" s="16"/>
      <c r="C317" s="92"/>
      <c r="D317" s="63" t="s">
        <v>714</v>
      </c>
      <c r="E317" s="47"/>
      <c r="F317" s="47"/>
      <c r="G317" s="47"/>
    </row>
    <row r="318" spans="1:7" ht="12.75" hidden="1">
      <c r="A318" s="65"/>
      <c r="B318" s="43">
        <v>710</v>
      </c>
      <c r="C318" s="92"/>
      <c r="D318" s="60" t="s">
        <v>636</v>
      </c>
      <c r="E318" s="61">
        <v>0</v>
      </c>
      <c r="F318" s="61">
        <v>0</v>
      </c>
      <c r="G318" s="61">
        <v>0</v>
      </c>
    </row>
    <row r="319" spans="1:7" ht="12.75" hidden="1">
      <c r="A319" s="65"/>
      <c r="B319" s="43"/>
      <c r="C319" s="92"/>
      <c r="D319" s="111"/>
      <c r="E319" s="61"/>
      <c r="F319" s="61"/>
      <c r="G319" s="61"/>
    </row>
    <row r="320" spans="1:7" ht="12.75" hidden="1">
      <c r="A320" s="59"/>
      <c r="B320" s="16"/>
      <c r="C320" s="92">
        <v>6310</v>
      </c>
      <c r="D320" s="63" t="s">
        <v>715</v>
      </c>
      <c r="E320" s="94">
        <v>0</v>
      </c>
      <c r="F320" s="94">
        <v>0</v>
      </c>
      <c r="G320" s="94">
        <v>0</v>
      </c>
    </row>
    <row r="321" spans="1:7" ht="12.75" hidden="1">
      <c r="A321" s="59"/>
      <c r="B321" s="16"/>
      <c r="C321" s="92"/>
      <c r="D321" s="63" t="s">
        <v>716</v>
      </c>
      <c r="E321" s="94"/>
      <c r="F321" s="94"/>
      <c r="G321" s="94"/>
    </row>
    <row r="322" spans="1:7" ht="12.75" hidden="1">
      <c r="A322" s="59"/>
      <c r="B322" s="16"/>
      <c r="C322" s="92"/>
      <c r="D322" s="63" t="s">
        <v>717</v>
      </c>
      <c r="E322" s="47"/>
      <c r="F322" s="47"/>
      <c r="G322" s="47"/>
    </row>
    <row r="323" spans="1:7" ht="12.75" hidden="1">
      <c r="A323" s="65"/>
      <c r="B323" s="43">
        <v>852</v>
      </c>
      <c r="C323" s="92"/>
      <c r="D323" s="111" t="s">
        <v>632</v>
      </c>
      <c r="E323" s="61">
        <v>0</v>
      </c>
      <c r="F323" s="61">
        <v>0</v>
      </c>
      <c r="G323" s="61">
        <v>0</v>
      </c>
    </row>
    <row r="324" spans="1:7" ht="15" customHeight="1" thickBot="1">
      <c r="A324" s="137"/>
      <c r="B324" s="116"/>
      <c r="C324" s="125"/>
      <c r="D324" s="117"/>
      <c r="E324" s="118"/>
      <c r="F324" s="118"/>
      <c r="G324" s="118"/>
    </row>
    <row r="325" spans="1:7" ht="15.75">
      <c r="A325" s="65"/>
      <c r="B325" s="43"/>
      <c r="C325" s="44"/>
      <c r="D325" s="152" t="s">
        <v>718</v>
      </c>
      <c r="E325" s="46">
        <v>419163780</v>
      </c>
      <c r="F325" s="46">
        <v>8508491</v>
      </c>
      <c r="G325" s="46">
        <v>427672271</v>
      </c>
    </row>
    <row r="326" spans="1:7" ht="5.25" customHeight="1">
      <c r="A326" s="65"/>
      <c r="B326" s="43"/>
      <c r="C326" s="44"/>
      <c r="D326" s="152"/>
      <c r="E326" s="40"/>
      <c r="F326" s="40"/>
      <c r="G326" s="40"/>
    </row>
    <row r="327" spans="1:7" ht="15" thickBot="1">
      <c r="A327" s="65"/>
      <c r="B327" s="43"/>
      <c r="C327" s="44"/>
      <c r="D327" s="153" t="s">
        <v>550</v>
      </c>
      <c r="E327" s="154"/>
      <c r="F327" s="154"/>
      <c r="G327" s="154"/>
    </row>
    <row r="328" spans="1:7" ht="15" thickBot="1">
      <c r="A328" s="155" t="s">
        <v>719</v>
      </c>
      <c r="B328" s="49"/>
      <c r="C328" s="50"/>
      <c r="D328" s="51" t="s">
        <v>720</v>
      </c>
      <c r="E328" s="156">
        <v>150475474</v>
      </c>
      <c r="F328" s="156">
        <v>0</v>
      </c>
      <c r="G328" s="156">
        <v>150475474</v>
      </c>
    </row>
    <row r="329" spans="1:7" s="58" customFormat="1" ht="12">
      <c r="A329" s="80" t="s">
        <v>721</v>
      </c>
      <c r="B329" s="81"/>
      <c r="C329" s="82"/>
      <c r="D329" s="83" t="s">
        <v>722</v>
      </c>
      <c r="E329" s="84">
        <v>130918467</v>
      </c>
      <c r="F329" s="84">
        <v>0</v>
      </c>
      <c r="G329" s="84">
        <v>130918467</v>
      </c>
    </row>
    <row r="330" spans="1:7" s="58" customFormat="1" ht="12">
      <c r="A330" s="85"/>
      <c r="B330" s="101"/>
      <c r="C330" s="102"/>
      <c r="D330" s="88" t="s">
        <v>592</v>
      </c>
      <c r="E330" s="103"/>
      <c r="F330" s="103"/>
      <c r="G330" s="103"/>
    </row>
    <row r="331" spans="1:7" ht="12.75">
      <c r="A331" s="65"/>
      <c r="B331" s="90"/>
      <c r="C331" s="91"/>
      <c r="D331" s="60" t="s">
        <v>550</v>
      </c>
      <c r="E331" s="47"/>
      <c r="F331" s="47"/>
      <c r="G331" s="47"/>
    </row>
    <row r="332" spans="1:7" s="3" customFormat="1" ht="12.75">
      <c r="A332" s="65"/>
      <c r="B332" s="43">
        <v>756</v>
      </c>
      <c r="C332" s="77"/>
      <c r="D332" s="60" t="s">
        <v>555</v>
      </c>
      <c r="E332" s="61"/>
      <c r="F332" s="61"/>
      <c r="G332" s="61"/>
    </row>
    <row r="333" spans="1:7" s="224" customFormat="1" ht="12.75">
      <c r="A333" s="67"/>
      <c r="B333" s="68"/>
      <c r="C333" s="157"/>
      <c r="D333" s="99" t="s">
        <v>556</v>
      </c>
      <c r="E333" s="100">
        <v>130918467</v>
      </c>
      <c r="F333" s="100"/>
      <c r="G333" s="100">
        <v>130918467</v>
      </c>
    </row>
    <row r="334" spans="1:7" ht="13.5" thickBot="1">
      <c r="A334" s="189"/>
      <c r="B334" s="190"/>
      <c r="C334" s="191" t="s">
        <v>593</v>
      </c>
      <c r="D334" s="192" t="s">
        <v>594</v>
      </c>
      <c r="E334" s="193">
        <v>118418467</v>
      </c>
      <c r="F334" s="193"/>
      <c r="G334" s="193">
        <v>118418467</v>
      </c>
    </row>
    <row r="335" spans="1:7" ht="12.75">
      <c r="A335" s="197"/>
      <c r="B335" s="198"/>
      <c r="C335" s="199" t="s">
        <v>595</v>
      </c>
      <c r="D335" s="200" t="s">
        <v>596</v>
      </c>
      <c r="E335" s="201">
        <v>12500000</v>
      </c>
      <c r="F335" s="201"/>
      <c r="G335" s="201">
        <v>12500000</v>
      </c>
    </row>
    <row r="336" spans="1:7" s="58" customFormat="1" ht="12">
      <c r="A336" s="85" t="s">
        <v>723</v>
      </c>
      <c r="B336" s="158"/>
      <c r="C336" s="102"/>
      <c r="D336" s="88" t="s">
        <v>724</v>
      </c>
      <c r="E336" s="103">
        <v>71153</v>
      </c>
      <c r="F336" s="103">
        <v>0</v>
      </c>
      <c r="G336" s="103">
        <v>71153</v>
      </c>
    </row>
    <row r="337" spans="1:7" ht="12.75">
      <c r="A337" s="65"/>
      <c r="B337" s="96"/>
      <c r="C337" s="62" t="s">
        <v>605</v>
      </c>
      <c r="D337" s="63" t="s">
        <v>725</v>
      </c>
      <c r="E337" s="64">
        <v>71153</v>
      </c>
      <c r="F337" s="64">
        <v>0</v>
      </c>
      <c r="G337" s="64">
        <v>71153</v>
      </c>
    </row>
    <row r="338" spans="1:7" ht="12.75">
      <c r="A338" s="65"/>
      <c r="B338" s="96"/>
      <c r="C338" s="62"/>
      <c r="D338" s="63" t="s">
        <v>726</v>
      </c>
      <c r="E338" s="95"/>
      <c r="F338" s="95"/>
      <c r="G338" s="95"/>
    </row>
    <row r="339" spans="1:7" ht="12.75">
      <c r="A339" s="65"/>
      <c r="B339" s="96"/>
      <c r="C339" s="62"/>
      <c r="D339" s="63" t="s">
        <v>727</v>
      </c>
      <c r="E339" s="47"/>
      <c r="F339" s="47"/>
      <c r="G339" s="47"/>
    </row>
    <row r="340" spans="1:7" ht="12.75">
      <c r="A340" s="65"/>
      <c r="B340" s="96"/>
      <c r="C340" s="62"/>
      <c r="D340" s="63" t="s">
        <v>728</v>
      </c>
      <c r="E340" s="47"/>
      <c r="F340" s="47"/>
      <c r="G340" s="47"/>
    </row>
    <row r="341" spans="1:7" ht="12.75">
      <c r="A341" s="67"/>
      <c r="B341" s="109">
        <v>852</v>
      </c>
      <c r="C341" s="157"/>
      <c r="D341" s="99" t="s">
        <v>632</v>
      </c>
      <c r="E341" s="100">
        <v>71153</v>
      </c>
      <c r="F341" s="100"/>
      <c r="G341" s="100">
        <v>71153</v>
      </c>
    </row>
    <row r="342" spans="1:7" s="58" customFormat="1" ht="12">
      <c r="A342" s="85" t="s">
        <v>729</v>
      </c>
      <c r="B342" s="101"/>
      <c r="C342" s="102"/>
      <c r="D342" s="88" t="s">
        <v>618</v>
      </c>
      <c r="E342" s="103">
        <v>3154866</v>
      </c>
      <c r="F342" s="103">
        <v>0</v>
      </c>
      <c r="G342" s="103">
        <v>3154866</v>
      </c>
    </row>
    <row r="343" spans="1:7" ht="12.75">
      <c r="A343" s="59"/>
      <c r="B343" s="43"/>
      <c r="C343" s="62" t="s">
        <v>730</v>
      </c>
      <c r="D343" s="63" t="s">
        <v>731</v>
      </c>
      <c r="E343" s="64">
        <v>30000</v>
      </c>
      <c r="F343" s="64">
        <v>0</v>
      </c>
      <c r="G343" s="64">
        <v>30000</v>
      </c>
    </row>
    <row r="344" spans="1:7" ht="12.75">
      <c r="A344" s="59"/>
      <c r="B344" s="43"/>
      <c r="C344" s="62"/>
      <c r="D344" s="63" t="s">
        <v>732</v>
      </c>
      <c r="E344" s="64"/>
      <c r="F344" s="64"/>
      <c r="G344" s="64"/>
    </row>
    <row r="345" spans="1:7" s="3" customFormat="1" ht="12.75">
      <c r="A345" s="65"/>
      <c r="B345" s="43">
        <v>852</v>
      </c>
      <c r="C345" s="77"/>
      <c r="D345" s="60" t="s">
        <v>632</v>
      </c>
      <c r="E345" s="61">
        <v>30000</v>
      </c>
      <c r="F345" s="61"/>
      <c r="G345" s="61">
        <v>30000</v>
      </c>
    </row>
    <row r="346" spans="1:7" ht="9.75" customHeight="1">
      <c r="A346" s="59"/>
      <c r="B346" s="43"/>
      <c r="C346" s="62"/>
      <c r="D346" s="63"/>
      <c r="E346" s="64"/>
      <c r="F346" s="64"/>
      <c r="G346" s="64"/>
    </row>
    <row r="347" spans="1:7" ht="12.75">
      <c r="A347" s="59"/>
      <c r="B347" s="43"/>
      <c r="C347" s="62" t="s">
        <v>623</v>
      </c>
      <c r="D347" s="63" t="s">
        <v>733</v>
      </c>
      <c r="E347" s="64">
        <v>5215</v>
      </c>
      <c r="F347" s="64">
        <v>0</v>
      </c>
      <c r="G347" s="64">
        <v>5215</v>
      </c>
    </row>
    <row r="348" spans="1:7" ht="12.75">
      <c r="A348" s="59"/>
      <c r="B348" s="43">
        <v>801</v>
      </c>
      <c r="C348" s="17"/>
      <c r="D348" s="60" t="s">
        <v>629</v>
      </c>
      <c r="E348" s="61">
        <v>5115</v>
      </c>
      <c r="F348" s="61"/>
      <c r="G348" s="61">
        <v>5115</v>
      </c>
    </row>
    <row r="349" spans="1:7" ht="12.75">
      <c r="A349" s="59"/>
      <c r="B349" s="43">
        <v>854</v>
      </c>
      <c r="C349" s="17"/>
      <c r="D349" s="60" t="s">
        <v>639</v>
      </c>
      <c r="E349" s="61">
        <v>100</v>
      </c>
      <c r="F349" s="61"/>
      <c r="G349" s="61">
        <v>100</v>
      </c>
    </row>
    <row r="350" spans="1:7" ht="12.75">
      <c r="A350" s="59"/>
      <c r="B350" s="43"/>
      <c r="C350" s="17"/>
      <c r="D350" s="227"/>
      <c r="E350" s="61"/>
      <c r="F350" s="61"/>
      <c r="G350" s="61"/>
    </row>
    <row r="351" spans="1:7" ht="12.75">
      <c r="A351" s="59"/>
      <c r="B351" s="43"/>
      <c r="C351" s="62" t="s">
        <v>631</v>
      </c>
      <c r="D351" s="63" t="s">
        <v>734</v>
      </c>
      <c r="E351" s="64">
        <v>3119251</v>
      </c>
      <c r="F351" s="64">
        <v>0</v>
      </c>
      <c r="G351" s="64">
        <v>3119251</v>
      </c>
    </row>
    <row r="352" spans="1:7" s="224" customFormat="1" ht="12.75">
      <c r="A352" s="59"/>
      <c r="B352" s="43">
        <v>852</v>
      </c>
      <c r="C352" s="77"/>
      <c r="D352" s="60" t="s">
        <v>632</v>
      </c>
      <c r="E352" s="61">
        <v>3119251</v>
      </c>
      <c r="F352" s="61"/>
      <c r="G352" s="61">
        <v>3119251</v>
      </c>
    </row>
    <row r="353" spans="1:7" ht="12.75">
      <c r="A353" s="59"/>
      <c r="B353" s="43"/>
      <c r="C353" s="77"/>
      <c r="D353" s="60"/>
      <c r="E353" s="61"/>
      <c r="F353" s="61"/>
      <c r="G353" s="61"/>
    </row>
    <row r="354" spans="1:7" ht="10.5" customHeight="1">
      <c r="A354" s="59"/>
      <c r="B354" s="43"/>
      <c r="C354" s="44"/>
      <c r="D354" s="227"/>
      <c r="E354" s="47"/>
      <c r="F354" s="47"/>
      <c r="G354" s="47"/>
    </row>
    <row r="355" spans="1:7" ht="12.75">
      <c r="A355" s="59"/>
      <c r="B355" s="43"/>
      <c r="C355" s="62" t="s">
        <v>635</v>
      </c>
      <c r="D355" s="63" t="s">
        <v>792</v>
      </c>
      <c r="E355" s="64">
        <v>400</v>
      </c>
      <c r="F355" s="64">
        <v>0</v>
      </c>
      <c r="G355" s="64">
        <v>400</v>
      </c>
    </row>
    <row r="356" spans="1:7" s="3" customFormat="1" ht="12.75">
      <c r="A356" s="59"/>
      <c r="B356" s="43">
        <v>801</v>
      </c>
      <c r="C356" s="77"/>
      <c r="D356" s="60" t="s">
        <v>629</v>
      </c>
      <c r="E356" s="61">
        <v>400</v>
      </c>
      <c r="F356" s="61"/>
      <c r="G356" s="61">
        <v>400</v>
      </c>
    </row>
    <row r="357" spans="1:7" ht="12.75">
      <c r="A357" s="59"/>
      <c r="B357" s="43"/>
      <c r="C357" s="44"/>
      <c r="D357" s="60"/>
      <c r="E357" s="61"/>
      <c r="F357" s="61"/>
      <c r="G357" s="61"/>
    </row>
    <row r="358" spans="1:7" ht="12.75">
      <c r="A358" s="59"/>
      <c r="B358" s="43"/>
      <c r="C358" s="62" t="s">
        <v>637</v>
      </c>
      <c r="D358" s="63" t="s">
        <v>735</v>
      </c>
      <c r="E358" s="64">
        <v>0</v>
      </c>
      <c r="F358" s="64">
        <v>0</v>
      </c>
      <c r="G358" s="64">
        <v>0</v>
      </c>
    </row>
    <row r="359" spans="1:7" s="224" customFormat="1" ht="12.75">
      <c r="A359" s="59"/>
      <c r="B359" s="43">
        <v>852</v>
      </c>
      <c r="C359" s="77"/>
      <c r="D359" s="60" t="s">
        <v>632</v>
      </c>
      <c r="E359" s="61">
        <v>0</v>
      </c>
      <c r="F359" s="61">
        <v>0</v>
      </c>
      <c r="G359" s="61">
        <v>0</v>
      </c>
    </row>
    <row r="360" spans="1:7" s="224" customFormat="1" ht="12.75">
      <c r="A360" s="59"/>
      <c r="B360" s="43"/>
      <c r="C360" s="77"/>
      <c r="D360" s="60"/>
      <c r="E360" s="61"/>
      <c r="F360" s="61"/>
      <c r="G360" s="61"/>
    </row>
    <row r="361" spans="1:7" ht="12.75">
      <c r="A361" s="59"/>
      <c r="B361" s="43"/>
      <c r="C361" s="92">
        <v>2390</v>
      </c>
      <c r="D361" s="63" t="s">
        <v>736</v>
      </c>
      <c r="E361" s="64">
        <v>0</v>
      </c>
      <c r="F361" s="64">
        <v>0</v>
      </c>
      <c r="G361" s="64">
        <v>0</v>
      </c>
    </row>
    <row r="362" spans="1:7" s="3" customFormat="1" ht="12.75">
      <c r="A362" s="59"/>
      <c r="B362" s="43">
        <v>801</v>
      </c>
      <c r="C362" s="77"/>
      <c r="D362" s="60" t="s">
        <v>629</v>
      </c>
      <c r="E362" s="61"/>
      <c r="F362" s="61"/>
      <c r="G362" s="61"/>
    </row>
    <row r="363" spans="1:7" s="58" customFormat="1" ht="12">
      <c r="A363" s="76"/>
      <c r="B363" s="43">
        <v>854</v>
      </c>
      <c r="C363" s="92"/>
      <c r="D363" s="60" t="s">
        <v>639</v>
      </c>
      <c r="E363" s="61"/>
      <c r="F363" s="61"/>
      <c r="G363" s="61"/>
    </row>
    <row r="364" spans="1:7" ht="13.5" thickBot="1">
      <c r="A364" s="15"/>
      <c r="B364" s="43">
        <v>853</v>
      </c>
      <c r="C364" s="96"/>
      <c r="D364" s="60" t="s">
        <v>633</v>
      </c>
      <c r="E364" s="107"/>
      <c r="F364" s="107"/>
      <c r="G364" s="107"/>
    </row>
    <row r="365" spans="1:7" s="58" customFormat="1" ht="12.75" hidden="1" thickBot="1">
      <c r="A365" s="71" t="s">
        <v>737</v>
      </c>
      <c r="B365" s="72"/>
      <c r="C365" s="159"/>
      <c r="D365" s="74" t="s">
        <v>641</v>
      </c>
      <c r="E365" s="75"/>
      <c r="F365" s="75">
        <v>0</v>
      </c>
      <c r="G365" s="75"/>
    </row>
    <row r="366" spans="1:7" ht="13.5" hidden="1" thickBot="1">
      <c r="A366" s="59"/>
      <c r="B366" s="43">
        <v>900</v>
      </c>
      <c r="C366" s="44"/>
      <c r="D366" s="60" t="s">
        <v>587</v>
      </c>
      <c r="E366" s="61">
        <v>0</v>
      </c>
      <c r="F366" s="61">
        <v>0</v>
      </c>
      <c r="G366" s="61">
        <v>0</v>
      </c>
    </row>
    <row r="367" spans="1:7" ht="13.5" hidden="1" thickBot="1">
      <c r="A367" s="115"/>
      <c r="B367" s="116"/>
      <c r="C367" s="132"/>
      <c r="D367" s="117"/>
      <c r="E367" s="118"/>
      <c r="F367" s="118"/>
      <c r="G367" s="118"/>
    </row>
    <row r="368" spans="1:7" s="58" customFormat="1" ht="12">
      <c r="A368" s="53" t="s">
        <v>739</v>
      </c>
      <c r="B368" s="54"/>
      <c r="C368" s="55"/>
      <c r="D368" s="56" t="s">
        <v>646</v>
      </c>
      <c r="E368" s="57">
        <v>12466922</v>
      </c>
      <c r="F368" s="57">
        <v>0</v>
      </c>
      <c r="G368" s="57">
        <v>12466922</v>
      </c>
    </row>
    <row r="369" spans="1:7" ht="12.75" hidden="1">
      <c r="A369" s="59"/>
      <c r="B369" s="16"/>
      <c r="C369" s="62" t="s">
        <v>654</v>
      </c>
      <c r="D369" s="63" t="s">
        <v>740</v>
      </c>
      <c r="E369" s="94">
        <v>0</v>
      </c>
      <c r="F369" s="94">
        <v>0</v>
      </c>
      <c r="G369" s="94">
        <v>0</v>
      </c>
    </row>
    <row r="370" spans="1:7" ht="12.75" hidden="1">
      <c r="A370" s="59"/>
      <c r="B370" s="43">
        <v>754</v>
      </c>
      <c r="C370" s="92"/>
      <c r="D370" s="60" t="s">
        <v>621</v>
      </c>
      <c r="E370" s="61">
        <v>0</v>
      </c>
      <c r="F370" s="61">
        <v>0</v>
      </c>
      <c r="G370" s="61">
        <v>0</v>
      </c>
    </row>
    <row r="371" spans="1:7" ht="12.75" hidden="1">
      <c r="A371" s="59"/>
      <c r="B371" s="16"/>
      <c r="C371" s="17"/>
      <c r="D371" s="60"/>
      <c r="E371" s="94"/>
      <c r="F371" s="94"/>
      <c r="G371" s="94"/>
    </row>
    <row r="372" spans="1:7" ht="12.75">
      <c r="A372" s="59"/>
      <c r="B372" s="43"/>
      <c r="C372" s="62" t="s">
        <v>643</v>
      </c>
      <c r="D372" s="63" t="s">
        <v>738</v>
      </c>
      <c r="E372" s="64">
        <v>1798376</v>
      </c>
      <c r="F372" s="64">
        <v>0</v>
      </c>
      <c r="G372" s="64">
        <v>1798376</v>
      </c>
    </row>
    <row r="373" spans="1:7" s="3" customFormat="1" ht="12.75">
      <c r="A373" s="59"/>
      <c r="B373" s="43">
        <v>700</v>
      </c>
      <c r="C373" s="77"/>
      <c r="D373" s="60" t="s">
        <v>602</v>
      </c>
      <c r="E373" s="61">
        <v>1798376</v>
      </c>
      <c r="F373" s="61"/>
      <c r="G373" s="61">
        <v>1798376</v>
      </c>
    </row>
    <row r="374" spans="1:7" ht="12.75">
      <c r="A374" s="108"/>
      <c r="B374" s="256"/>
      <c r="C374" s="194"/>
      <c r="D374" s="99"/>
      <c r="E374" s="196"/>
      <c r="F374" s="196"/>
      <c r="G374" s="196"/>
    </row>
    <row r="375" spans="1:7" ht="12.75">
      <c r="A375" s="59"/>
      <c r="B375" s="16"/>
      <c r="C375" s="62" t="s">
        <v>637</v>
      </c>
      <c r="D375" s="63" t="s">
        <v>741</v>
      </c>
      <c r="E375" s="64">
        <v>1778972</v>
      </c>
      <c r="F375" s="64">
        <v>0</v>
      </c>
      <c r="G375" s="64">
        <v>1778972</v>
      </c>
    </row>
    <row r="376" spans="1:7" s="3" customFormat="1" ht="12.75">
      <c r="A376" s="59"/>
      <c r="B376" s="43">
        <v>700</v>
      </c>
      <c r="C376" s="77"/>
      <c r="D376" s="60" t="s">
        <v>602</v>
      </c>
      <c r="E376" s="61">
        <v>1686257</v>
      </c>
      <c r="F376" s="61"/>
      <c r="G376" s="61">
        <v>1686257</v>
      </c>
    </row>
    <row r="377" spans="1:7" ht="12.75">
      <c r="A377" s="59"/>
      <c r="B377" s="43">
        <v>754</v>
      </c>
      <c r="C377" s="97"/>
      <c r="D377" s="60" t="s">
        <v>621</v>
      </c>
      <c r="E377" s="61">
        <v>5000</v>
      </c>
      <c r="F377" s="61"/>
      <c r="G377" s="61">
        <v>5000</v>
      </c>
    </row>
    <row r="378" spans="1:7" ht="12.75">
      <c r="A378" s="59"/>
      <c r="B378" s="43">
        <v>801</v>
      </c>
      <c r="C378" s="77"/>
      <c r="D378" s="60" t="s">
        <v>629</v>
      </c>
      <c r="E378" s="61">
        <v>7315</v>
      </c>
      <c r="F378" s="61"/>
      <c r="G378" s="61">
        <v>7315</v>
      </c>
    </row>
    <row r="379" spans="1:7" ht="12.75">
      <c r="A379" s="59"/>
      <c r="B379" s="43">
        <v>852</v>
      </c>
      <c r="C379" s="77"/>
      <c r="D379" s="60" t="s">
        <v>632</v>
      </c>
      <c r="E379" s="61">
        <v>80000</v>
      </c>
      <c r="F379" s="61"/>
      <c r="G379" s="61">
        <v>80000</v>
      </c>
    </row>
    <row r="380" spans="1:7" ht="12.75" hidden="1">
      <c r="A380" s="59"/>
      <c r="B380" s="43">
        <v>853</v>
      </c>
      <c r="C380" s="77"/>
      <c r="D380" s="60" t="s">
        <v>633</v>
      </c>
      <c r="E380" s="61">
        <v>0</v>
      </c>
      <c r="F380" s="61"/>
      <c r="G380" s="61">
        <v>0</v>
      </c>
    </row>
    <row r="381" spans="1:7" ht="12.75">
      <c r="A381" s="59"/>
      <c r="B381" s="43">
        <v>854</v>
      </c>
      <c r="C381" s="17"/>
      <c r="D381" s="60" t="s">
        <v>639</v>
      </c>
      <c r="E381" s="61">
        <v>400</v>
      </c>
      <c r="F381" s="61"/>
      <c r="G381" s="61">
        <v>400</v>
      </c>
    </row>
    <row r="382" spans="1:7" ht="12.75">
      <c r="A382" s="59"/>
      <c r="B382" s="43"/>
      <c r="C382" s="17"/>
      <c r="D382" s="60"/>
      <c r="E382" s="61"/>
      <c r="F382" s="61"/>
      <c r="G382" s="61"/>
    </row>
    <row r="383" spans="1:7" ht="12.75">
      <c r="A383" s="59"/>
      <c r="B383" s="43"/>
      <c r="C383" s="92">
        <v>2360</v>
      </c>
      <c r="D383" s="63" t="s">
        <v>742</v>
      </c>
      <c r="E383" s="64">
        <v>8888021</v>
      </c>
      <c r="F383" s="64">
        <v>0</v>
      </c>
      <c r="G383" s="64">
        <v>8888021</v>
      </c>
    </row>
    <row r="384" spans="1:7" ht="12.75">
      <c r="A384" s="59"/>
      <c r="B384" s="43"/>
      <c r="C384" s="62"/>
      <c r="D384" s="63" t="s">
        <v>743</v>
      </c>
      <c r="E384" s="64"/>
      <c r="F384" s="64"/>
      <c r="G384" s="64"/>
    </row>
    <row r="385" spans="1:7" ht="12.75">
      <c r="A385" s="59"/>
      <c r="B385" s="43"/>
      <c r="C385" s="62"/>
      <c r="D385" s="63" t="s">
        <v>744</v>
      </c>
      <c r="E385" s="47"/>
      <c r="F385" s="47"/>
      <c r="G385" s="47"/>
    </row>
    <row r="386" spans="1:7" ht="12.75">
      <c r="A386" s="59"/>
      <c r="B386" s="43">
        <v>700</v>
      </c>
      <c r="C386" s="62"/>
      <c r="D386" s="60" t="s">
        <v>602</v>
      </c>
      <c r="E386" s="61">
        <v>8732000</v>
      </c>
      <c r="F386" s="61"/>
      <c r="G386" s="61">
        <v>8732000</v>
      </c>
    </row>
    <row r="387" spans="1:7" ht="12.75">
      <c r="A387" s="59"/>
      <c r="B387" s="43">
        <v>754</v>
      </c>
      <c r="C387" s="62"/>
      <c r="D387" s="111" t="s">
        <v>621</v>
      </c>
      <c r="E387" s="61">
        <v>4746</v>
      </c>
      <c r="F387" s="61"/>
      <c r="G387" s="61">
        <v>4746</v>
      </c>
    </row>
    <row r="388" spans="1:7" ht="12.75">
      <c r="A388" s="59"/>
      <c r="B388" s="43">
        <v>852</v>
      </c>
      <c r="C388" s="92"/>
      <c r="D388" s="60" t="s">
        <v>632</v>
      </c>
      <c r="E388" s="61">
        <v>1275</v>
      </c>
      <c r="F388" s="61"/>
      <c r="G388" s="61">
        <v>1275</v>
      </c>
    </row>
    <row r="389" spans="1:7" s="3" customFormat="1" ht="12.75">
      <c r="A389" s="59"/>
      <c r="B389" s="43">
        <v>853</v>
      </c>
      <c r="C389" s="62"/>
      <c r="D389" s="60" t="s">
        <v>633</v>
      </c>
      <c r="E389" s="61">
        <v>150000</v>
      </c>
      <c r="F389" s="61"/>
      <c r="G389" s="61">
        <v>150000</v>
      </c>
    </row>
    <row r="390" spans="1:7" s="3" customFormat="1" ht="12.75">
      <c r="A390" s="59"/>
      <c r="B390" s="43"/>
      <c r="C390" s="62"/>
      <c r="D390" s="60"/>
      <c r="E390" s="61"/>
      <c r="F390" s="61"/>
      <c r="G390" s="61"/>
    </row>
    <row r="391" spans="1:7" s="3" customFormat="1" ht="12.75">
      <c r="A391" s="59"/>
      <c r="B391" s="43"/>
      <c r="C391" s="92">
        <v>2910</v>
      </c>
      <c r="D391" s="63" t="s">
        <v>745</v>
      </c>
      <c r="E391" s="64">
        <v>1553</v>
      </c>
      <c r="F391" s="64">
        <v>0</v>
      </c>
      <c r="G391" s="64">
        <v>1553</v>
      </c>
    </row>
    <row r="392" spans="1:7" s="3" customFormat="1" ht="12.75">
      <c r="A392" s="59"/>
      <c r="B392" s="43"/>
      <c r="C392" s="17"/>
      <c r="D392" s="63" t="s">
        <v>665</v>
      </c>
      <c r="E392" s="61"/>
      <c r="F392" s="61"/>
      <c r="G392" s="61"/>
    </row>
    <row r="393" spans="1:7" s="3" customFormat="1" ht="12.75">
      <c r="A393" s="59"/>
      <c r="B393" s="43">
        <v>852</v>
      </c>
      <c r="C393" s="62"/>
      <c r="D393" s="60" t="s">
        <v>632</v>
      </c>
      <c r="E393" s="61">
        <v>1553</v>
      </c>
      <c r="F393" s="61"/>
      <c r="G393" s="61">
        <v>1553</v>
      </c>
    </row>
    <row r="394" spans="1:7" s="3" customFormat="1" ht="12.75">
      <c r="A394" s="59"/>
      <c r="B394" s="43"/>
      <c r="C394" s="62"/>
      <c r="D394" s="60"/>
      <c r="E394" s="61"/>
      <c r="F394" s="61"/>
      <c r="G394" s="61"/>
    </row>
    <row r="395" spans="1:7" s="58" customFormat="1" ht="12">
      <c r="A395" s="80" t="s">
        <v>746</v>
      </c>
      <c r="B395" s="81"/>
      <c r="C395" s="82"/>
      <c r="D395" s="83" t="s">
        <v>747</v>
      </c>
      <c r="E395" s="84">
        <v>1511266</v>
      </c>
      <c r="F395" s="84">
        <v>0</v>
      </c>
      <c r="G395" s="84">
        <v>1511266</v>
      </c>
    </row>
    <row r="396" spans="1:7" s="58" customFormat="1" ht="12">
      <c r="A396" s="76"/>
      <c r="B396" s="130"/>
      <c r="C396" s="131"/>
      <c r="D396" s="121" t="s">
        <v>748</v>
      </c>
      <c r="E396" s="122"/>
      <c r="F396" s="122"/>
      <c r="G396" s="122"/>
    </row>
    <row r="397" spans="1:7" s="58" customFormat="1" ht="12">
      <c r="A397" s="76"/>
      <c r="B397" s="130"/>
      <c r="C397" s="255"/>
      <c r="D397" s="121"/>
      <c r="E397" s="122"/>
      <c r="F397" s="122"/>
      <c r="G397" s="122"/>
    </row>
    <row r="398" spans="1:7" s="239" customFormat="1" ht="12">
      <c r="A398" s="236"/>
      <c r="B398" s="237"/>
      <c r="C398" s="92">
        <v>2440</v>
      </c>
      <c r="D398" s="63" t="s">
        <v>669</v>
      </c>
      <c r="E398" s="238">
        <v>300310</v>
      </c>
      <c r="F398" s="238">
        <v>0</v>
      </c>
      <c r="G398" s="238">
        <v>300310</v>
      </c>
    </row>
    <row r="399" spans="1:7" s="58" customFormat="1" ht="12">
      <c r="A399" s="76"/>
      <c r="B399" s="130"/>
      <c r="C399" s="131"/>
      <c r="D399" s="63" t="s">
        <v>670</v>
      </c>
      <c r="E399" s="122"/>
      <c r="F399" s="64"/>
      <c r="G399" s="122"/>
    </row>
    <row r="400" spans="1:7" s="239" customFormat="1" ht="12">
      <c r="A400" s="236"/>
      <c r="B400" s="229">
        <v>854</v>
      </c>
      <c r="C400" s="240"/>
      <c r="D400" s="231" t="s">
        <v>639</v>
      </c>
      <c r="E400" s="232">
        <v>300310</v>
      </c>
      <c r="F400" s="232"/>
      <c r="G400" s="232">
        <v>300310</v>
      </c>
    </row>
    <row r="401" spans="1:7" s="58" customFormat="1" ht="12">
      <c r="A401" s="76"/>
      <c r="B401" s="130"/>
      <c r="C401" s="131"/>
      <c r="D401" s="121"/>
      <c r="E401" s="122"/>
      <c r="F401" s="122"/>
      <c r="G401" s="122"/>
    </row>
    <row r="402" spans="1:7" s="58" customFormat="1" ht="12">
      <c r="A402" s="76"/>
      <c r="B402" s="130"/>
      <c r="C402" s="92">
        <v>6260</v>
      </c>
      <c r="D402" s="63" t="s">
        <v>834</v>
      </c>
      <c r="E402" s="122"/>
      <c r="F402" s="122"/>
      <c r="G402" s="122"/>
    </row>
    <row r="403" spans="1:7" s="58" customFormat="1" ht="12">
      <c r="A403" s="76"/>
      <c r="B403" s="130"/>
      <c r="C403" s="131"/>
      <c r="D403" s="63" t="s">
        <v>835</v>
      </c>
      <c r="E403" s="122"/>
      <c r="F403" s="122"/>
      <c r="G403" s="122"/>
    </row>
    <row r="404" spans="1:7" s="58" customFormat="1" ht="12">
      <c r="A404" s="76"/>
      <c r="B404" s="130"/>
      <c r="C404" s="131"/>
      <c r="D404" s="63" t="s">
        <v>836</v>
      </c>
      <c r="E404" s="238">
        <v>710956</v>
      </c>
      <c r="F404" s="238">
        <v>0</v>
      </c>
      <c r="G404" s="238">
        <v>710956</v>
      </c>
    </row>
    <row r="405" spans="1:7" s="239" customFormat="1" ht="12">
      <c r="A405" s="236"/>
      <c r="B405" s="229">
        <v>854</v>
      </c>
      <c r="C405" s="240"/>
      <c r="D405" s="231" t="s">
        <v>639</v>
      </c>
      <c r="E405" s="232">
        <v>710956</v>
      </c>
      <c r="F405" s="232"/>
      <c r="G405" s="232">
        <v>710956</v>
      </c>
    </row>
    <row r="406" spans="1:7" s="58" customFormat="1" ht="12">
      <c r="A406" s="76"/>
      <c r="B406" s="130"/>
      <c r="C406" s="131"/>
      <c r="D406" s="121"/>
      <c r="E406" s="122"/>
      <c r="F406" s="122"/>
      <c r="G406" s="122"/>
    </row>
    <row r="407" spans="1:7" s="162" customFormat="1" ht="12">
      <c r="A407" s="160"/>
      <c r="B407" s="161"/>
      <c r="C407" s="92">
        <v>6290</v>
      </c>
      <c r="D407" s="63" t="s">
        <v>817</v>
      </c>
      <c r="E407" s="64">
        <v>500000</v>
      </c>
      <c r="F407" s="64">
        <v>0</v>
      </c>
      <c r="G407" s="64">
        <v>500000</v>
      </c>
    </row>
    <row r="408" spans="1:7" s="58" customFormat="1" ht="12">
      <c r="A408" s="76"/>
      <c r="B408" s="130"/>
      <c r="C408" s="92"/>
      <c r="D408" s="63" t="s">
        <v>749</v>
      </c>
      <c r="E408" s="122"/>
      <c r="F408" s="122"/>
      <c r="G408" s="122"/>
    </row>
    <row r="409" spans="1:7" s="58" customFormat="1" ht="12">
      <c r="A409" s="76"/>
      <c r="B409" s="130"/>
      <c r="C409" s="92"/>
      <c r="D409" s="63" t="s">
        <v>668</v>
      </c>
      <c r="E409" s="122"/>
      <c r="F409" s="122"/>
      <c r="G409" s="122"/>
    </row>
    <row r="410" spans="1:7" ht="12.75">
      <c r="A410" s="59"/>
      <c r="B410" s="43">
        <v>801</v>
      </c>
      <c r="C410" s="62"/>
      <c r="D410" s="60" t="s">
        <v>629</v>
      </c>
      <c r="E410" s="61">
        <v>500000</v>
      </c>
      <c r="F410" s="61"/>
      <c r="G410" s="61">
        <v>500000</v>
      </c>
    </row>
    <row r="411" spans="1:7" s="58" customFormat="1" ht="12">
      <c r="A411" s="85"/>
      <c r="B411" s="101"/>
      <c r="C411" s="102"/>
      <c r="D411" s="88"/>
      <c r="E411" s="103"/>
      <c r="F411" s="103"/>
      <c r="G411" s="103"/>
    </row>
    <row r="412" spans="1:7" s="58" customFormat="1" ht="12">
      <c r="A412" s="76" t="s">
        <v>750</v>
      </c>
      <c r="B412" s="130"/>
      <c r="C412" s="131"/>
      <c r="D412" s="163" t="s">
        <v>677</v>
      </c>
      <c r="E412" s="122">
        <v>2352800</v>
      </c>
      <c r="F412" s="122">
        <v>0</v>
      </c>
      <c r="G412" s="122">
        <v>2352800</v>
      </c>
    </row>
    <row r="413" spans="1:7" s="58" customFormat="1" ht="12">
      <c r="A413" s="76"/>
      <c r="B413" s="130"/>
      <c r="C413" s="131"/>
      <c r="D413" s="121" t="s">
        <v>678</v>
      </c>
      <c r="E413" s="218"/>
      <c r="F413" s="218"/>
      <c r="G413" s="218"/>
    </row>
    <row r="414" spans="1:7" s="58" customFormat="1" ht="12">
      <c r="A414" s="85"/>
      <c r="B414" s="101"/>
      <c r="C414" s="102"/>
      <c r="D414" s="88" t="s">
        <v>679</v>
      </c>
      <c r="E414" s="103"/>
      <c r="F414" s="103"/>
      <c r="G414" s="103"/>
    </row>
    <row r="415" spans="1:7" ht="12.75">
      <c r="A415" s="59"/>
      <c r="B415" s="164"/>
      <c r="C415" s="165"/>
      <c r="D415" s="60" t="s">
        <v>550</v>
      </c>
      <c r="E415" s="46"/>
      <c r="F415" s="46"/>
      <c r="G415" s="46"/>
    </row>
    <row r="416" spans="1:7" ht="12.75">
      <c r="A416" s="59"/>
      <c r="B416" s="164"/>
      <c r="C416" s="92">
        <v>2320</v>
      </c>
      <c r="D416" s="63" t="s">
        <v>751</v>
      </c>
      <c r="E416" s="46"/>
      <c r="F416" s="46"/>
      <c r="G416" s="46"/>
    </row>
    <row r="417" spans="1:7" ht="12.75">
      <c r="A417" s="59"/>
      <c r="B417" s="164"/>
      <c r="C417" s="17"/>
      <c r="D417" s="63" t="s">
        <v>752</v>
      </c>
      <c r="E417" s="46"/>
      <c r="F417" s="46"/>
      <c r="G417" s="46"/>
    </row>
    <row r="418" spans="1:7" ht="12.75">
      <c r="A418" s="59"/>
      <c r="B418" s="164"/>
      <c r="C418" s="17"/>
      <c r="D418" s="63" t="s">
        <v>753</v>
      </c>
      <c r="E418" s="64">
        <v>1601800</v>
      </c>
      <c r="F418" s="64">
        <v>0</v>
      </c>
      <c r="G418" s="64">
        <v>1601800</v>
      </c>
    </row>
    <row r="419" spans="1:7" ht="12.75">
      <c r="A419" s="59"/>
      <c r="B419" s="43">
        <v>852</v>
      </c>
      <c r="C419" s="92"/>
      <c r="D419" s="60" t="s">
        <v>632</v>
      </c>
      <c r="E419" s="61">
        <v>1600000</v>
      </c>
      <c r="F419" s="61"/>
      <c r="G419" s="61">
        <v>1600000</v>
      </c>
    </row>
    <row r="420" spans="1:7" ht="12.75">
      <c r="A420" s="59"/>
      <c r="B420" s="96">
        <v>854</v>
      </c>
      <c r="C420" s="92"/>
      <c r="D420" s="60" t="s">
        <v>639</v>
      </c>
      <c r="E420" s="61">
        <v>1800</v>
      </c>
      <c r="F420" s="61"/>
      <c r="G420" s="61">
        <v>1800</v>
      </c>
    </row>
    <row r="421" spans="1:7" ht="12.75">
      <c r="A421" s="59"/>
      <c r="B421" s="43"/>
      <c r="C421" s="92"/>
      <c r="D421" s="60"/>
      <c r="E421" s="61"/>
      <c r="F421" s="61"/>
      <c r="G421" s="61"/>
    </row>
    <row r="422" spans="1:7" ht="12.75" hidden="1">
      <c r="A422" s="59"/>
      <c r="B422" s="164"/>
      <c r="C422" s="92">
        <v>2338</v>
      </c>
      <c r="D422" s="63" t="s">
        <v>754</v>
      </c>
      <c r="E422" s="46"/>
      <c r="F422" s="46"/>
      <c r="G422" s="46"/>
    </row>
    <row r="423" spans="1:7" ht="12.75" hidden="1">
      <c r="A423" s="59"/>
      <c r="B423" s="164"/>
      <c r="C423" s="17"/>
      <c r="D423" s="63" t="s">
        <v>752</v>
      </c>
      <c r="E423" s="46"/>
      <c r="F423" s="46"/>
      <c r="G423" s="46"/>
    </row>
    <row r="424" spans="1:7" ht="12.75" hidden="1">
      <c r="A424" s="59"/>
      <c r="B424" s="164"/>
      <c r="C424" s="17"/>
      <c r="D424" s="63" t="s">
        <v>753</v>
      </c>
      <c r="E424" s="64">
        <v>0</v>
      </c>
      <c r="F424" s="64">
        <v>0</v>
      </c>
      <c r="G424" s="64">
        <v>0</v>
      </c>
    </row>
    <row r="425" spans="1:7" ht="12.75" hidden="1">
      <c r="A425" s="59"/>
      <c r="B425" s="96">
        <v>854</v>
      </c>
      <c r="C425" s="44"/>
      <c r="D425" s="60" t="s">
        <v>639</v>
      </c>
      <c r="E425" s="61">
        <v>0</v>
      </c>
      <c r="F425" s="61"/>
      <c r="G425" s="61">
        <v>0</v>
      </c>
    </row>
    <row r="426" spans="1:7" ht="12.75" hidden="1">
      <c r="A426" s="59"/>
      <c r="B426" s="43"/>
      <c r="C426" s="92"/>
      <c r="D426" s="60"/>
      <c r="E426" s="61"/>
      <c r="F426" s="61"/>
      <c r="G426" s="61"/>
    </row>
    <row r="427" spans="1:7" ht="12.75" hidden="1">
      <c r="A427" s="59"/>
      <c r="B427" s="43"/>
      <c r="C427" s="92">
        <v>2339</v>
      </c>
      <c r="D427" s="63" t="s">
        <v>799</v>
      </c>
      <c r="E427" s="61"/>
      <c r="F427" s="61"/>
      <c r="G427" s="61"/>
    </row>
    <row r="428" spans="1:7" ht="12.75" hidden="1">
      <c r="A428" s="59"/>
      <c r="B428" s="43"/>
      <c r="C428" s="17"/>
      <c r="D428" s="63" t="s">
        <v>752</v>
      </c>
      <c r="E428" s="61"/>
      <c r="F428" s="61"/>
      <c r="G428" s="61"/>
    </row>
    <row r="429" spans="1:7" ht="12.75" hidden="1">
      <c r="A429" s="59"/>
      <c r="B429" s="43"/>
      <c r="C429" s="17"/>
      <c r="D429" s="63" t="s">
        <v>753</v>
      </c>
      <c r="E429" s="64">
        <v>0</v>
      </c>
      <c r="F429" s="64">
        <v>0</v>
      </c>
      <c r="G429" s="64">
        <v>0</v>
      </c>
    </row>
    <row r="430" spans="1:7" s="224" customFormat="1" ht="12.75" hidden="1">
      <c r="A430" s="59"/>
      <c r="B430" s="96">
        <v>854</v>
      </c>
      <c r="C430" s="44"/>
      <c r="D430" s="60" t="s">
        <v>639</v>
      </c>
      <c r="E430" s="61">
        <v>0</v>
      </c>
      <c r="F430" s="61"/>
      <c r="G430" s="61">
        <v>0</v>
      </c>
    </row>
    <row r="431" spans="1:7" s="224" customFormat="1" ht="12.75" hidden="1">
      <c r="A431" s="59"/>
      <c r="B431" s="43"/>
      <c r="C431" s="44"/>
      <c r="D431" s="60"/>
      <c r="E431" s="61"/>
      <c r="F431" s="61"/>
      <c r="G431" s="61"/>
    </row>
    <row r="432" spans="1:7" s="3" customFormat="1" ht="12.75">
      <c r="A432" s="59"/>
      <c r="B432" s="43"/>
      <c r="C432" s="92">
        <v>2888</v>
      </c>
      <c r="D432" s="63" t="s">
        <v>815</v>
      </c>
      <c r="E432" s="61"/>
      <c r="F432" s="61"/>
      <c r="G432" s="61"/>
    </row>
    <row r="433" spans="1:7" s="3" customFormat="1" ht="12.75">
      <c r="A433" s="59"/>
      <c r="B433" s="43"/>
      <c r="C433" s="17"/>
      <c r="D433" s="63" t="s">
        <v>797</v>
      </c>
      <c r="E433" s="61"/>
      <c r="F433" s="61"/>
      <c r="G433" s="61"/>
    </row>
    <row r="434" spans="1:7" s="3" customFormat="1" ht="12.75">
      <c r="A434" s="59"/>
      <c r="B434" s="43"/>
      <c r="C434" s="17"/>
      <c r="D434" s="63" t="s">
        <v>798</v>
      </c>
      <c r="E434" s="64">
        <v>402175</v>
      </c>
      <c r="F434" s="64">
        <v>0</v>
      </c>
      <c r="G434" s="64">
        <v>402175</v>
      </c>
    </row>
    <row r="435" spans="1:7" s="224" customFormat="1" ht="12.75">
      <c r="A435" s="59"/>
      <c r="B435" s="96">
        <v>854</v>
      </c>
      <c r="C435" s="44"/>
      <c r="D435" s="60" t="s">
        <v>639</v>
      </c>
      <c r="E435" s="61">
        <v>402175</v>
      </c>
      <c r="F435" s="61"/>
      <c r="G435" s="61">
        <v>402175</v>
      </c>
    </row>
    <row r="436" spans="1:7" s="224" customFormat="1" ht="12.75">
      <c r="A436" s="59"/>
      <c r="B436" s="43"/>
      <c r="C436" s="44"/>
      <c r="D436" s="60"/>
      <c r="E436" s="61"/>
      <c r="F436" s="61"/>
      <c r="G436" s="61"/>
    </row>
    <row r="437" spans="1:7" s="3" customFormat="1" ht="12.75">
      <c r="A437" s="59"/>
      <c r="B437" s="43"/>
      <c r="C437" s="92">
        <v>2889</v>
      </c>
      <c r="D437" s="63" t="s">
        <v>816</v>
      </c>
      <c r="E437" s="61"/>
      <c r="F437" s="61"/>
      <c r="G437" s="61"/>
    </row>
    <row r="438" spans="1:7" s="3" customFormat="1" ht="12.75">
      <c r="A438" s="59"/>
      <c r="B438" s="43"/>
      <c r="C438" s="17"/>
      <c r="D438" s="63" t="s">
        <v>797</v>
      </c>
      <c r="E438" s="61"/>
      <c r="F438" s="61"/>
      <c r="G438" s="61"/>
    </row>
    <row r="439" spans="1:7" s="3" customFormat="1" ht="12.75">
      <c r="A439" s="59"/>
      <c r="B439" s="43"/>
      <c r="C439" s="17"/>
      <c r="D439" s="63" t="s">
        <v>798</v>
      </c>
      <c r="E439" s="64">
        <v>188825</v>
      </c>
      <c r="F439" s="64">
        <v>0</v>
      </c>
      <c r="G439" s="64">
        <v>188825</v>
      </c>
    </row>
    <row r="440" spans="1:7" s="224" customFormat="1" ht="12.75">
      <c r="A440" s="59"/>
      <c r="B440" s="96">
        <v>854</v>
      </c>
      <c r="C440" s="44"/>
      <c r="D440" s="60" t="s">
        <v>639</v>
      </c>
      <c r="E440" s="61">
        <v>188825</v>
      </c>
      <c r="F440" s="61"/>
      <c r="G440" s="61">
        <v>188825</v>
      </c>
    </row>
    <row r="441" spans="1:7" s="224" customFormat="1" ht="13.5" customHeight="1">
      <c r="A441" s="59"/>
      <c r="B441" s="43"/>
      <c r="C441" s="44"/>
      <c r="D441" s="60"/>
      <c r="E441" s="61"/>
      <c r="F441" s="61"/>
      <c r="G441" s="61"/>
    </row>
    <row r="442" spans="1:7" ht="12.75">
      <c r="A442" s="59"/>
      <c r="B442" s="43"/>
      <c r="C442" s="92">
        <v>6620</v>
      </c>
      <c r="D442" s="63" t="s">
        <v>831</v>
      </c>
      <c r="E442" s="64"/>
      <c r="F442" s="64"/>
      <c r="G442" s="64"/>
    </row>
    <row r="443" spans="1:7" ht="12.75">
      <c r="A443" s="59"/>
      <c r="B443" s="43"/>
      <c r="C443" s="92"/>
      <c r="D443" s="63" t="s">
        <v>833</v>
      </c>
      <c r="E443" s="64"/>
      <c r="F443" s="64"/>
      <c r="G443" s="64"/>
    </row>
    <row r="444" spans="1:7" ht="12.75">
      <c r="A444" s="59"/>
      <c r="B444" s="43"/>
      <c r="C444" s="92"/>
      <c r="D444" s="63" t="s">
        <v>832</v>
      </c>
      <c r="E444" s="61">
        <v>160000</v>
      </c>
      <c r="F444" s="64">
        <v>0</v>
      </c>
      <c r="G444" s="61">
        <v>160000</v>
      </c>
    </row>
    <row r="445" spans="1:7" s="3" customFormat="1" ht="17.25" customHeight="1" thickBot="1">
      <c r="A445" s="65"/>
      <c r="B445" s="43">
        <v>754</v>
      </c>
      <c r="C445" s="92"/>
      <c r="D445" s="60" t="s">
        <v>621</v>
      </c>
      <c r="E445" s="61">
        <v>160000</v>
      </c>
      <c r="F445" s="61"/>
      <c r="G445" s="61">
        <v>160000</v>
      </c>
    </row>
    <row r="446" spans="1:19" s="247" customFormat="1" ht="14.25">
      <c r="A446" s="242" t="s">
        <v>755</v>
      </c>
      <c r="B446" s="243"/>
      <c r="C446" s="244"/>
      <c r="D446" s="245" t="s">
        <v>689</v>
      </c>
      <c r="E446" s="246">
        <v>213486288</v>
      </c>
      <c r="F446" s="246">
        <v>8000000</v>
      </c>
      <c r="G446" s="246">
        <v>221486288</v>
      </c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</row>
    <row r="447" spans="1:7" s="224" customFormat="1" ht="12.75">
      <c r="A447" s="59"/>
      <c r="B447" s="43"/>
      <c r="C447" s="44"/>
      <c r="D447" s="60" t="s">
        <v>550</v>
      </c>
      <c r="E447" s="241"/>
      <c r="F447" s="241"/>
      <c r="G447" s="241"/>
    </row>
    <row r="448" spans="1:7" s="224" customFormat="1" ht="12.75">
      <c r="A448" s="59"/>
      <c r="B448" s="43"/>
      <c r="C448" s="92">
        <v>2920</v>
      </c>
      <c r="D448" s="63" t="s">
        <v>837</v>
      </c>
      <c r="E448" s="64">
        <v>213486288</v>
      </c>
      <c r="F448" s="64">
        <v>0</v>
      </c>
      <c r="G448" s="64">
        <v>213486288</v>
      </c>
    </row>
    <row r="449" spans="1:7" s="224" customFormat="1" ht="12.75">
      <c r="A449" s="65"/>
      <c r="B449" s="43">
        <v>758</v>
      </c>
      <c r="C449" s="44"/>
      <c r="D449" s="60" t="s">
        <v>644</v>
      </c>
      <c r="E449" s="61">
        <v>213486288</v>
      </c>
      <c r="F449" s="61">
        <v>0</v>
      </c>
      <c r="G449" s="61">
        <v>213486288</v>
      </c>
    </row>
    <row r="450" spans="1:19" s="3" customFormat="1" ht="12.75">
      <c r="A450" s="65"/>
      <c r="B450" s="43"/>
      <c r="C450" s="44"/>
      <c r="D450" s="60" t="s">
        <v>756</v>
      </c>
      <c r="E450" s="61">
        <v>202672869</v>
      </c>
      <c r="F450" s="61"/>
      <c r="G450" s="61">
        <v>202672869</v>
      </c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</row>
    <row r="451" spans="1:7" s="139" customFormat="1" ht="12.75">
      <c r="A451" s="65"/>
      <c r="B451" s="43"/>
      <c r="C451" s="44"/>
      <c r="D451" s="60" t="s">
        <v>757</v>
      </c>
      <c r="E451" s="61">
        <v>10813419</v>
      </c>
      <c r="F451" s="61"/>
      <c r="G451" s="61">
        <v>10813419</v>
      </c>
    </row>
    <row r="452" spans="1:19" s="3" customFormat="1" ht="12.75">
      <c r="A452" s="65"/>
      <c r="B452" s="43"/>
      <c r="C452" s="92">
        <v>2790</v>
      </c>
      <c r="D452" s="63" t="s">
        <v>838</v>
      </c>
      <c r="E452" s="61"/>
      <c r="F452" s="61"/>
      <c r="G452" s="61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</row>
    <row r="453" spans="1:19" s="3" customFormat="1" ht="12.75">
      <c r="A453" s="65"/>
      <c r="B453" s="43"/>
      <c r="C453" s="44"/>
      <c r="D453" s="63" t="s">
        <v>839</v>
      </c>
      <c r="E453" s="61"/>
      <c r="F453" s="61"/>
      <c r="G453" s="61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</row>
    <row r="454" spans="1:7" s="139" customFormat="1" ht="12.75">
      <c r="A454" s="65"/>
      <c r="B454" s="43"/>
      <c r="C454" s="44"/>
      <c r="D454" s="63" t="s">
        <v>840</v>
      </c>
      <c r="E454" s="64">
        <v>0</v>
      </c>
      <c r="F454" s="64">
        <v>8000000</v>
      </c>
      <c r="G454" s="64">
        <v>8000000</v>
      </c>
    </row>
    <row r="455" spans="1:7" s="139" customFormat="1" ht="13.5" thickBot="1">
      <c r="A455" s="137"/>
      <c r="B455" s="116">
        <v>758</v>
      </c>
      <c r="C455" s="132"/>
      <c r="D455" s="117" t="s">
        <v>644</v>
      </c>
      <c r="E455" s="118">
        <v>0</v>
      </c>
      <c r="F455" s="118">
        <v>8000000</v>
      </c>
      <c r="G455" s="118">
        <v>8000000</v>
      </c>
    </row>
    <row r="456" spans="1:7" s="253" customFormat="1" ht="14.25">
      <c r="A456" s="133" t="s">
        <v>758</v>
      </c>
      <c r="B456" s="37"/>
      <c r="C456" s="92"/>
      <c r="D456" s="39" t="s">
        <v>759</v>
      </c>
      <c r="E456" s="40">
        <v>16844205</v>
      </c>
      <c r="F456" s="40">
        <v>0</v>
      </c>
      <c r="G456" s="40">
        <v>16844205</v>
      </c>
    </row>
    <row r="457" spans="1:19" s="252" customFormat="1" ht="14.25">
      <c r="A457" s="248"/>
      <c r="B457" s="249"/>
      <c r="C457" s="147"/>
      <c r="D457" s="250" t="s">
        <v>694</v>
      </c>
      <c r="E457" s="251"/>
      <c r="F457" s="251"/>
      <c r="G457" s="251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1:19" ht="12.75">
      <c r="A458" s="59"/>
      <c r="B458" s="90"/>
      <c r="C458" s="92">
        <v>2701</v>
      </c>
      <c r="D458" s="63" t="s">
        <v>695</v>
      </c>
      <c r="E458" s="94">
        <v>888480</v>
      </c>
      <c r="F458" s="94">
        <v>0</v>
      </c>
      <c r="G458" s="94">
        <v>888480</v>
      </c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</row>
    <row r="459" spans="1:7" ht="12.75">
      <c r="A459" s="59"/>
      <c r="B459" s="90"/>
      <c r="C459" s="92"/>
      <c r="D459" s="63" t="s">
        <v>696</v>
      </c>
      <c r="E459" s="94"/>
      <c r="F459" s="94"/>
      <c r="G459" s="94"/>
    </row>
    <row r="460" spans="1:7" ht="12.75">
      <c r="A460" s="59"/>
      <c r="B460" s="43">
        <v>801</v>
      </c>
      <c r="C460" s="62"/>
      <c r="D460" s="111" t="s">
        <v>629</v>
      </c>
      <c r="E460" s="61">
        <v>888480</v>
      </c>
      <c r="F460" s="61"/>
      <c r="G460" s="61">
        <v>888480</v>
      </c>
    </row>
    <row r="461" spans="1:7" ht="12.75">
      <c r="A461" s="108"/>
      <c r="B461" s="68"/>
      <c r="C461" s="69"/>
      <c r="D461" s="149"/>
      <c r="E461" s="100"/>
      <c r="F461" s="100"/>
      <c r="G461" s="100"/>
    </row>
    <row r="462" spans="1:7" ht="12.75">
      <c r="A462" s="59"/>
      <c r="B462" s="90"/>
      <c r="C462" s="92">
        <v>2707</v>
      </c>
      <c r="D462" s="63" t="s">
        <v>760</v>
      </c>
      <c r="E462" s="94">
        <v>126464</v>
      </c>
      <c r="F462" s="94">
        <v>0</v>
      </c>
      <c r="G462" s="94">
        <v>126464</v>
      </c>
    </row>
    <row r="463" spans="1:7" ht="12.75">
      <c r="A463" s="59"/>
      <c r="B463" s="90"/>
      <c r="C463" s="92"/>
      <c r="D463" s="63" t="s">
        <v>696</v>
      </c>
      <c r="E463" s="94"/>
      <c r="F463" s="94"/>
      <c r="G463" s="94"/>
    </row>
    <row r="464" spans="1:7" s="3" customFormat="1" ht="12.75">
      <c r="A464" s="59"/>
      <c r="B464" s="43">
        <v>801</v>
      </c>
      <c r="C464" s="62"/>
      <c r="D464" s="111" t="s">
        <v>629</v>
      </c>
      <c r="E464" s="61">
        <v>-18889</v>
      </c>
      <c r="F464" s="61"/>
      <c r="G464" s="61">
        <v>-18889</v>
      </c>
    </row>
    <row r="465" spans="1:7" s="3" customFormat="1" ht="12.75">
      <c r="A465" s="65"/>
      <c r="B465" s="43">
        <v>852</v>
      </c>
      <c r="C465" s="44"/>
      <c r="D465" s="60" t="s">
        <v>632</v>
      </c>
      <c r="E465" s="61">
        <v>145353</v>
      </c>
      <c r="F465" s="61"/>
      <c r="G465" s="61">
        <v>145353</v>
      </c>
    </row>
    <row r="466" spans="1:7" ht="12.75">
      <c r="A466" s="59"/>
      <c r="B466" s="43"/>
      <c r="C466" s="62"/>
      <c r="D466" s="111"/>
      <c r="E466" s="61"/>
      <c r="F466" s="61"/>
      <c r="G466" s="61"/>
    </row>
    <row r="467" spans="1:7" ht="12.75">
      <c r="A467" s="59"/>
      <c r="B467" s="90"/>
      <c r="C467" s="92">
        <v>2708</v>
      </c>
      <c r="D467" s="63" t="s">
        <v>699</v>
      </c>
      <c r="E467" s="94">
        <v>1721136</v>
      </c>
      <c r="F467" s="94">
        <v>0</v>
      </c>
      <c r="G467" s="94">
        <v>1721136</v>
      </c>
    </row>
    <row r="468" spans="1:7" ht="12.75">
      <c r="A468" s="59"/>
      <c r="B468" s="90"/>
      <c r="C468" s="92"/>
      <c r="D468" s="63" t="s">
        <v>696</v>
      </c>
      <c r="E468" s="94"/>
      <c r="F468" s="94"/>
      <c r="G468" s="94"/>
    </row>
    <row r="469" spans="1:7" s="3" customFormat="1" ht="12.75">
      <c r="A469" s="65"/>
      <c r="B469" s="43">
        <v>852</v>
      </c>
      <c r="C469" s="44"/>
      <c r="D469" s="60" t="s">
        <v>632</v>
      </c>
      <c r="E469" s="61">
        <v>251347</v>
      </c>
      <c r="F469" s="61"/>
      <c r="G469" s="61">
        <v>251347</v>
      </c>
    </row>
    <row r="470" spans="1:7" ht="12.75">
      <c r="A470" s="15"/>
      <c r="B470" s="43">
        <v>853</v>
      </c>
      <c r="C470" s="96"/>
      <c r="D470" s="60" t="s">
        <v>633</v>
      </c>
      <c r="E470" s="107">
        <v>1469789</v>
      </c>
      <c r="F470" s="107"/>
      <c r="G470" s="107">
        <v>1469789</v>
      </c>
    </row>
    <row r="471" spans="1:7" s="3" customFormat="1" ht="12.75">
      <c r="A471" s="65"/>
      <c r="B471" s="43"/>
      <c r="C471" s="44"/>
      <c r="D471" s="60"/>
      <c r="E471" s="61"/>
      <c r="F471" s="61"/>
      <c r="G471" s="61"/>
    </row>
    <row r="472" spans="1:7" s="3" customFormat="1" ht="12.75">
      <c r="A472" s="59"/>
      <c r="B472" s="43"/>
      <c r="C472" s="92">
        <v>6298</v>
      </c>
      <c r="D472" s="63" t="s">
        <v>793</v>
      </c>
      <c r="E472" s="64">
        <v>14108125</v>
      </c>
      <c r="F472" s="64">
        <v>0</v>
      </c>
      <c r="G472" s="64">
        <v>14108125</v>
      </c>
    </row>
    <row r="473" spans="1:7" s="3" customFormat="1" ht="14.25">
      <c r="A473" s="59"/>
      <c r="B473" s="138"/>
      <c r="C473" s="92"/>
      <c r="D473" s="63" t="s">
        <v>697</v>
      </c>
      <c r="E473" s="40"/>
      <c r="F473" s="40"/>
      <c r="G473" s="40"/>
    </row>
    <row r="474" spans="1:7" s="139" customFormat="1" ht="13.5" thickBot="1">
      <c r="A474" s="115"/>
      <c r="B474" s="116">
        <v>600</v>
      </c>
      <c r="C474" s="132"/>
      <c r="D474" s="117" t="s">
        <v>577</v>
      </c>
      <c r="E474" s="118">
        <v>14108125</v>
      </c>
      <c r="F474" s="118"/>
      <c r="G474" s="118">
        <v>14108125</v>
      </c>
    </row>
    <row r="475" spans="1:7" s="41" customFormat="1" ht="15" thickBot="1">
      <c r="A475" s="48" t="s">
        <v>761</v>
      </c>
      <c r="B475" s="49"/>
      <c r="C475" s="50"/>
      <c r="D475" s="140" t="s">
        <v>701</v>
      </c>
      <c r="E475" s="52">
        <v>38357813</v>
      </c>
      <c r="F475" s="52">
        <v>508491</v>
      </c>
      <c r="G475" s="52">
        <v>38866304</v>
      </c>
    </row>
    <row r="476" spans="1:7" s="58" customFormat="1" ht="12">
      <c r="A476" s="126" t="s">
        <v>762</v>
      </c>
      <c r="B476" s="127"/>
      <c r="C476" s="128"/>
      <c r="D476" s="166" t="s">
        <v>701</v>
      </c>
      <c r="E476" s="129">
        <v>9527400</v>
      </c>
      <c r="F476" s="129">
        <v>426100</v>
      </c>
      <c r="G476" s="129">
        <v>9953500</v>
      </c>
    </row>
    <row r="477" spans="1:7" s="58" customFormat="1" ht="12">
      <c r="A477" s="85"/>
      <c r="B477" s="101"/>
      <c r="C477" s="102"/>
      <c r="D477" s="88" t="s">
        <v>763</v>
      </c>
      <c r="E477" s="103"/>
      <c r="F477" s="103"/>
      <c r="G477" s="103"/>
    </row>
    <row r="478" spans="1:7" ht="12.75">
      <c r="A478" s="59"/>
      <c r="B478" s="16"/>
      <c r="C478" s="92">
        <v>2130</v>
      </c>
      <c r="D478" s="63" t="s">
        <v>764</v>
      </c>
      <c r="E478" s="64">
        <v>7642200</v>
      </c>
      <c r="F478" s="64">
        <v>265600</v>
      </c>
      <c r="G478" s="64">
        <v>7907800</v>
      </c>
    </row>
    <row r="479" spans="1:7" ht="12.75">
      <c r="A479" s="59"/>
      <c r="B479" s="16"/>
      <c r="C479" s="167"/>
      <c r="D479" s="63" t="s">
        <v>765</v>
      </c>
      <c r="E479" s="47"/>
      <c r="F479" s="47"/>
      <c r="G479" s="47"/>
    </row>
    <row r="480" spans="1:7" s="3" customFormat="1" ht="12.75">
      <c r="A480" s="59"/>
      <c r="B480" s="104">
        <v>852</v>
      </c>
      <c r="C480" s="44"/>
      <c r="D480" s="60" t="s">
        <v>632</v>
      </c>
      <c r="E480" s="61">
        <v>7642200</v>
      </c>
      <c r="F480" s="61"/>
      <c r="G480" s="61">
        <v>7642200</v>
      </c>
    </row>
    <row r="481" spans="1:7" s="3" customFormat="1" ht="12.75">
      <c r="A481" s="59"/>
      <c r="B481" s="104">
        <v>854</v>
      </c>
      <c r="C481" s="44"/>
      <c r="D481" s="60" t="s">
        <v>639</v>
      </c>
      <c r="E481" s="61">
        <v>0</v>
      </c>
      <c r="F481" s="61">
        <v>265600</v>
      </c>
      <c r="G481" s="61">
        <v>265600</v>
      </c>
    </row>
    <row r="482" spans="1:7" s="3" customFormat="1" ht="12.75">
      <c r="A482" s="59"/>
      <c r="B482" s="104"/>
      <c r="C482" s="44"/>
      <c r="D482" s="60"/>
      <c r="E482" s="61"/>
      <c r="F482" s="61"/>
      <c r="G482" s="61"/>
    </row>
    <row r="483" spans="1:7" ht="12.75">
      <c r="A483" s="59"/>
      <c r="B483" s="16"/>
      <c r="C483" s="92">
        <v>6430</v>
      </c>
      <c r="D483" s="63" t="s">
        <v>766</v>
      </c>
      <c r="E483" s="64">
        <v>1885200</v>
      </c>
      <c r="F483" s="64">
        <v>160500</v>
      </c>
      <c r="G483" s="64">
        <v>2045700</v>
      </c>
    </row>
    <row r="484" spans="1:7" ht="12.75">
      <c r="A484" s="59"/>
      <c r="B484" s="16"/>
      <c r="C484" s="167"/>
      <c r="D484" s="63" t="s">
        <v>767</v>
      </c>
      <c r="E484" s="47"/>
      <c r="F484" s="47"/>
      <c r="G484" s="47"/>
    </row>
    <row r="485" spans="1:7" s="3" customFormat="1" ht="12.75">
      <c r="A485" s="59"/>
      <c r="B485" s="43">
        <v>851</v>
      </c>
      <c r="C485" s="92"/>
      <c r="D485" s="60" t="s">
        <v>660</v>
      </c>
      <c r="E485" s="61">
        <v>1885200</v>
      </c>
      <c r="F485" s="61"/>
      <c r="G485" s="61">
        <v>1885200</v>
      </c>
    </row>
    <row r="486" spans="1:7" s="3" customFormat="1" ht="12.75">
      <c r="A486" s="59"/>
      <c r="B486" s="104">
        <v>852</v>
      </c>
      <c r="C486" s="44"/>
      <c r="D486" s="60" t="s">
        <v>632</v>
      </c>
      <c r="E486" s="61">
        <v>0</v>
      </c>
      <c r="F486" s="61">
        <v>160500</v>
      </c>
      <c r="G486" s="61">
        <v>160500</v>
      </c>
    </row>
    <row r="487" spans="1:7" ht="12.75">
      <c r="A487" s="108"/>
      <c r="B487" s="168"/>
      <c r="C487" s="110"/>
      <c r="D487" s="99"/>
      <c r="E487" s="100"/>
      <c r="F487" s="100"/>
      <c r="G487" s="100"/>
    </row>
    <row r="488" spans="1:7" s="58" customFormat="1" ht="12">
      <c r="A488" s="76" t="s">
        <v>768</v>
      </c>
      <c r="B488" s="130"/>
      <c r="C488" s="148"/>
      <c r="D488" s="121" t="s">
        <v>769</v>
      </c>
      <c r="E488" s="169">
        <v>28830413</v>
      </c>
      <c r="F488" s="169">
        <v>82391</v>
      </c>
      <c r="G488" s="169">
        <v>28912804</v>
      </c>
    </row>
    <row r="489" spans="1:7" s="58" customFormat="1" ht="12">
      <c r="A489" s="170"/>
      <c r="B489" s="86"/>
      <c r="C489" s="87"/>
      <c r="D489" s="88" t="s">
        <v>770</v>
      </c>
      <c r="E489" s="89"/>
      <c r="F489" s="89"/>
      <c r="G489" s="89"/>
    </row>
    <row r="490" spans="1:7" ht="12.75">
      <c r="A490" s="59"/>
      <c r="B490" s="16"/>
      <c r="C490" s="92">
        <v>2110</v>
      </c>
      <c r="D490" s="63" t="s">
        <v>771</v>
      </c>
      <c r="E490" s="94">
        <v>27712413</v>
      </c>
      <c r="F490" s="94">
        <v>82391</v>
      </c>
      <c r="G490" s="94">
        <v>27794804</v>
      </c>
    </row>
    <row r="491" spans="1:7" ht="12.75">
      <c r="A491" s="59"/>
      <c r="B491" s="16"/>
      <c r="C491" s="92"/>
      <c r="D491" s="63" t="s">
        <v>772</v>
      </c>
      <c r="E491" s="94"/>
      <c r="F491" s="94"/>
      <c r="G491" s="94"/>
    </row>
    <row r="492" spans="1:7" ht="12.75">
      <c r="A492" s="59"/>
      <c r="B492" s="16"/>
      <c r="C492" s="92"/>
      <c r="D492" s="63" t="s">
        <v>773</v>
      </c>
      <c r="E492" s="47"/>
      <c r="F492" s="47"/>
      <c r="G492" s="47"/>
    </row>
    <row r="493" spans="1:7" s="3" customFormat="1" ht="12.75">
      <c r="A493" s="65"/>
      <c r="B493" s="104">
        <v>700</v>
      </c>
      <c r="C493" s="92"/>
      <c r="D493" s="60" t="s">
        <v>602</v>
      </c>
      <c r="E493" s="61">
        <v>1183824</v>
      </c>
      <c r="F493" s="61">
        <v>82391</v>
      </c>
      <c r="G493" s="61">
        <v>1266215</v>
      </c>
    </row>
    <row r="494" spans="1:7" ht="12" customHeight="1">
      <c r="A494" s="65"/>
      <c r="B494" s="43">
        <v>710</v>
      </c>
      <c r="C494" s="92"/>
      <c r="D494" s="60" t="s">
        <v>636</v>
      </c>
      <c r="E494" s="61">
        <v>1017000</v>
      </c>
      <c r="F494" s="61"/>
      <c r="G494" s="61">
        <v>1017000</v>
      </c>
    </row>
    <row r="495" spans="1:7" ht="12.75">
      <c r="A495" s="65"/>
      <c r="B495" s="43">
        <v>750</v>
      </c>
      <c r="C495" s="92"/>
      <c r="D495" s="60" t="s">
        <v>628</v>
      </c>
      <c r="E495" s="61">
        <v>1252600</v>
      </c>
      <c r="F495" s="61"/>
      <c r="G495" s="61">
        <v>1252600</v>
      </c>
    </row>
    <row r="496" spans="1:7" ht="12.75">
      <c r="A496" s="65"/>
      <c r="B496" s="43">
        <v>754</v>
      </c>
      <c r="C496" s="92"/>
      <c r="D496" s="60" t="s">
        <v>621</v>
      </c>
      <c r="E496" s="61">
        <v>20864261</v>
      </c>
      <c r="F496" s="61"/>
      <c r="G496" s="61">
        <v>20864261</v>
      </c>
    </row>
    <row r="497" spans="1:7" ht="12.75">
      <c r="A497" s="65"/>
      <c r="B497" s="43">
        <v>758</v>
      </c>
      <c r="C497" s="92"/>
      <c r="D497" s="60" t="s">
        <v>644</v>
      </c>
      <c r="E497" s="61">
        <v>276939</v>
      </c>
      <c r="F497" s="61"/>
      <c r="G497" s="61">
        <v>276939</v>
      </c>
    </row>
    <row r="498" spans="1:7" ht="12.75">
      <c r="A498" s="65"/>
      <c r="B498" s="43">
        <v>851</v>
      </c>
      <c r="C498" s="92"/>
      <c r="D498" s="60" t="s">
        <v>660</v>
      </c>
      <c r="E498" s="61">
        <v>84390</v>
      </c>
      <c r="F498" s="61"/>
      <c r="G498" s="61">
        <v>84390</v>
      </c>
    </row>
    <row r="499" spans="1:7" s="3" customFormat="1" ht="12.75">
      <c r="A499" s="65"/>
      <c r="B499" s="43">
        <v>852</v>
      </c>
      <c r="C499" s="92"/>
      <c r="D499" s="60" t="s">
        <v>632</v>
      </c>
      <c r="E499" s="61">
        <v>2312600</v>
      </c>
      <c r="F499" s="61"/>
      <c r="G499" s="61">
        <v>2312600</v>
      </c>
    </row>
    <row r="500" spans="1:7" s="3" customFormat="1" ht="12.75">
      <c r="A500" s="65"/>
      <c r="B500" s="43">
        <v>853</v>
      </c>
      <c r="C500" s="92"/>
      <c r="D500" s="60" t="s">
        <v>633</v>
      </c>
      <c r="E500" s="61">
        <v>720799</v>
      </c>
      <c r="F500" s="61"/>
      <c r="G500" s="61">
        <v>720799</v>
      </c>
    </row>
    <row r="501" spans="1:7" ht="12.75">
      <c r="A501" s="65"/>
      <c r="B501" s="43"/>
      <c r="C501" s="92"/>
      <c r="D501" s="60"/>
      <c r="E501" s="61"/>
      <c r="F501" s="61"/>
      <c r="G501" s="61"/>
    </row>
    <row r="502" spans="1:7" ht="12.75">
      <c r="A502" s="59"/>
      <c r="B502" s="16"/>
      <c r="C502" s="92">
        <v>2120</v>
      </c>
      <c r="D502" s="63" t="s">
        <v>774</v>
      </c>
      <c r="E502" s="94">
        <v>130000</v>
      </c>
      <c r="F502" s="94">
        <v>0</v>
      </c>
      <c r="G502" s="94">
        <v>130000</v>
      </c>
    </row>
    <row r="503" spans="1:7" ht="12.75">
      <c r="A503" s="59"/>
      <c r="B503" s="16"/>
      <c r="C503" s="92"/>
      <c r="D503" s="63" t="s">
        <v>775</v>
      </c>
      <c r="E503" s="94"/>
      <c r="F503" s="94"/>
      <c r="G503" s="94"/>
    </row>
    <row r="504" spans="1:7" ht="12.75">
      <c r="A504" s="59"/>
      <c r="B504" s="16"/>
      <c r="C504" s="92"/>
      <c r="D504" s="63" t="s">
        <v>776</v>
      </c>
      <c r="E504" s="47"/>
      <c r="F504" s="47"/>
      <c r="G504" s="47"/>
    </row>
    <row r="505" spans="1:7" ht="12.75">
      <c r="A505" s="65"/>
      <c r="B505" s="43">
        <v>801</v>
      </c>
      <c r="C505" s="92"/>
      <c r="D505" s="60" t="s">
        <v>629</v>
      </c>
      <c r="E505" s="61">
        <v>130000</v>
      </c>
      <c r="F505" s="61"/>
      <c r="G505" s="61">
        <v>130000</v>
      </c>
    </row>
    <row r="506" spans="1:7" ht="10.5" customHeight="1">
      <c r="A506" s="65"/>
      <c r="B506" s="43"/>
      <c r="C506" s="92"/>
      <c r="D506" s="60"/>
      <c r="E506" s="61"/>
      <c r="F506" s="61"/>
      <c r="G506" s="61"/>
    </row>
    <row r="507" spans="1:7" ht="12.75" hidden="1">
      <c r="A507" s="59"/>
      <c r="B507" s="16"/>
      <c r="C507" s="92">
        <v>2990</v>
      </c>
      <c r="D507" s="63" t="s">
        <v>777</v>
      </c>
      <c r="E507" s="94">
        <v>0</v>
      </c>
      <c r="F507" s="94">
        <v>0</v>
      </c>
      <c r="G507" s="94">
        <v>0</v>
      </c>
    </row>
    <row r="508" spans="1:7" ht="12.75" hidden="1">
      <c r="A508" s="59"/>
      <c r="B508" s="16"/>
      <c r="C508" s="92"/>
      <c r="D508" s="63" t="s">
        <v>778</v>
      </c>
      <c r="E508" s="94"/>
      <c r="F508" s="94"/>
      <c r="G508" s="94"/>
    </row>
    <row r="509" spans="1:7" ht="12.75" hidden="1">
      <c r="A509" s="65"/>
      <c r="B509" s="43">
        <v>921</v>
      </c>
      <c r="C509" s="92"/>
      <c r="D509" s="60" t="s">
        <v>658</v>
      </c>
      <c r="E509" s="61"/>
      <c r="F509" s="61"/>
      <c r="G509" s="61"/>
    </row>
    <row r="510" spans="1:7" ht="12.75" hidden="1">
      <c r="A510" s="65"/>
      <c r="B510" s="43"/>
      <c r="C510" s="92"/>
      <c r="D510" s="60"/>
      <c r="E510" s="61"/>
      <c r="F510" s="61"/>
      <c r="G510" s="61"/>
    </row>
    <row r="511" spans="1:7" ht="12.75">
      <c r="A511" s="59"/>
      <c r="B511" s="16"/>
      <c r="C511" s="92">
        <v>6410</v>
      </c>
      <c r="D511" s="63" t="s">
        <v>800</v>
      </c>
      <c r="E511" s="94">
        <v>988000</v>
      </c>
      <c r="F511" s="94">
        <v>0</v>
      </c>
      <c r="G511" s="94">
        <v>988000</v>
      </c>
    </row>
    <row r="512" spans="1:7" ht="12.75">
      <c r="A512" s="59"/>
      <c r="B512" s="16"/>
      <c r="C512" s="92"/>
      <c r="D512" s="63" t="s">
        <v>779</v>
      </c>
      <c r="E512" s="94"/>
      <c r="F512" s="94"/>
      <c r="G512" s="94"/>
    </row>
    <row r="513" spans="1:7" ht="12.75">
      <c r="A513" s="59"/>
      <c r="B513" s="16"/>
      <c r="C513" s="92"/>
      <c r="D513" s="63" t="s">
        <v>780</v>
      </c>
      <c r="E513" s="47"/>
      <c r="F513" s="47"/>
      <c r="G513" s="47"/>
    </row>
    <row r="514" spans="1:7" ht="12" customHeight="1">
      <c r="A514" s="65"/>
      <c r="B514" s="43">
        <v>710</v>
      </c>
      <c r="C514" s="92"/>
      <c r="D514" s="60" t="s">
        <v>636</v>
      </c>
      <c r="E514" s="61">
        <v>38000</v>
      </c>
      <c r="F514" s="61"/>
      <c r="G514" s="61">
        <v>38000</v>
      </c>
    </row>
    <row r="515" spans="1:7" ht="13.5" thickBot="1">
      <c r="A515" s="137"/>
      <c r="B515" s="187">
        <v>754</v>
      </c>
      <c r="C515" s="125"/>
      <c r="D515" s="117" t="s">
        <v>621</v>
      </c>
      <c r="E515" s="118">
        <v>950000</v>
      </c>
      <c r="F515" s="118"/>
      <c r="G515" s="118">
        <v>950000</v>
      </c>
    </row>
    <row r="516" spans="1:7" ht="12.75">
      <c r="A516" s="171"/>
      <c r="B516" s="171"/>
      <c r="C516" s="171"/>
      <c r="D516" s="171"/>
      <c r="E516" s="172"/>
      <c r="F516" s="172"/>
      <c r="G516" s="172"/>
    </row>
    <row r="517" spans="1:7" ht="12.75">
      <c r="A517" s="171"/>
      <c r="B517" s="171"/>
      <c r="C517" s="171"/>
      <c r="D517" s="171"/>
      <c r="E517" s="172"/>
      <c r="F517" s="172"/>
      <c r="G517" s="172"/>
    </row>
    <row r="518" spans="1:12" s="3" customFormat="1" ht="12.75">
      <c r="A518" s="171"/>
      <c r="B518" s="171"/>
      <c r="C518" s="171"/>
      <c r="D518" s="171"/>
      <c r="E518" s="172"/>
      <c r="F518" s="172"/>
      <c r="G518" s="172"/>
      <c r="H518" s="172"/>
      <c r="I518" s="172"/>
      <c r="J518" s="172"/>
      <c r="K518" s="172"/>
      <c r="L518" s="172"/>
    </row>
    <row r="519" spans="1:7" ht="12.75">
      <c r="A519" s="171"/>
      <c r="B519" s="171"/>
      <c r="C519" s="171"/>
      <c r="D519" s="171"/>
      <c r="E519" s="172"/>
      <c r="F519" s="172"/>
      <c r="G519" s="172"/>
    </row>
    <row r="520" spans="1:7" ht="12.75">
      <c r="A520" s="171"/>
      <c r="B520" s="171"/>
      <c r="C520" s="171"/>
      <c r="D520" s="171"/>
      <c r="E520" s="172"/>
      <c r="F520" s="172"/>
      <c r="G520" s="172"/>
    </row>
    <row r="521" spans="1:7" ht="12.75">
      <c r="A521" s="171"/>
      <c r="B521" s="171"/>
      <c r="C521" s="171"/>
      <c r="D521" s="171"/>
      <c r="E521" s="172"/>
      <c r="F521" s="172"/>
      <c r="G521" s="172"/>
    </row>
    <row r="522" spans="1:7" ht="12.75">
      <c r="A522" s="171"/>
      <c r="B522" s="171"/>
      <c r="C522" s="171"/>
      <c r="D522" s="171"/>
      <c r="E522" s="172"/>
      <c r="F522" s="172"/>
      <c r="G522" s="172"/>
    </row>
    <row r="523" spans="1:7" ht="12.75">
      <c r="A523" s="171"/>
      <c r="B523" s="171"/>
      <c r="C523" s="171"/>
      <c r="D523" s="171"/>
      <c r="E523" s="172"/>
      <c r="F523" s="172"/>
      <c r="G523" s="172"/>
    </row>
    <row r="524" spans="1:7" ht="12.75">
      <c r="A524" s="171"/>
      <c r="B524" s="171"/>
      <c r="C524" s="171"/>
      <c r="D524" s="171"/>
      <c r="E524" s="172"/>
      <c r="F524" s="172"/>
      <c r="G524" s="172"/>
    </row>
    <row r="525" spans="1:7" ht="12.75">
      <c r="A525" s="171"/>
      <c r="B525" s="171"/>
      <c r="C525" s="171"/>
      <c r="D525" s="171"/>
      <c r="E525" s="172"/>
      <c r="F525" s="172"/>
      <c r="G525" s="172"/>
    </row>
    <row r="526" spans="1:7" ht="12.75">
      <c r="A526" s="171"/>
      <c r="B526" s="171"/>
      <c r="C526" s="171"/>
      <c r="D526" s="171"/>
      <c r="E526" s="219"/>
      <c r="F526" s="219"/>
      <c r="G526" s="219"/>
    </row>
    <row r="527" spans="1:7" ht="12.75">
      <c r="A527" s="171"/>
      <c r="B527" s="171"/>
      <c r="C527" s="171"/>
      <c r="D527" s="171"/>
      <c r="E527" s="172"/>
      <c r="F527" s="172"/>
      <c r="G527" s="172"/>
    </row>
    <row r="528" spans="1:7" ht="12.75">
      <c r="A528" s="173"/>
      <c r="B528" s="173"/>
      <c r="C528" s="173"/>
      <c r="D528" s="174"/>
      <c r="E528" s="220"/>
      <c r="F528" s="220"/>
      <c r="G528" s="220"/>
    </row>
    <row r="529" spans="1:7" ht="12.75">
      <c r="A529" s="173"/>
      <c r="B529" s="173"/>
      <c r="C529" s="173"/>
      <c r="D529" s="174"/>
      <c r="E529" s="220"/>
      <c r="F529" s="220"/>
      <c r="G529" s="220"/>
    </row>
    <row r="530" spans="1:7" ht="12.75">
      <c r="A530" s="173"/>
      <c r="B530" s="173"/>
      <c r="C530" s="173"/>
      <c r="D530" s="175"/>
      <c r="E530" s="221"/>
      <c r="F530" s="221"/>
      <c r="G530" s="221"/>
    </row>
    <row r="531" spans="1:7" ht="12.75">
      <c r="A531" s="173"/>
      <c r="B531" s="173"/>
      <c r="C531" s="173"/>
      <c r="D531" s="171"/>
      <c r="E531" s="172"/>
      <c r="F531" s="172"/>
      <c r="G531" s="172"/>
    </row>
    <row r="532" spans="1:7" ht="12.75">
      <c r="A532" s="173"/>
      <c r="B532" s="173"/>
      <c r="C532" s="173"/>
      <c r="D532" s="171"/>
      <c r="E532" s="172"/>
      <c r="F532" s="172"/>
      <c r="G532" s="172"/>
    </row>
    <row r="533" spans="1:7" ht="12.75">
      <c r="A533" s="173"/>
      <c r="B533" s="173"/>
      <c r="C533" s="173"/>
      <c r="D533" s="171"/>
      <c r="E533" s="172"/>
      <c r="F533" s="172"/>
      <c r="G533" s="172"/>
    </row>
    <row r="534" spans="1:7" ht="12.75">
      <c r="A534" s="171"/>
      <c r="B534" s="171"/>
      <c r="C534" s="171"/>
      <c r="D534" s="171"/>
      <c r="E534" s="172"/>
      <c r="F534" s="172"/>
      <c r="G534" s="172"/>
    </row>
    <row r="535" spans="1:7" ht="12.75">
      <c r="A535" s="171"/>
      <c r="B535" s="171"/>
      <c r="C535" s="171"/>
      <c r="D535" s="171"/>
      <c r="E535" s="172"/>
      <c r="F535" s="172"/>
      <c r="G535" s="172"/>
    </row>
    <row r="536" spans="1:7" ht="12.75">
      <c r="A536" s="171"/>
      <c r="B536" s="171"/>
      <c r="C536" s="171"/>
      <c r="D536" s="171"/>
      <c r="E536" s="172"/>
      <c r="F536" s="172"/>
      <c r="G536" s="172"/>
    </row>
    <row r="537" spans="1:7" ht="12.75">
      <c r="A537" s="171"/>
      <c r="B537" s="171"/>
      <c r="C537" s="171"/>
      <c r="D537" s="171"/>
      <c r="E537" s="172"/>
      <c r="F537" s="172"/>
      <c r="G537" s="172"/>
    </row>
    <row r="538" spans="1:7" ht="12.75">
      <c r="A538" s="171"/>
      <c r="B538" s="171"/>
      <c r="C538" s="171"/>
      <c r="D538" s="171"/>
      <c r="E538" s="172"/>
      <c r="F538" s="172"/>
      <c r="G538" s="172"/>
    </row>
    <row r="539" spans="1:7" ht="12.75">
      <c r="A539" s="171"/>
      <c r="B539" s="171"/>
      <c r="C539" s="171"/>
      <c r="D539" s="171"/>
      <c r="E539" s="172"/>
      <c r="F539" s="172"/>
      <c r="G539" s="172"/>
    </row>
    <row r="540" spans="1:7" ht="12.75">
      <c r="A540" s="171"/>
      <c r="B540" s="171"/>
      <c r="C540" s="171"/>
      <c r="D540" s="175"/>
      <c r="E540" s="221"/>
      <c r="F540" s="221"/>
      <c r="G540" s="221"/>
    </row>
    <row r="541" spans="1:7" ht="12.75">
      <c r="A541" s="171"/>
      <c r="B541" s="171"/>
      <c r="C541" s="171"/>
      <c r="D541" s="171"/>
      <c r="E541" s="172"/>
      <c r="F541" s="172"/>
      <c r="G541" s="172"/>
    </row>
    <row r="542" spans="1:7" ht="12.75">
      <c r="A542" s="171"/>
      <c r="B542" s="171"/>
      <c r="C542" s="171"/>
      <c r="D542" s="171"/>
      <c r="E542" s="172"/>
      <c r="F542" s="172"/>
      <c r="G542" s="172"/>
    </row>
    <row r="543" spans="1:7" ht="12.75">
      <c r="A543" s="171"/>
      <c r="B543" s="171"/>
      <c r="C543" s="171"/>
      <c r="D543" s="171"/>
      <c r="E543" s="172"/>
      <c r="F543" s="172"/>
      <c r="G543" s="172"/>
    </row>
    <row r="544" spans="1:7" ht="12.75">
      <c r="A544" s="171"/>
      <c r="B544" s="171"/>
      <c r="C544" s="171"/>
      <c r="D544" s="171"/>
      <c r="E544" s="172"/>
      <c r="F544" s="172"/>
      <c r="G544" s="172"/>
    </row>
    <row r="545" spans="1:7" ht="12.75">
      <c r="A545" s="171"/>
      <c r="B545" s="171"/>
      <c r="C545" s="171"/>
      <c r="D545" s="171"/>
      <c r="E545" s="172"/>
      <c r="F545" s="172"/>
      <c r="G545" s="172"/>
    </row>
    <row r="546" spans="1:7" ht="12.75">
      <c r="A546" s="171"/>
      <c r="B546" s="171"/>
      <c r="C546" s="171"/>
      <c r="D546" s="171"/>
      <c r="E546" s="172"/>
      <c r="F546" s="172"/>
      <c r="G546" s="172"/>
    </row>
    <row r="547" spans="1:7" ht="12.75">
      <c r="A547" s="171"/>
      <c r="B547" s="171"/>
      <c r="C547" s="171"/>
      <c r="D547" s="171"/>
      <c r="E547" s="172"/>
      <c r="F547" s="172"/>
      <c r="G547" s="172"/>
    </row>
    <row r="548" spans="1:7" ht="12.75">
      <c r="A548" s="171"/>
      <c r="B548" s="171"/>
      <c r="C548" s="171"/>
      <c r="D548" s="171"/>
      <c r="E548" s="172"/>
      <c r="F548" s="172"/>
      <c r="G548" s="172"/>
    </row>
    <row r="549" spans="1:7" ht="12.75">
      <c r="A549" s="171"/>
      <c r="B549" s="171"/>
      <c r="C549" s="171"/>
      <c r="D549" s="171"/>
      <c r="E549" s="172"/>
      <c r="F549" s="172"/>
      <c r="G549" s="172"/>
    </row>
    <row r="550" spans="1:7" ht="12.75">
      <c r="A550" s="171"/>
      <c r="B550" s="171"/>
      <c r="C550" s="171"/>
      <c r="D550" s="171"/>
      <c r="E550" s="172"/>
      <c r="F550" s="172"/>
      <c r="G550" s="172"/>
    </row>
    <row r="551" spans="1:7" ht="12.75">
      <c r="A551" s="171"/>
      <c r="B551" s="171"/>
      <c r="C551" s="171"/>
      <c r="D551" s="171"/>
      <c r="E551" s="172"/>
      <c r="F551" s="172"/>
      <c r="G551" s="172"/>
    </row>
    <row r="552" spans="1:7" ht="12.75">
      <c r="A552" s="171"/>
      <c r="B552" s="171"/>
      <c r="C552" s="171"/>
      <c r="D552" s="171"/>
      <c r="E552" s="172"/>
      <c r="F552" s="172"/>
      <c r="G552" s="172"/>
    </row>
    <row r="553" spans="1:7" ht="12.75">
      <c r="A553" s="171"/>
      <c r="B553" s="171"/>
      <c r="C553" s="171"/>
      <c r="D553" s="171"/>
      <c r="E553" s="172"/>
      <c r="F553" s="172"/>
      <c r="G553" s="172"/>
    </row>
    <row r="554" spans="1:7" ht="12.75">
      <c r="A554" s="171"/>
      <c r="B554" s="171"/>
      <c r="C554" s="171"/>
      <c r="D554" s="171"/>
      <c r="E554" s="172"/>
      <c r="F554" s="172"/>
      <c r="G554" s="172"/>
    </row>
    <row r="555" spans="1:7" ht="12.75">
      <c r="A555" s="171"/>
      <c r="B555" s="171"/>
      <c r="C555" s="171"/>
      <c r="D555" s="171"/>
      <c r="E555" s="172"/>
      <c r="F555" s="172"/>
      <c r="G555" s="172"/>
    </row>
    <row r="556" spans="1:7" ht="12.75">
      <c r="A556" s="171"/>
      <c r="B556" s="171"/>
      <c r="C556" s="171"/>
      <c r="D556" s="171"/>
      <c r="E556" s="172"/>
      <c r="F556" s="172"/>
      <c r="G556" s="172"/>
    </row>
    <row r="557" spans="1:7" ht="12.75">
      <c r="A557" s="171"/>
      <c r="B557" s="171"/>
      <c r="C557" s="171"/>
      <c r="D557" s="175"/>
      <c r="E557" s="221"/>
      <c r="F557" s="221"/>
      <c r="G557" s="221"/>
    </row>
    <row r="558" spans="1:7" ht="12.75">
      <c r="A558" s="171"/>
      <c r="B558" s="171"/>
      <c r="C558" s="171"/>
      <c r="D558" s="224"/>
      <c r="E558" s="139"/>
      <c r="F558" s="139"/>
      <c r="G558" s="139"/>
    </row>
    <row r="559" spans="1:7" ht="12.75">
      <c r="A559" s="171"/>
      <c r="B559" s="171"/>
      <c r="C559" s="171"/>
      <c r="D559" s="224"/>
      <c r="E559" s="139"/>
      <c r="F559" s="139"/>
      <c r="G559" s="139"/>
    </row>
    <row r="560" spans="1:7" ht="12.75">
      <c r="A560" s="171"/>
      <c r="B560" s="171"/>
      <c r="C560" s="171"/>
      <c r="D560" s="224"/>
      <c r="E560" s="139"/>
      <c r="F560" s="139"/>
      <c r="G560" s="139"/>
    </row>
    <row r="561" spans="1:7" ht="12.75">
      <c r="A561" s="171"/>
      <c r="B561" s="171"/>
      <c r="C561" s="171"/>
      <c r="D561" s="171"/>
      <c r="E561" s="172"/>
      <c r="F561" s="172"/>
      <c r="G561" s="172"/>
    </row>
    <row r="562" spans="1:7" ht="12.75">
      <c r="A562" s="171"/>
      <c r="B562" s="171"/>
      <c r="C562" s="171"/>
      <c r="D562" s="171"/>
      <c r="E562" s="172"/>
      <c r="F562" s="172"/>
      <c r="G562" s="172"/>
    </row>
    <row r="563" spans="1:7" ht="12.75">
      <c r="A563" s="171"/>
      <c r="B563" s="171"/>
      <c r="C563" s="171"/>
      <c r="D563" s="175"/>
      <c r="E563" s="221"/>
      <c r="F563" s="221"/>
      <c r="G563" s="221"/>
    </row>
    <row r="564" spans="1:7" ht="12.75">
      <c r="A564" s="171"/>
      <c r="B564" s="171"/>
      <c r="C564" s="171"/>
      <c r="D564" s="171"/>
      <c r="E564" s="172"/>
      <c r="F564" s="172"/>
      <c r="G564" s="172"/>
    </row>
    <row r="565" spans="1:7" ht="12.75">
      <c r="A565" s="171"/>
      <c r="B565" s="171"/>
      <c r="C565" s="171"/>
      <c r="D565" s="171"/>
      <c r="E565" s="172"/>
      <c r="F565" s="172"/>
      <c r="G565" s="172"/>
    </row>
    <row r="566" spans="1:7" ht="12.75">
      <c r="A566" s="171"/>
      <c r="B566" s="171"/>
      <c r="C566" s="171"/>
      <c r="D566" s="171"/>
      <c r="E566" s="172"/>
      <c r="F566" s="172"/>
      <c r="G566" s="172"/>
    </row>
    <row r="567" spans="1:7" ht="12.75">
      <c r="A567" s="171"/>
      <c r="B567" s="171"/>
      <c r="C567" s="171"/>
      <c r="D567" s="171"/>
      <c r="E567" s="172"/>
      <c r="F567" s="172"/>
      <c r="G567" s="172"/>
    </row>
    <row r="568" spans="1:7" ht="12.75">
      <c r="A568" s="171"/>
      <c r="B568" s="171"/>
      <c r="C568" s="171"/>
      <c r="D568" s="171"/>
      <c r="E568" s="172"/>
      <c r="F568" s="172"/>
      <c r="G568" s="172"/>
    </row>
    <row r="569" spans="1:7" ht="12.75">
      <c r="A569" s="171"/>
      <c r="B569" s="171"/>
      <c r="C569" s="171"/>
      <c r="D569" s="171"/>
      <c r="E569" s="172"/>
      <c r="F569" s="172"/>
      <c r="G569" s="172"/>
    </row>
    <row r="570" spans="1:7" ht="12.75">
      <c r="A570" s="171"/>
      <c r="B570" s="171"/>
      <c r="C570" s="171"/>
      <c r="D570" s="171"/>
      <c r="E570" s="172"/>
      <c r="F570" s="172"/>
      <c r="G570" s="172"/>
    </row>
    <row r="571" spans="1:7" ht="12.75">
      <c r="A571" s="171"/>
      <c r="B571" s="171"/>
      <c r="C571" s="171"/>
      <c r="D571" s="171"/>
      <c r="E571" s="172"/>
      <c r="F571" s="172"/>
      <c r="G571" s="172"/>
    </row>
    <row r="572" spans="1:7" ht="12.75">
      <c r="A572" s="171"/>
      <c r="B572" s="171"/>
      <c r="C572" s="171"/>
      <c r="D572" s="171"/>
      <c r="E572" s="172"/>
      <c r="F572" s="172"/>
      <c r="G572" s="172"/>
    </row>
    <row r="573" spans="1:7" ht="12.75">
      <c r="A573" s="171"/>
      <c r="B573" s="171"/>
      <c r="C573" s="171"/>
      <c r="D573" s="171"/>
      <c r="E573" s="172"/>
      <c r="F573" s="172"/>
      <c r="G573" s="172"/>
    </row>
    <row r="574" spans="1:7" ht="12.75">
      <c r="A574" s="171"/>
      <c r="B574" s="171"/>
      <c r="C574" s="171"/>
      <c r="D574" s="171"/>
      <c r="E574" s="172"/>
      <c r="F574" s="172"/>
      <c r="G574" s="172"/>
    </row>
    <row r="575" spans="1:7" ht="12.75">
      <c r="A575" s="171"/>
      <c r="B575" s="171"/>
      <c r="C575" s="171"/>
      <c r="D575" s="171"/>
      <c r="E575" s="172"/>
      <c r="F575" s="172"/>
      <c r="G575" s="172"/>
    </row>
    <row r="576" spans="1:7" ht="12.75">
      <c r="A576" s="171"/>
      <c r="B576" s="171"/>
      <c r="C576" s="171"/>
      <c r="D576" s="171"/>
      <c r="E576" s="172"/>
      <c r="F576" s="172"/>
      <c r="G576" s="172"/>
    </row>
    <row r="577" spans="1:7" ht="12.75">
      <c r="A577" s="171"/>
      <c r="B577" s="171"/>
      <c r="C577" s="171"/>
      <c r="D577" s="171"/>
      <c r="E577" s="172"/>
      <c r="F577" s="172"/>
      <c r="G577" s="172"/>
    </row>
    <row r="578" spans="1:7" ht="12.75">
      <c r="A578" s="171"/>
      <c r="B578" s="171"/>
      <c r="C578" s="171"/>
      <c r="D578" s="171"/>
      <c r="E578" s="172"/>
      <c r="F578" s="172"/>
      <c r="G578" s="172"/>
    </row>
    <row r="579" spans="1:7" ht="12.75">
      <c r="A579" s="171"/>
      <c r="B579" s="171"/>
      <c r="C579" s="171"/>
      <c r="D579" s="171"/>
      <c r="E579" s="172"/>
      <c r="F579" s="172"/>
      <c r="G579" s="172"/>
    </row>
    <row r="580" spans="1:7" ht="12.75">
      <c r="A580" s="171"/>
      <c r="B580" s="171"/>
      <c r="C580" s="171"/>
      <c r="D580" s="171"/>
      <c r="E580" s="172"/>
      <c r="F580" s="172"/>
      <c r="G580" s="172"/>
    </row>
    <row r="581" spans="1:7" ht="12.75">
      <c r="A581" s="171"/>
      <c r="B581" s="171"/>
      <c r="C581" s="171"/>
      <c r="D581" s="175"/>
      <c r="E581" s="221"/>
      <c r="F581" s="221"/>
      <c r="G581" s="221"/>
    </row>
    <row r="582" spans="1:7" ht="12.75">
      <c r="A582" s="171"/>
      <c r="B582" s="171"/>
      <c r="C582" s="171"/>
      <c r="D582" s="171"/>
      <c r="E582" s="172"/>
      <c r="F582" s="172"/>
      <c r="G582" s="172"/>
    </row>
    <row r="583" spans="1:7" ht="12.75">
      <c r="A583" s="171"/>
      <c r="B583" s="171"/>
      <c r="C583" s="171"/>
      <c r="D583" s="171"/>
      <c r="E583" s="172"/>
      <c r="F583" s="172"/>
      <c r="G583" s="172"/>
    </row>
    <row r="584" spans="1:7" ht="12.75">
      <c r="A584" s="171"/>
      <c r="B584" s="171"/>
      <c r="C584" s="171"/>
      <c r="D584" s="171"/>
      <c r="E584" s="172"/>
      <c r="F584" s="172"/>
      <c r="G584" s="172"/>
    </row>
    <row r="585" spans="1:7" ht="12.75">
      <c r="A585" s="171"/>
      <c r="B585" s="171"/>
      <c r="C585" s="171"/>
      <c r="D585" s="171"/>
      <c r="E585" s="172"/>
      <c r="F585" s="172"/>
      <c r="G585" s="172"/>
    </row>
    <row r="586" spans="1:7" ht="12.75">
      <c r="A586" s="171"/>
      <c r="B586" s="171"/>
      <c r="C586" s="171"/>
      <c r="D586" s="175"/>
      <c r="E586" s="221"/>
      <c r="F586" s="221"/>
      <c r="G586" s="221"/>
    </row>
    <row r="587" spans="1:7" ht="12.75">
      <c r="A587" s="171"/>
      <c r="B587" s="171"/>
      <c r="C587" s="171"/>
      <c r="D587" s="171"/>
      <c r="E587" s="172"/>
      <c r="F587" s="172"/>
      <c r="G587" s="172"/>
    </row>
    <row r="588" spans="1:7" ht="12.75">
      <c r="A588" s="171"/>
      <c r="B588" s="171"/>
      <c r="C588" s="171"/>
      <c r="D588" s="171"/>
      <c r="E588" s="172"/>
      <c r="F588" s="172"/>
      <c r="G588" s="172"/>
    </row>
    <row r="589" spans="1:7" ht="12.75">
      <c r="A589" s="171"/>
      <c r="B589" s="171"/>
      <c r="C589" s="171"/>
      <c r="D589" s="171"/>
      <c r="E589" s="172"/>
      <c r="F589" s="172"/>
      <c r="G589" s="172"/>
    </row>
    <row r="590" spans="1:7" ht="12.75">
      <c r="A590" s="171"/>
      <c r="B590" s="171"/>
      <c r="C590" s="171"/>
      <c r="D590" s="171"/>
      <c r="E590" s="220"/>
      <c r="F590" s="220"/>
      <c r="G590" s="220"/>
    </row>
    <row r="591" spans="1:7" ht="12.75">
      <c r="A591" s="171"/>
      <c r="B591" s="171"/>
      <c r="C591" s="171"/>
      <c r="D591" s="175"/>
      <c r="E591" s="221"/>
      <c r="F591" s="221"/>
      <c r="G591" s="221"/>
    </row>
    <row r="592" spans="1:7" ht="12.75">
      <c r="A592" s="171"/>
      <c r="B592" s="171"/>
      <c r="C592" s="171"/>
      <c r="D592" s="171"/>
      <c r="E592" s="172"/>
      <c r="F592" s="172"/>
      <c r="G592" s="172"/>
    </row>
    <row r="593" spans="1:7" ht="12.75">
      <c r="A593" s="171"/>
      <c r="B593" s="171"/>
      <c r="C593" s="171"/>
      <c r="D593" s="224"/>
      <c r="E593" s="139"/>
      <c r="F593" s="139"/>
      <c r="G593" s="139"/>
    </row>
    <row r="594" spans="1:7" ht="12.75">
      <c r="A594" s="224"/>
      <c r="B594" s="224"/>
      <c r="C594" s="224"/>
      <c r="D594" s="224"/>
      <c r="E594" s="172"/>
      <c r="F594" s="172"/>
      <c r="G594" s="172"/>
    </row>
    <row r="595" spans="1:7" ht="12.75">
      <c r="A595" s="171"/>
      <c r="B595" s="171"/>
      <c r="C595" s="171"/>
      <c r="D595" s="224"/>
      <c r="E595" s="139"/>
      <c r="F595" s="139"/>
      <c r="G595" s="139"/>
    </row>
    <row r="596" spans="1:7" ht="12.75">
      <c r="A596" s="171"/>
      <c r="B596" s="171"/>
      <c r="C596" s="171"/>
      <c r="D596" s="224"/>
      <c r="E596" s="172"/>
      <c r="F596" s="172"/>
      <c r="G596" s="172"/>
    </row>
    <row r="597" spans="1:7" ht="12.75">
      <c r="A597" s="171"/>
      <c r="B597" s="171"/>
      <c r="C597" s="171"/>
      <c r="D597" s="171"/>
      <c r="E597" s="172"/>
      <c r="F597" s="172"/>
      <c r="G597" s="172"/>
    </row>
    <row r="598" spans="1:7" ht="12.75">
      <c r="A598" s="173"/>
      <c r="B598" s="173"/>
      <c r="C598" s="173"/>
      <c r="D598" s="174"/>
      <c r="E598" s="220"/>
      <c r="F598" s="220"/>
      <c r="G598" s="220"/>
    </row>
    <row r="599" spans="1:7" ht="12.75">
      <c r="A599" s="171"/>
      <c r="B599" s="171"/>
      <c r="C599" s="171"/>
      <c r="D599" s="171"/>
      <c r="E599" s="172"/>
      <c r="F599" s="172"/>
      <c r="G599" s="172"/>
    </row>
    <row r="600" spans="1:7" ht="12.75">
      <c r="A600" s="171"/>
      <c r="B600" s="171"/>
      <c r="C600" s="171"/>
      <c r="D600" s="171"/>
      <c r="E600" s="172"/>
      <c r="F600" s="172"/>
      <c r="G600" s="172"/>
    </row>
    <row r="601" spans="1:7" ht="12.75">
      <c r="A601" s="171"/>
      <c r="B601" s="171"/>
      <c r="C601" s="171"/>
      <c r="D601" s="171"/>
      <c r="E601" s="172"/>
      <c r="F601" s="172"/>
      <c r="G601" s="172"/>
    </row>
    <row r="602" spans="1:7" ht="12.75">
      <c r="A602" s="171"/>
      <c r="B602" s="171"/>
      <c r="C602" s="171"/>
      <c r="D602" s="171"/>
      <c r="E602" s="172"/>
      <c r="F602" s="172"/>
      <c r="G602" s="172"/>
    </row>
    <row r="603" spans="1:7" ht="12.75">
      <c r="A603" s="171"/>
      <c r="B603" s="171"/>
      <c r="C603" s="171"/>
      <c r="D603" s="171"/>
      <c r="E603" s="172"/>
      <c r="F603" s="172"/>
      <c r="G603" s="172"/>
    </row>
    <row r="604" spans="1:7" ht="12.75">
      <c r="A604" s="171"/>
      <c r="B604" s="171"/>
      <c r="C604" s="171"/>
      <c r="D604" s="171"/>
      <c r="E604" s="172"/>
      <c r="F604" s="172"/>
      <c r="G604" s="172"/>
    </row>
    <row r="605" spans="1:7" ht="12.75">
      <c r="A605" s="171"/>
      <c r="B605" s="171"/>
      <c r="C605" s="171"/>
      <c r="D605" s="171"/>
      <c r="E605" s="172"/>
      <c r="F605" s="172"/>
      <c r="G605" s="172"/>
    </row>
    <row r="606" spans="1:7" ht="12.75">
      <c r="A606" s="171"/>
      <c r="B606" s="171"/>
      <c r="C606" s="171"/>
      <c r="D606" s="171"/>
      <c r="E606" s="172"/>
      <c r="F606" s="172"/>
      <c r="G606" s="172"/>
    </row>
    <row r="607" spans="1:7" ht="12.75">
      <c r="A607" s="171"/>
      <c r="B607" s="171"/>
      <c r="C607" s="171"/>
      <c r="D607" s="171"/>
      <c r="E607" s="172"/>
      <c r="F607" s="172"/>
      <c r="G607" s="172"/>
    </row>
    <row r="608" spans="1:7" ht="12.75">
      <c r="A608" s="171"/>
      <c r="B608" s="171"/>
      <c r="C608" s="171"/>
      <c r="D608" s="171"/>
      <c r="E608" s="172"/>
      <c r="F608" s="172"/>
      <c r="G608" s="172"/>
    </row>
    <row r="609" spans="1:7" ht="12.75">
      <c r="A609" s="171"/>
      <c r="B609" s="171"/>
      <c r="C609" s="171"/>
      <c r="D609" s="171"/>
      <c r="E609" s="172"/>
      <c r="F609" s="172"/>
      <c r="G609" s="172"/>
    </row>
    <row r="610" spans="1:7" ht="12.75">
      <c r="A610" s="171"/>
      <c r="B610" s="171"/>
      <c r="C610" s="171"/>
      <c r="D610" s="171"/>
      <c r="E610" s="172"/>
      <c r="F610" s="172"/>
      <c r="G610" s="172"/>
    </row>
    <row r="611" spans="1:7" ht="12.75">
      <c r="A611" s="171"/>
      <c r="B611" s="171"/>
      <c r="C611" s="171"/>
      <c r="D611" s="171"/>
      <c r="E611" s="172"/>
      <c r="F611" s="172"/>
      <c r="G611" s="172"/>
    </row>
    <row r="612" spans="1:7" ht="12.75">
      <c r="A612" s="176"/>
      <c r="B612" s="176"/>
      <c r="C612" s="176"/>
      <c r="D612" s="177"/>
      <c r="E612" s="172"/>
      <c r="F612" s="172"/>
      <c r="G612" s="172"/>
    </row>
    <row r="613" spans="1:7" ht="12.75">
      <c r="A613" s="171"/>
      <c r="B613" s="171"/>
      <c r="C613" s="171"/>
      <c r="D613" s="171"/>
      <c r="E613" s="172"/>
      <c r="F613" s="172"/>
      <c r="G613" s="172"/>
    </row>
    <row r="614" spans="1:7" ht="12.75">
      <c r="A614" s="171"/>
      <c r="B614" s="171"/>
      <c r="C614" s="171"/>
      <c r="D614" s="171"/>
      <c r="E614" s="172"/>
      <c r="F614" s="172"/>
      <c r="G614" s="172"/>
    </row>
    <row r="615" spans="1:7" ht="12.75">
      <c r="A615" s="171"/>
      <c r="B615" s="171"/>
      <c r="C615" s="171"/>
      <c r="D615" s="171"/>
      <c r="E615" s="172"/>
      <c r="F615" s="172"/>
      <c r="G615" s="172"/>
    </row>
    <row r="616" spans="1:7" ht="12.75">
      <c r="A616" s="171"/>
      <c r="B616" s="171"/>
      <c r="C616" s="171"/>
      <c r="D616" s="171"/>
      <c r="E616" s="172"/>
      <c r="F616" s="172"/>
      <c r="G616" s="172"/>
    </row>
    <row r="617" spans="1:7" ht="12.75">
      <c r="A617" s="173"/>
      <c r="B617" s="173"/>
      <c r="C617" s="173"/>
      <c r="D617" s="174"/>
      <c r="E617" s="220"/>
      <c r="F617" s="220"/>
      <c r="G617" s="220"/>
    </row>
    <row r="618" spans="1:7" ht="12.75">
      <c r="A618" s="173"/>
      <c r="B618" s="173"/>
      <c r="C618" s="173"/>
      <c r="D618" s="171"/>
      <c r="E618" s="172"/>
      <c r="F618" s="172"/>
      <c r="G618" s="172"/>
    </row>
    <row r="619" spans="1:7" ht="12.75">
      <c r="A619" s="171"/>
      <c r="B619" s="171"/>
      <c r="C619" s="171"/>
      <c r="D619" s="171"/>
      <c r="E619" s="172"/>
      <c r="F619" s="172"/>
      <c r="G619" s="172"/>
    </row>
    <row r="620" spans="1:7" ht="12.75">
      <c r="A620" s="171"/>
      <c r="B620" s="171"/>
      <c r="C620" s="171"/>
      <c r="D620" s="171"/>
      <c r="E620" s="172"/>
      <c r="F620" s="172"/>
      <c r="G620" s="172"/>
    </row>
    <row r="621" spans="1:7" ht="12.75">
      <c r="A621" s="171"/>
      <c r="B621" s="171"/>
      <c r="C621" s="171"/>
      <c r="D621" s="171"/>
      <c r="E621" s="172"/>
      <c r="F621" s="172"/>
      <c r="G621" s="172"/>
    </row>
    <row r="622" spans="1:7" ht="12.75">
      <c r="A622" s="171"/>
      <c r="B622" s="171"/>
      <c r="C622" s="171"/>
      <c r="D622" s="171"/>
      <c r="E622" s="172"/>
      <c r="F622" s="172"/>
      <c r="G622" s="172"/>
    </row>
    <row r="623" spans="1:7" ht="12.75">
      <c r="A623" s="171"/>
      <c r="B623" s="171"/>
      <c r="C623" s="171"/>
      <c r="D623" s="171"/>
      <c r="E623" s="172"/>
      <c r="F623" s="172"/>
      <c r="G623" s="172"/>
    </row>
    <row r="624" spans="1:7" ht="12.75">
      <c r="A624" s="171"/>
      <c r="B624" s="171"/>
      <c r="C624" s="171"/>
      <c r="D624" s="171"/>
      <c r="E624" s="172"/>
      <c r="F624" s="172"/>
      <c r="G624" s="172"/>
    </row>
    <row r="625" spans="1:7" ht="12.75">
      <c r="A625" s="171"/>
      <c r="B625" s="171"/>
      <c r="C625" s="171"/>
      <c r="D625" s="171"/>
      <c r="E625" s="172"/>
      <c r="F625" s="172"/>
      <c r="G625" s="172"/>
    </row>
    <row r="626" spans="1:7" ht="12.75">
      <c r="A626" s="171"/>
      <c r="B626" s="171"/>
      <c r="C626" s="171"/>
      <c r="D626" s="171"/>
      <c r="E626" s="172"/>
      <c r="F626" s="172"/>
      <c r="G626" s="172"/>
    </row>
    <row r="627" spans="1:7" ht="12.75">
      <c r="A627" s="171"/>
      <c r="B627" s="171"/>
      <c r="C627" s="171"/>
      <c r="D627" s="171"/>
      <c r="E627" s="172"/>
      <c r="F627" s="172"/>
      <c r="G627" s="172"/>
    </row>
    <row r="628" spans="1:7" ht="12.75">
      <c r="A628" s="171"/>
      <c r="B628" s="171"/>
      <c r="C628" s="171"/>
      <c r="D628" s="171"/>
      <c r="E628" s="172"/>
      <c r="F628" s="172"/>
      <c r="G628" s="172"/>
    </row>
    <row r="629" spans="1:7" ht="12.75">
      <c r="A629" s="173"/>
      <c r="B629" s="173"/>
      <c r="C629" s="173"/>
      <c r="D629" s="174"/>
      <c r="E629" s="220"/>
      <c r="F629" s="220"/>
      <c r="G629" s="220"/>
    </row>
    <row r="630" spans="1:7" ht="12.75">
      <c r="A630" s="171"/>
      <c r="B630" s="171"/>
      <c r="C630" s="171"/>
      <c r="D630" s="175"/>
      <c r="E630" s="221"/>
      <c r="F630" s="221"/>
      <c r="G630" s="221"/>
    </row>
    <row r="631" spans="1:7" ht="12.75">
      <c r="A631" s="171"/>
      <c r="B631" s="171"/>
      <c r="C631" s="171"/>
      <c r="D631" s="171"/>
      <c r="E631" s="172"/>
      <c r="F631" s="172"/>
      <c r="G631" s="172"/>
    </row>
    <row r="632" spans="1:7" ht="12.75">
      <c r="A632" s="171"/>
      <c r="B632" s="171"/>
      <c r="C632" s="171"/>
      <c r="D632" s="171"/>
      <c r="E632" s="172"/>
      <c r="F632" s="172"/>
      <c r="G632" s="172"/>
    </row>
    <row r="633" spans="1:7" ht="12.75">
      <c r="A633" s="171"/>
      <c r="B633" s="171"/>
      <c r="C633" s="171"/>
      <c r="D633" s="171"/>
      <c r="E633" s="172"/>
      <c r="F633" s="172"/>
      <c r="G633" s="172"/>
    </row>
    <row r="634" spans="1:7" ht="12.75">
      <c r="A634" s="171"/>
      <c r="B634" s="171"/>
      <c r="C634" s="171"/>
      <c r="D634" s="171"/>
      <c r="E634" s="172"/>
      <c r="F634" s="172"/>
      <c r="G634" s="172"/>
    </row>
    <row r="635" spans="1:7" ht="12.75">
      <c r="A635" s="171"/>
      <c r="B635" s="171"/>
      <c r="C635" s="171"/>
      <c r="D635" s="175"/>
      <c r="E635" s="221"/>
      <c r="F635" s="221"/>
      <c r="G635" s="221"/>
    </row>
    <row r="636" spans="1:7" ht="12.75">
      <c r="A636" s="171"/>
      <c r="B636" s="171"/>
      <c r="C636" s="171"/>
      <c r="D636" s="171"/>
      <c r="E636" s="172"/>
      <c r="F636" s="172"/>
      <c r="G636" s="172"/>
    </row>
    <row r="637" spans="1:7" ht="12.75">
      <c r="A637" s="171"/>
      <c r="B637" s="171"/>
      <c r="C637" s="171"/>
      <c r="D637" s="171"/>
      <c r="E637" s="172"/>
      <c r="F637" s="172"/>
      <c r="G637" s="172"/>
    </row>
    <row r="638" spans="1:7" ht="12.75">
      <c r="A638" s="171"/>
      <c r="B638" s="171"/>
      <c r="C638" s="171"/>
      <c r="D638" s="171"/>
      <c r="E638" s="172"/>
      <c r="F638" s="172"/>
      <c r="G638" s="172"/>
    </row>
    <row r="639" spans="1:7" ht="12.75">
      <c r="A639" s="171"/>
      <c r="B639" s="171"/>
      <c r="C639" s="171"/>
      <c r="D639" s="171"/>
      <c r="E639" s="172"/>
      <c r="F639" s="172"/>
      <c r="G639" s="172"/>
    </row>
    <row r="640" spans="1:7" ht="12.75">
      <c r="A640" s="171"/>
      <c r="B640" s="171"/>
      <c r="C640" s="171"/>
      <c r="D640" s="171"/>
      <c r="E640" s="172"/>
      <c r="F640" s="172"/>
      <c r="G640" s="172"/>
    </row>
    <row r="641" spans="1:7" ht="12.75">
      <c r="A641" s="171"/>
      <c r="B641" s="171"/>
      <c r="C641" s="171"/>
      <c r="D641" s="171"/>
      <c r="E641" s="172"/>
      <c r="F641" s="172"/>
      <c r="G641" s="172"/>
    </row>
    <row r="642" spans="1:7" ht="12.75">
      <c r="A642" s="171"/>
      <c r="B642" s="171"/>
      <c r="C642" s="171"/>
      <c r="D642" s="171"/>
      <c r="E642" s="172"/>
      <c r="F642" s="172"/>
      <c r="G642" s="172"/>
    </row>
    <row r="643" spans="1:7" ht="12.75">
      <c r="A643" s="171"/>
      <c r="B643" s="171"/>
      <c r="C643" s="171"/>
      <c r="D643" s="178"/>
      <c r="E643" s="172"/>
      <c r="F643" s="172"/>
      <c r="G643" s="172"/>
    </row>
    <row r="644" spans="1:7" ht="12.75">
      <c r="A644" s="171"/>
      <c r="B644" s="171"/>
      <c r="C644" s="171"/>
      <c r="D644" s="171"/>
      <c r="E644" s="172"/>
      <c r="F644" s="172"/>
      <c r="G644" s="172"/>
    </row>
    <row r="645" spans="1:7" ht="12.75">
      <c r="A645" s="171"/>
      <c r="B645" s="171"/>
      <c r="C645" s="171"/>
      <c r="D645" s="171"/>
      <c r="E645" s="172"/>
      <c r="F645" s="172"/>
      <c r="G645" s="172"/>
    </row>
    <row r="646" spans="1:7" ht="12.75">
      <c r="A646" s="171"/>
      <c r="B646" s="171"/>
      <c r="C646" s="171"/>
      <c r="D646" s="171"/>
      <c r="E646" s="172"/>
      <c r="F646" s="172"/>
      <c r="G646" s="172"/>
    </row>
    <row r="647" spans="1:7" ht="12.75">
      <c r="A647" s="171"/>
      <c r="B647" s="171"/>
      <c r="C647" s="171"/>
      <c r="D647" s="171"/>
      <c r="E647" s="172"/>
      <c r="F647" s="172"/>
      <c r="G647" s="172"/>
    </row>
    <row r="648" spans="1:7" ht="12.75">
      <c r="A648" s="171"/>
      <c r="B648" s="171"/>
      <c r="C648" s="171"/>
      <c r="D648" s="175"/>
      <c r="E648" s="222"/>
      <c r="F648" s="222"/>
      <c r="G648" s="222"/>
    </row>
    <row r="649" spans="1:7" ht="12.75">
      <c r="A649" s="171"/>
      <c r="B649" s="171"/>
      <c r="C649" s="171"/>
      <c r="D649" s="171"/>
      <c r="E649" s="172"/>
      <c r="F649" s="172"/>
      <c r="G649" s="172"/>
    </row>
    <row r="650" spans="1:7" ht="12.75">
      <c r="A650" s="171"/>
      <c r="B650" s="171"/>
      <c r="C650" s="171"/>
      <c r="D650" s="171"/>
      <c r="E650" s="172"/>
      <c r="F650" s="172"/>
      <c r="G650" s="172"/>
    </row>
    <row r="651" spans="1:7" ht="12.75">
      <c r="A651" s="171"/>
      <c r="B651" s="171"/>
      <c r="C651" s="171"/>
      <c r="D651" s="171"/>
      <c r="E651" s="172"/>
      <c r="F651" s="172"/>
      <c r="G651" s="172"/>
    </row>
    <row r="652" spans="1:7" ht="12.75">
      <c r="A652" s="171"/>
      <c r="B652" s="171"/>
      <c r="C652" s="171"/>
      <c r="D652" s="171"/>
      <c r="E652" s="139"/>
      <c r="F652" s="139"/>
      <c r="G652" s="139"/>
    </row>
    <row r="653" spans="1:7" ht="12.75">
      <c r="A653" s="171"/>
      <c r="B653" s="171"/>
      <c r="C653" s="171"/>
      <c r="D653" s="171"/>
      <c r="E653" s="172"/>
      <c r="F653" s="172"/>
      <c r="G653" s="172"/>
    </row>
    <row r="654" spans="1:7" ht="12.75">
      <c r="A654" s="171"/>
      <c r="B654" s="171"/>
      <c r="C654" s="171"/>
      <c r="D654" s="171"/>
      <c r="E654" s="172"/>
      <c r="F654" s="172"/>
      <c r="G654" s="172"/>
    </row>
    <row r="655" spans="1:7" ht="12.75">
      <c r="A655" s="171"/>
      <c r="B655" s="171"/>
      <c r="C655" s="171"/>
      <c r="D655" s="175"/>
      <c r="E655" s="221"/>
      <c r="F655" s="221"/>
      <c r="G655" s="221"/>
    </row>
    <row r="656" spans="1:7" ht="12.75">
      <c r="A656" s="171"/>
      <c r="B656" s="171"/>
      <c r="C656" s="171"/>
      <c r="D656" s="171"/>
      <c r="E656" s="172"/>
      <c r="F656" s="172"/>
      <c r="G656" s="172"/>
    </row>
    <row r="657" spans="1:7" ht="12.75">
      <c r="A657" s="171"/>
      <c r="B657" s="171"/>
      <c r="C657" s="171"/>
      <c r="D657" s="171"/>
      <c r="E657" s="172"/>
      <c r="F657" s="172"/>
      <c r="G657" s="172"/>
    </row>
    <row r="658" spans="1:7" ht="12.75">
      <c r="A658" s="171"/>
      <c r="B658" s="171"/>
      <c r="C658" s="171"/>
      <c r="D658" s="171"/>
      <c r="E658" s="172"/>
      <c r="F658" s="172"/>
      <c r="G658" s="172"/>
    </row>
    <row r="659" spans="1:7" ht="12.75">
      <c r="A659" s="171"/>
      <c r="B659" s="171"/>
      <c r="C659" s="171"/>
      <c r="D659" s="171"/>
      <c r="E659" s="172"/>
      <c r="F659" s="172"/>
      <c r="G659" s="172"/>
    </row>
    <row r="660" spans="1:7" ht="12.75">
      <c r="A660" s="171"/>
      <c r="B660" s="171"/>
      <c r="C660" s="171"/>
      <c r="D660" s="171"/>
      <c r="E660" s="172"/>
      <c r="F660" s="172"/>
      <c r="G660" s="172"/>
    </row>
    <row r="661" spans="1:7" ht="12.75">
      <c r="A661" s="171"/>
      <c r="B661" s="171"/>
      <c r="C661" s="171"/>
      <c r="D661" s="171"/>
      <c r="E661" s="172"/>
      <c r="F661" s="172"/>
      <c r="G661" s="172"/>
    </row>
    <row r="662" spans="1:7" ht="12.75">
      <c r="A662" s="171"/>
      <c r="B662" s="171"/>
      <c r="C662" s="171"/>
      <c r="D662" s="171"/>
      <c r="E662" s="172"/>
      <c r="F662" s="172"/>
      <c r="G662" s="172"/>
    </row>
    <row r="663" spans="1:7" ht="12.75">
      <c r="A663" s="171"/>
      <c r="B663" s="171"/>
      <c r="C663" s="171"/>
      <c r="D663" s="175"/>
      <c r="E663" s="221"/>
      <c r="F663" s="221"/>
      <c r="G663" s="221"/>
    </row>
    <row r="664" spans="1:7" ht="12.75">
      <c r="A664" s="171"/>
      <c r="B664" s="171"/>
      <c r="C664" s="171"/>
      <c r="D664" s="171"/>
      <c r="E664" s="172"/>
      <c r="F664" s="172"/>
      <c r="G664" s="172"/>
    </row>
    <row r="665" spans="1:7" ht="12.75">
      <c r="A665" s="171"/>
      <c r="B665" s="171"/>
      <c r="C665" s="171"/>
      <c r="D665" s="171"/>
      <c r="E665" s="172"/>
      <c r="F665" s="172"/>
      <c r="G665" s="172"/>
    </row>
    <row r="666" spans="1:7" ht="12.75">
      <c r="A666" s="171"/>
      <c r="B666" s="171"/>
      <c r="C666" s="171"/>
      <c r="D666" s="171"/>
      <c r="E666" s="172"/>
      <c r="F666" s="172"/>
      <c r="G666" s="172"/>
    </row>
    <row r="667" spans="1:7" ht="12.75">
      <c r="A667" s="171"/>
      <c r="B667" s="171"/>
      <c r="C667" s="171"/>
      <c r="D667" s="171"/>
      <c r="E667" s="172"/>
      <c r="F667" s="172"/>
      <c r="G667" s="172"/>
    </row>
    <row r="668" spans="1:7" ht="12.75">
      <c r="A668" s="171"/>
      <c r="B668" s="171"/>
      <c r="C668" s="171"/>
      <c r="D668" s="171"/>
      <c r="E668" s="172"/>
      <c r="F668" s="172"/>
      <c r="G668" s="172"/>
    </row>
    <row r="669" spans="1:7" ht="12.75">
      <c r="A669" s="171"/>
      <c r="B669" s="171"/>
      <c r="C669" s="171"/>
      <c r="D669" s="171"/>
      <c r="E669" s="172"/>
      <c r="F669" s="172"/>
      <c r="G669" s="172"/>
    </row>
    <row r="670" spans="1:7" ht="12.75">
      <c r="A670" s="171"/>
      <c r="B670" s="171"/>
      <c r="C670" s="171"/>
      <c r="D670" s="171"/>
      <c r="E670" s="172"/>
      <c r="F670" s="172"/>
      <c r="G670" s="172"/>
    </row>
    <row r="671" spans="1:7" ht="12.75">
      <c r="A671" s="171"/>
      <c r="B671" s="171"/>
      <c r="C671" s="171"/>
      <c r="D671" s="171"/>
      <c r="E671" s="172"/>
      <c r="F671" s="172"/>
      <c r="G671" s="172"/>
    </row>
    <row r="672" spans="1:7" ht="12.75">
      <c r="A672" s="171"/>
      <c r="B672" s="171"/>
      <c r="C672" s="171"/>
      <c r="D672" s="171"/>
      <c r="E672" s="172"/>
      <c r="F672" s="172"/>
      <c r="G672" s="172"/>
    </row>
    <row r="673" spans="1:7" ht="12.75">
      <c r="A673" s="171"/>
      <c r="B673" s="171"/>
      <c r="C673" s="171"/>
      <c r="D673" s="171"/>
      <c r="E673" s="172"/>
      <c r="F673" s="172"/>
      <c r="G673" s="172"/>
    </row>
    <row r="674" spans="1:7" ht="12.75">
      <c r="A674" s="173"/>
      <c r="B674" s="173"/>
      <c r="C674" s="173"/>
      <c r="D674" s="174"/>
      <c r="E674" s="220"/>
      <c r="F674" s="220"/>
      <c r="G674" s="220"/>
    </row>
    <row r="675" spans="1:7" ht="12.75">
      <c r="A675" s="171"/>
      <c r="B675" s="171"/>
      <c r="C675" s="171"/>
      <c r="D675" s="171"/>
      <c r="E675" s="172"/>
      <c r="F675" s="172"/>
      <c r="G675" s="172"/>
    </row>
    <row r="676" spans="1:7" ht="12.75">
      <c r="A676" s="171"/>
      <c r="B676" s="171"/>
      <c r="C676" s="171"/>
      <c r="D676" s="171"/>
      <c r="E676" s="172"/>
      <c r="F676" s="172"/>
      <c r="G676" s="172"/>
    </row>
    <row r="677" spans="1:7" ht="12.75">
      <c r="A677" s="171"/>
      <c r="B677" s="171"/>
      <c r="C677" s="171"/>
      <c r="D677" s="171"/>
      <c r="E677" s="172"/>
      <c r="F677" s="172"/>
      <c r="G677" s="172"/>
    </row>
    <row r="678" spans="1:7" ht="12.75">
      <c r="A678" s="171"/>
      <c r="B678" s="171"/>
      <c r="C678" s="171"/>
      <c r="D678" s="171"/>
      <c r="E678" s="172"/>
      <c r="F678" s="172"/>
      <c r="G678" s="172"/>
    </row>
    <row r="679" spans="1:7" ht="12.75">
      <c r="A679" s="171"/>
      <c r="B679" s="171"/>
      <c r="C679" s="171"/>
      <c r="D679" s="171"/>
      <c r="E679" s="172"/>
      <c r="F679" s="172"/>
      <c r="G679" s="172"/>
    </row>
    <row r="680" spans="1:7" ht="12.75">
      <c r="A680" s="171"/>
      <c r="B680" s="171"/>
      <c r="C680" s="171"/>
      <c r="D680" s="171"/>
      <c r="E680" s="172"/>
      <c r="F680" s="172"/>
      <c r="G680" s="172"/>
    </row>
    <row r="681" spans="1:7" ht="12.75">
      <c r="A681" s="171"/>
      <c r="B681" s="171"/>
      <c r="C681" s="171"/>
      <c r="D681" s="171"/>
      <c r="E681" s="172"/>
      <c r="F681" s="172"/>
      <c r="G681" s="172"/>
    </row>
    <row r="682" spans="1:7" ht="12.75">
      <c r="A682" s="171"/>
      <c r="B682" s="171"/>
      <c r="C682" s="171"/>
      <c r="D682" s="171"/>
      <c r="E682" s="172"/>
      <c r="F682" s="172"/>
      <c r="G682" s="172"/>
    </row>
    <row r="683" spans="1:7" ht="12.75">
      <c r="A683" s="171"/>
      <c r="B683" s="171"/>
      <c r="C683" s="171"/>
      <c r="D683" s="171"/>
      <c r="E683" s="172"/>
      <c r="F683" s="172"/>
      <c r="G683" s="172"/>
    </row>
    <row r="684" spans="1:7" ht="12.75">
      <c r="A684" s="171"/>
      <c r="B684" s="171"/>
      <c r="C684" s="171"/>
      <c r="D684" s="171"/>
      <c r="E684" s="172"/>
      <c r="F684" s="172"/>
      <c r="G684" s="172"/>
    </row>
    <row r="685" spans="1:7" ht="12.75">
      <c r="A685" s="171"/>
      <c r="B685" s="171"/>
      <c r="C685" s="171"/>
      <c r="D685" s="171"/>
      <c r="E685" s="172"/>
      <c r="F685" s="172"/>
      <c r="G685" s="172"/>
    </row>
    <row r="686" spans="1:7" ht="12.75">
      <c r="A686" s="171"/>
      <c r="B686" s="171"/>
      <c r="C686" s="171"/>
      <c r="D686" s="171"/>
      <c r="E686" s="172"/>
      <c r="F686" s="172"/>
      <c r="G686" s="172"/>
    </row>
    <row r="687" spans="1:7" ht="12.75">
      <c r="A687" s="171"/>
      <c r="B687" s="171"/>
      <c r="C687" s="171"/>
      <c r="D687" s="171"/>
      <c r="E687" s="172"/>
      <c r="F687" s="172"/>
      <c r="G687" s="172"/>
    </row>
    <row r="688" spans="1:7" ht="12.75">
      <c r="A688" s="171"/>
      <c r="B688" s="171"/>
      <c r="C688" s="171"/>
      <c r="D688" s="171"/>
      <c r="E688" s="172"/>
      <c r="F688" s="172"/>
      <c r="G688" s="172"/>
    </row>
    <row r="689" spans="1:7" ht="12.75">
      <c r="A689" s="171"/>
      <c r="B689" s="171"/>
      <c r="C689" s="171"/>
      <c r="D689" s="171"/>
      <c r="E689" s="172"/>
      <c r="F689" s="172"/>
      <c r="G689" s="172"/>
    </row>
    <row r="690" spans="1:7" ht="12.75">
      <c r="A690" s="171"/>
      <c r="B690" s="171"/>
      <c r="C690" s="171"/>
      <c r="D690" s="171"/>
      <c r="E690" s="172"/>
      <c r="F690" s="172"/>
      <c r="G690" s="172"/>
    </row>
    <row r="691" spans="1:7" ht="12.75">
      <c r="A691" s="171"/>
      <c r="B691" s="171"/>
      <c r="C691" s="171"/>
      <c r="D691" s="171"/>
      <c r="E691" s="172"/>
      <c r="F691" s="172"/>
      <c r="G691" s="172"/>
    </row>
    <row r="692" spans="1:7" ht="12.75">
      <c r="A692" s="171"/>
      <c r="B692" s="171"/>
      <c r="C692" s="171"/>
      <c r="D692" s="171"/>
      <c r="E692" s="172"/>
      <c r="F692" s="172"/>
      <c r="G692" s="172"/>
    </row>
    <row r="693" spans="1:7" ht="18">
      <c r="A693" s="138"/>
      <c r="B693" s="138"/>
      <c r="C693" s="138"/>
      <c r="D693" s="179"/>
      <c r="E693" s="172"/>
      <c r="F693" s="172"/>
      <c r="G693" s="172"/>
    </row>
    <row r="694" spans="1:7" ht="18">
      <c r="A694" s="138"/>
      <c r="B694" s="138"/>
      <c r="C694" s="138"/>
      <c r="D694" s="179"/>
      <c r="E694" s="172"/>
      <c r="F694" s="172"/>
      <c r="G694" s="172"/>
    </row>
    <row r="695" spans="1:7" ht="12.75">
      <c r="A695" s="173"/>
      <c r="B695" s="173"/>
      <c r="C695" s="173"/>
      <c r="D695" s="174"/>
      <c r="E695" s="220"/>
      <c r="F695" s="220"/>
      <c r="G695" s="220"/>
    </row>
    <row r="696" spans="1:7" ht="12.75">
      <c r="A696" s="173"/>
      <c r="B696" s="173"/>
      <c r="C696" s="173"/>
      <c r="D696" s="171"/>
      <c r="E696" s="172"/>
      <c r="F696" s="172"/>
      <c r="G696" s="172"/>
    </row>
    <row r="697" spans="1:7" ht="12.75">
      <c r="A697" s="173"/>
      <c r="B697" s="173"/>
      <c r="C697" s="173"/>
      <c r="D697" s="171"/>
      <c r="E697" s="172"/>
      <c r="F697" s="172"/>
      <c r="G697" s="172"/>
    </row>
    <row r="698" spans="1:7" ht="12.75">
      <c r="A698" s="173"/>
      <c r="B698" s="173"/>
      <c r="C698" s="173"/>
      <c r="D698" s="171"/>
      <c r="E698" s="172"/>
      <c r="F698" s="172"/>
      <c r="G698" s="172"/>
    </row>
    <row r="699" spans="1:7" ht="12.75">
      <c r="A699" s="173"/>
      <c r="B699" s="173"/>
      <c r="C699" s="173"/>
      <c r="D699" s="171"/>
      <c r="E699" s="172"/>
      <c r="F699" s="172"/>
      <c r="G699" s="172"/>
    </row>
    <row r="700" spans="1:7" ht="12.75">
      <c r="A700" s="173"/>
      <c r="B700" s="173"/>
      <c r="C700" s="173"/>
      <c r="D700" s="171"/>
      <c r="E700" s="172"/>
      <c r="F700" s="172"/>
      <c r="G700" s="172"/>
    </row>
    <row r="701" spans="1:7" ht="12.75">
      <c r="A701" s="173"/>
      <c r="B701" s="173"/>
      <c r="C701" s="173"/>
      <c r="D701" s="171"/>
      <c r="E701" s="172"/>
      <c r="F701" s="172"/>
      <c r="G701" s="172"/>
    </row>
    <row r="702" spans="1:7" ht="12.75">
      <c r="A702" s="173"/>
      <c r="B702" s="173"/>
      <c r="C702" s="173"/>
      <c r="D702" s="171"/>
      <c r="E702" s="172"/>
      <c r="F702" s="172"/>
      <c r="G702" s="172"/>
    </row>
    <row r="703" spans="1:7" ht="12.75">
      <c r="A703" s="173"/>
      <c r="B703" s="173"/>
      <c r="C703" s="173"/>
      <c r="D703" s="171"/>
      <c r="E703" s="172"/>
      <c r="F703" s="172"/>
      <c r="G703" s="172"/>
    </row>
    <row r="704" spans="1:7" ht="12.75">
      <c r="A704" s="173"/>
      <c r="B704" s="173"/>
      <c r="C704" s="173"/>
      <c r="D704" s="171"/>
      <c r="E704" s="172"/>
      <c r="F704" s="172"/>
      <c r="G704" s="172"/>
    </row>
    <row r="705" spans="1:7" ht="12.75">
      <c r="A705" s="138"/>
      <c r="B705" s="138"/>
      <c r="C705" s="138"/>
      <c r="D705" s="180"/>
      <c r="E705" s="172"/>
      <c r="F705" s="172"/>
      <c r="G705" s="172"/>
    </row>
    <row r="706" spans="1:7" ht="12.75">
      <c r="A706" s="138"/>
      <c r="B706" s="138"/>
      <c r="C706" s="138"/>
      <c r="D706" s="171"/>
      <c r="E706" s="172"/>
      <c r="F706" s="172"/>
      <c r="G706" s="172"/>
    </row>
    <row r="707" spans="1:7" ht="12.75">
      <c r="A707" s="138"/>
      <c r="B707" s="138"/>
      <c r="C707" s="138"/>
      <c r="D707" s="178"/>
      <c r="E707" s="172"/>
      <c r="F707" s="172"/>
      <c r="G707" s="172"/>
    </row>
    <row r="708" spans="1:7" ht="12.75">
      <c r="A708" s="138"/>
      <c r="B708" s="138"/>
      <c r="C708" s="138"/>
      <c r="D708" s="178"/>
      <c r="E708" s="220"/>
      <c r="F708" s="220"/>
      <c r="G708" s="220"/>
    </row>
    <row r="709" spans="1:7" ht="12.75">
      <c r="A709" s="138"/>
      <c r="B709" s="138"/>
      <c r="C709" s="138"/>
      <c r="D709" s="174"/>
      <c r="E709" s="172"/>
      <c r="F709" s="172"/>
      <c r="G709" s="172"/>
    </row>
    <row r="710" spans="1:7" ht="12.75">
      <c r="A710" s="173"/>
      <c r="B710" s="173"/>
      <c r="C710" s="173"/>
      <c r="D710" s="174"/>
      <c r="E710" s="220"/>
      <c r="F710" s="220"/>
      <c r="G710" s="220"/>
    </row>
    <row r="711" spans="1:7" ht="12.75">
      <c r="A711" s="173"/>
      <c r="B711" s="173"/>
      <c r="C711" s="173"/>
      <c r="D711" s="180"/>
      <c r="E711" s="172"/>
      <c r="F711" s="172"/>
      <c r="G711" s="172"/>
    </row>
    <row r="712" spans="1:7" ht="12.75">
      <c r="A712" s="171"/>
      <c r="B712" s="171"/>
      <c r="C712" s="171"/>
      <c r="D712" s="171"/>
      <c r="E712" s="172"/>
      <c r="F712" s="172"/>
      <c r="G712" s="172"/>
    </row>
    <row r="713" spans="1:7" ht="12.75">
      <c r="A713" s="171"/>
      <c r="B713" s="171"/>
      <c r="C713" s="171"/>
      <c r="D713" s="171"/>
      <c r="E713" s="172"/>
      <c r="F713" s="172"/>
      <c r="G713" s="172"/>
    </row>
    <row r="714" spans="1:7" ht="12.75">
      <c r="A714" s="171"/>
      <c r="B714" s="171"/>
      <c r="C714" s="171"/>
      <c r="D714" s="171"/>
      <c r="E714" s="172"/>
      <c r="F714" s="172"/>
      <c r="G714" s="172"/>
    </row>
    <row r="715" spans="1:7" ht="12.75">
      <c r="A715" s="171"/>
      <c r="B715" s="171"/>
      <c r="C715" s="171"/>
      <c r="D715" s="171"/>
      <c r="E715" s="172"/>
      <c r="F715" s="172"/>
      <c r="G715" s="172"/>
    </row>
    <row r="716" spans="1:7" ht="12.75">
      <c r="A716" s="171"/>
      <c r="B716" s="171"/>
      <c r="C716" s="171"/>
      <c r="D716" s="171"/>
      <c r="E716" s="172"/>
      <c r="F716" s="172"/>
      <c r="G716" s="172"/>
    </row>
    <row r="717" spans="1:7" ht="12.75">
      <c r="A717" s="171"/>
      <c r="B717" s="171"/>
      <c r="C717" s="171"/>
      <c r="D717" s="171"/>
      <c r="E717" s="172"/>
      <c r="F717" s="172"/>
      <c r="G717" s="172"/>
    </row>
    <row r="718" spans="1:7" ht="12.75">
      <c r="A718" s="171"/>
      <c r="B718" s="171"/>
      <c r="C718" s="171"/>
      <c r="D718" s="171"/>
      <c r="E718" s="172"/>
      <c r="F718" s="172"/>
      <c r="G718" s="172"/>
    </row>
    <row r="719" spans="1:7" ht="12.75">
      <c r="A719" s="171"/>
      <c r="B719" s="171"/>
      <c r="C719" s="171"/>
      <c r="D719" s="171"/>
      <c r="E719" s="172"/>
      <c r="F719" s="172"/>
      <c r="G719" s="172"/>
    </row>
    <row r="720" spans="1:7" ht="12.75">
      <c r="A720" s="171"/>
      <c r="B720" s="171"/>
      <c r="C720" s="171"/>
      <c r="D720" s="171"/>
      <c r="E720" s="172"/>
      <c r="F720" s="172"/>
      <c r="G720" s="172"/>
    </row>
    <row r="721" spans="1:7" ht="12.75">
      <c r="A721" s="171"/>
      <c r="B721" s="171"/>
      <c r="C721" s="171"/>
      <c r="D721" s="171"/>
      <c r="E721" s="172"/>
      <c r="F721" s="172"/>
      <c r="G721" s="172"/>
    </row>
    <row r="722" spans="1:7" ht="12.75">
      <c r="A722" s="171"/>
      <c r="B722" s="171"/>
      <c r="C722" s="171"/>
      <c r="D722" s="171"/>
      <c r="E722" s="172"/>
      <c r="F722" s="172"/>
      <c r="G722" s="172"/>
    </row>
    <row r="723" spans="1:7" ht="12.75">
      <c r="A723" s="171"/>
      <c r="B723" s="171"/>
      <c r="C723" s="171"/>
      <c r="D723" s="171"/>
      <c r="E723" s="172"/>
      <c r="F723" s="172"/>
      <c r="G723" s="172"/>
    </row>
    <row r="724" spans="1:7" ht="12.75">
      <c r="A724" s="138"/>
      <c r="B724" s="138"/>
      <c r="C724" s="138"/>
      <c r="D724" s="171"/>
      <c r="E724" s="172"/>
      <c r="F724" s="172"/>
      <c r="G724" s="172"/>
    </row>
    <row r="725" spans="1:7" ht="12.75">
      <c r="A725" s="138"/>
      <c r="B725" s="138"/>
      <c r="C725" s="138"/>
      <c r="D725" s="171"/>
      <c r="E725" s="172"/>
      <c r="F725" s="172"/>
      <c r="G725" s="172"/>
    </row>
    <row r="726" spans="1:7" ht="12.75">
      <c r="A726" s="138"/>
      <c r="B726" s="138"/>
      <c r="C726" s="138"/>
      <c r="D726" s="171"/>
      <c r="E726" s="172"/>
      <c r="F726" s="172"/>
      <c r="G726" s="172"/>
    </row>
    <row r="727" spans="1:7" ht="12.75">
      <c r="A727" s="173"/>
      <c r="B727" s="173"/>
      <c r="C727" s="173"/>
      <c r="D727" s="174"/>
      <c r="E727" s="220"/>
      <c r="F727" s="220"/>
      <c r="G727" s="220"/>
    </row>
    <row r="728" spans="1:7" ht="12.75">
      <c r="A728" s="138"/>
      <c r="B728" s="138"/>
      <c r="C728" s="138"/>
      <c r="D728" s="178"/>
      <c r="E728" s="172"/>
      <c r="F728" s="172"/>
      <c r="G728" s="172"/>
    </row>
    <row r="729" spans="1:7" ht="12.75">
      <c r="A729" s="138"/>
      <c r="B729" s="138"/>
      <c r="C729" s="138"/>
      <c r="D729" s="178"/>
      <c r="E729" s="172"/>
      <c r="F729" s="172"/>
      <c r="G729" s="172"/>
    </row>
    <row r="730" spans="1:7" ht="12.75">
      <c r="A730" s="138"/>
      <c r="B730" s="138"/>
      <c r="C730" s="138"/>
      <c r="D730" s="178"/>
      <c r="E730" s="172"/>
      <c r="F730" s="172"/>
      <c r="G730" s="172"/>
    </row>
    <row r="731" spans="1:7" ht="12.75">
      <c r="A731" s="138"/>
      <c r="B731" s="138"/>
      <c r="C731" s="138"/>
      <c r="D731" s="178"/>
      <c r="E731" s="172"/>
      <c r="F731" s="172"/>
      <c r="G731" s="172"/>
    </row>
    <row r="732" spans="1:7" ht="12.75">
      <c r="A732" s="138"/>
      <c r="B732" s="138"/>
      <c r="C732" s="138"/>
      <c r="D732" s="171"/>
      <c r="E732" s="222"/>
      <c r="F732" s="222"/>
      <c r="G732" s="222"/>
    </row>
    <row r="733" spans="1:7" ht="12.75">
      <c r="A733" s="138"/>
      <c r="B733" s="138"/>
      <c r="C733" s="138"/>
      <c r="D733" s="171"/>
      <c r="E733" s="172"/>
      <c r="F733" s="172"/>
      <c r="G733" s="172"/>
    </row>
    <row r="734" spans="1:7" ht="12.75">
      <c r="A734" s="138"/>
      <c r="B734" s="138"/>
      <c r="C734" s="138"/>
      <c r="D734" s="171"/>
      <c r="E734" s="172"/>
      <c r="F734" s="172"/>
      <c r="G734" s="172"/>
    </row>
    <row r="735" spans="1:7" ht="12.75">
      <c r="A735" s="138"/>
      <c r="B735" s="138"/>
      <c r="C735" s="138"/>
      <c r="D735" s="171"/>
      <c r="E735" s="172"/>
      <c r="F735" s="172"/>
      <c r="G735" s="172"/>
    </row>
    <row r="736" spans="1:7" ht="12.75">
      <c r="A736" s="138"/>
      <c r="B736" s="138"/>
      <c r="C736" s="138"/>
      <c r="D736" s="171"/>
      <c r="E736" s="222"/>
      <c r="F736" s="222"/>
      <c r="G736" s="222"/>
    </row>
    <row r="737" spans="1:7" ht="12.75">
      <c r="A737" s="138"/>
      <c r="B737" s="138"/>
      <c r="C737" s="138"/>
      <c r="D737" s="171"/>
      <c r="E737" s="172"/>
      <c r="F737" s="172"/>
      <c r="G737" s="172"/>
    </row>
    <row r="738" spans="1:7" ht="12.75">
      <c r="A738" s="138"/>
      <c r="B738" s="138"/>
      <c r="C738" s="138"/>
      <c r="D738" s="171"/>
      <c r="E738" s="172"/>
      <c r="F738" s="172"/>
      <c r="G738" s="172"/>
    </row>
    <row r="739" spans="1:7" ht="12.75">
      <c r="A739" s="138"/>
      <c r="B739" s="138"/>
      <c r="C739" s="138"/>
      <c r="D739" s="171"/>
      <c r="E739" s="172"/>
      <c r="F739" s="172"/>
      <c r="G739" s="172"/>
    </row>
    <row r="740" spans="1:7" ht="12.75">
      <c r="A740" s="138"/>
      <c r="B740" s="138"/>
      <c r="C740" s="138"/>
      <c r="D740" s="171"/>
      <c r="E740" s="172"/>
      <c r="F740" s="172"/>
      <c r="G740" s="172"/>
    </row>
    <row r="741" spans="1:7" ht="12.75">
      <c r="A741" s="138"/>
      <c r="B741" s="138"/>
      <c r="C741" s="138"/>
      <c r="D741" s="171"/>
      <c r="E741" s="172"/>
      <c r="F741" s="172"/>
      <c r="G741" s="172"/>
    </row>
    <row r="742" spans="1:7" ht="12.75">
      <c r="A742" s="138"/>
      <c r="B742" s="138"/>
      <c r="C742" s="138"/>
      <c r="D742" s="171"/>
      <c r="E742" s="172"/>
      <c r="F742" s="172"/>
      <c r="G742" s="172"/>
    </row>
    <row r="743" spans="1:7" ht="12.75">
      <c r="A743" s="173"/>
      <c r="B743" s="173"/>
      <c r="C743" s="173"/>
      <c r="D743" s="174"/>
      <c r="E743" s="220"/>
      <c r="F743" s="220"/>
      <c r="G743" s="220"/>
    </row>
    <row r="744" spans="1:7" ht="12.75">
      <c r="A744" s="173"/>
      <c r="B744" s="173"/>
      <c r="C744" s="173"/>
      <c r="D744" s="171"/>
      <c r="E744" s="172"/>
      <c r="F744" s="172"/>
      <c r="G744" s="172"/>
    </row>
    <row r="745" spans="1:7" ht="12.75">
      <c r="A745" s="173"/>
      <c r="B745" s="173"/>
      <c r="C745" s="173"/>
      <c r="D745" s="171"/>
      <c r="E745" s="172"/>
      <c r="F745" s="172"/>
      <c r="G745" s="172"/>
    </row>
    <row r="746" spans="1:7" ht="12.75">
      <c r="A746" s="138"/>
      <c r="B746" s="138"/>
      <c r="C746" s="138"/>
      <c r="D746" s="180"/>
      <c r="E746" s="172"/>
      <c r="F746" s="172"/>
      <c r="G746" s="172"/>
    </row>
    <row r="747" spans="1:7" ht="12.75">
      <c r="A747" s="138"/>
      <c r="B747" s="138"/>
      <c r="C747" s="138"/>
      <c r="D747" s="171"/>
      <c r="E747" s="172"/>
      <c r="F747" s="172"/>
      <c r="G747" s="172"/>
    </row>
    <row r="748" spans="1:7" ht="12.75">
      <c r="A748" s="138"/>
      <c r="B748" s="138"/>
      <c r="C748" s="138"/>
      <c r="D748" s="178"/>
      <c r="E748" s="172"/>
      <c r="F748" s="172"/>
      <c r="G748" s="172"/>
    </row>
    <row r="749" spans="1:7" ht="12.75">
      <c r="A749" s="171"/>
      <c r="B749" s="171"/>
      <c r="C749" s="171"/>
      <c r="D749" s="171"/>
      <c r="E749" s="172"/>
      <c r="F749" s="172"/>
      <c r="G749" s="172"/>
    </row>
    <row r="750" spans="1:7" ht="12.75">
      <c r="A750" s="171"/>
      <c r="B750" s="171"/>
      <c r="C750" s="171"/>
      <c r="D750" s="171"/>
      <c r="E750" s="171"/>
      <c r="F750" s="171"/>
      <c r="G750" s="171"/>
    </row>
    <row r="751" spans="1:7" ht="12.75">
      <c r="A751" s="173"/>
      <c r="B751" s="173"/>
      <c r="C751" s="173"/>
      <c r="D751" s="174"/>
      <c r="E751" s="220"/>
      <c r="F751" s="220"/>
      <c r="G751" s="220"/>
    </row>
    <row r="752" spans="1:7" ht="12.75">
      <c r="A752" s="138"/>
      <c r="B752" s="138"/>
      <c r="C752" s="138"/>
      <c r="D752" s="180"/>
      <c r="E752" s="172"/>
      <c r="F752" s="172"/>
      <c r="G752" s="172"/>
    </row>
    <row r="753" spans="1:7" ht="12.75">
      <c r="A753" s="138"/>
      <c r="B753" s="138"/>
      <c r="C753" s="138"/>
      <c r="D753" s="171"/>
      <c r="E753" s="172"/>
      <c r="F753" s="172"/>
      <c r="G753" s="172"/>
    </row>
    <row r="754" spans="1:7" ht="12.75">
      <c r="A754" s="138"/>
      <c r="B754" s="138"/>
      <c r="C754" s="138"/>
      <c r="D754" s="171"/>
      <c r="E754" s="172"/>
      <c r="F754" s="172"/>
      <c r="G754" s="172"/>
    </row>
    <row r="755" spans="1:7" ht="12.75">
      <c r="A755" s="138"/>
      <c r="B755" s="138"/>
      <c r="C755" s="138"/>
      <c r="D755" s="171"/>
      <c r="E755" s="172"/>
      <c r="F755" s="172"/>
      <c r="G755" s="172"/>
    </row>
    <row r="756" spans="1:7" ht="12.75">
      <c r="A756" s="138"/>
      <c r="B756" s="138"/>
      <c r="C756" s="138"/>
      <c r="D756" s="178"/>
      <c r="E756" s="172"/>
      <c r="F756" s="172"/>
      <c r="G756" s="172"/>
    </row>
    <row r="757" spans="1:7" ht="12.75">
      <c r="A757" s="171"/>
      <c r="B757" s="171"/>
      <c r="C757" s="171"/>
      <c r="D757" s="171"/>
      <c r="E757" s="172"/>
      <c r="F757" s="172"/>
      <c r="G757" s="172"/>
    </row>
    <row r="758" spans="1:7" ht="12.75">
      <c r="A758" s="171"/>
      <c r="B758" s="171"/>
      <c r="C758" s="171"/>
      <c r="D758" s="171"/>
      <c r="E758" s="172"/>
      <c r="F758" s="172"/>
      <c r="G758" s="172"/>
    </row>
    <row r="759" spans="1:7" ht="12.75">
      <c r="A759" s="171"/>
      <c r="B759" s="171"/>
      <c r="C759" s="171"/>
      <c r="D759" s="171"/>
      <c r="E759" s="172"/>
      <c r="F759" s="172"/>
      <c r="G759" s="172"/>
    </row>
    <row r="760" spans="1:7" ht="12.75">
      <c r="A760" s="171"/>
      <c r="B760" s="171"/>
      <c r="C760" s="171"/>
      <c r="D760" s="171"/>
      <c r="E760" s="172"/>
      <c r="F760" s="172"/>
      <c r="G760" s="172"/>
    </row>
    <row r="761" spans="1:7" ht="12.75">
      <c r="A761" s="171"/>
      <c r="B761" s="171"/>
      <c r="C761" s="171"/>
      <c r="D761" s="171"/>
      <c r="E761" s="172"/>
      <c r="F761" s="172"/>
      <c r="G761" s="172"/>
    </row>
    <row r="762" spans="1:7" ht="12.75">
      <c r="A762" s="171"/>
      <c r="B762" s="171"/>
      <c r="C762" s="171"/>
      <c r="D762" s="171"/>
      <c r="E762" s="172"/>
      <c r="F762" s="172"/>
      <c r="G762" s="172"/>
    </row>
    <row r="763" spans="1:7" ht="12.75">
      <c r="A763" s="171"/>
      <c r="B763" s="171"/>
      <c r="C763" s="171"/>
      <c r="D763" s="171"/>
      <c r="E763" s="172"/>
      <c r="F763" s="172"/>
      <c r="G763" s="172"/>
    </row>
    <row r="764" spans="1:7" ht="12.75">
      <c r="A764" s="171"/>
      <c r="B764" s="171"/>
      <c r="C764" s="171"/>
      <c r="D764" s="171"/>
      <c r="E764" s="172"/>
      <c r="F764" s="172"/>
      <c r="G764" s="172"/>
    </row>
    <row r="765" spans="1:7" ht="12.75">
      <c r="A765" s="171"/>
      <c r="B765" s="171"/>
      <c r="C765" s="171"/>
      <c r="D765" s="171"/>
      <c r="E765" s="172"/>
      <c r="F765" s="172"/>
      <c r="G765" s="172"/>
    </row>
    <row r="766" spans="1:7" ht="12.75">
      <c r="A766" s="224"/>
      <c r="B766" s="224"/>
      <c r="C766" s="224"/>
      <c r="D766" s="224"/>
      <c r="E766" s="139"/>
      <c r="F766" s="139"/>
      <c r="G766" s="139"/>
    </row>
    <row r="767" spans="1:7" ht="12.75">
      <c r="A767" s="224"/>
      <c r="B767" s="224"/>
      <c r="C767" s="224"/>
      <c r="D767" s="224"/>
      <c r="E767" s="139"/>
      <c r="F767" s="139"/>
      <c r="G767" s="139"/>
    </row>
    <row r="768" spans="1:7" ht="12.75">
      <c r="A768" s="224"/>
      <c r="B768" s="224"/>
      <c r="C768" s="224"/>
      <c r="D768" s="224"/>
      <c r="E768" s="139"/>
      <c r="F768" s="139"/>
      <c r="G768" s="139"/>
    </row>
    <row r="769" spans="1:7" ht="12.75">
      <c r="A769" s="224"/>
      <c r="B769" s="224"/>
      <c r="C769" s="224"/>
      <c r="D769" s="224"/>
      <c r="E769" s="139"/>
      <c r="F769" s="139"/>
      <c r="G769" s="139"/>
    </row>
    <row r="770" spans="1:7" ht="12.75">
      <c r="A770" s="224"/>
      <c r="B770" s="224"/>
      <c r="C770" s="224"/>
      <c r="D770" s="224"/>
      <c r="E770" s="139"/>
      <c r="F770" s="139"/>
      <c r="G770" s="139"/>
    </row>
    <row r="771" spans="1:7" ht="12.75">
      <c r="A771" s="224"/>
      <c r="B771" s="224"/>
      <c r="C771" s="224"/>
      <c r="D771" s="224"/>
      <c r="E771" s="139"/>
      <c r="F771" s="139"/>
      <c r="G771" s="139"/>
    </row>
  </sheetData>
  <mergeCells count="4">
    <mergeCell ref="B56:B57"/>
    <mergeCell ref="B88:B89"/>
    <mergeCell ref="B25:B26"/>
    <mergeCell ref="B40:B41"/>
  </mergeCells>
  <printOptions horizontalCentered="1"/>
  <pageMargins left="0.5118110236220472" right="0.35433070866141736" top="0.5905511811023623" bottom="0.5511811023622047" header="0" footer="0.11811023622047245"/>
  <pageSetup horizontalDpi="600" verticalDpi="600" orientation="portrait" paperSize="9" scale="72" r:id="rId4"/>
  <rowBreaks count="5" manualBreakCount="5">
    <brk id="85" max="14" man="1"/>
    <brk id="190" max="14" man="1"/>
    <brk id="280" max="14" man="1"/>
    <brk id="374" max="14" man="1"/>
    <brk id="461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0"/>
  <sheetViews>
    <sheetView zoomScaleSheetLayoutView="80" workbookViewId="0" topLeftCell="A1">
      <pane xSplit="3" ySplit="17" topLeftCell="D18" activePane="bottomRight" state="frozen"/>
      <selection pane="topLeft" activeCell="A1" sqref="A1"/>
      <selection pane="topRight" activeCell="AF1" sqref="AF1"/>
      <selection pane="bottomLeft" activeCell="A18" sqref="A18"/>
      <selection pane="bottomRight" activeCell="F23" sqref="F23"/>
    </sheetView>
  </sheetViews>
  <sheetFormatPr defaultColWidth="9.00390625" defaultRowHeight="12.75"/>
  <cols>
    <col min="1" max="1" width="1.12109375" style="9" customWidth="1"/>
    <col min="2" max="2" width="7.25390625" style="9" customWidth="1"/>
    <col min="3" max="3" width="42.375" style="9" customWidth="1"/>
    <col min="4" max="4" width="17.25390625" style="9" customWidth="1"/>
    <col min="5" max="5" width="17.375" style="9" customWidth="1"/>
    <col min="6" max="6" width="14.375" style="9" customWidth="1"/>
    <col min="7" max="7" width="16.875" style="9" customWidth="1"/>
    <col min="8" max="8" width="17.25390625" style="9" customWidth="1"/>
    <col min="9" max="9" width="17.375" style="9" customWidth="1"/>
    <col min="10" max="10" width="15.00390625" style="9" customWidth="1"/>
    <col min="11" max="11" width="16.875" style="9" customWidth="1"/>
    <col min="12" max="12" width="17.25390625" style="9" customWidth="1"/>
    <col min="13" max="13" width="17.375" style="9" customWidth="1"/>
    <col min="14" max="14" width="14.375" style="9" customWidth="1"/>
    <col min="15" max="15" width="17.375" style="9" customWidth="1"/>
    <col min="16" max="16" width="6.75390625" style="9" customWidth="1"/>
    <col min="17" max="17" width="14.25390625" style="9" bestFit="1" customWidth="1"/>
    <col min="18" max="16384" width="6.75390625" style="9" customWidth="1"/>
  </cols>
  <sheetData>
    <row r="1" spans="2:15" s="261" customFormat="1" ht="11.25">
      <c r="B1" s="262"/>
      <c r="D1" s="263"/>
      <c r="E1" s="263"/>
      <c r="G1" s="264"/>
      <c r="H1" s="263"/>
      <c r="I1" s="263"/>
      <c r="K1" s="264"/>
      <c r="L1" s="263"/>
      <c r="M1" s="263"/>
      <c r="O1" s="264"/>
    </row>
    <row r="2" spans="2:15" s="261" customFormat="1" ht="12.75">
      <c r="B2" s="262"/>
      <c r="D2" s="263"/>
      <c r="F2" s="265"/>
      <c r="G2" s="182"/>
      <c r="H2" s="263"/>
      <c r="I2" s="263"/>
      <c r="K2" s="182"/>
      <c r="L2" s="263"/>
      <c r="N2" s="265"/>
      <c r="O2" s="182" t="s">
        <v>844</v>
      </c>
    </row>
    <row r="3" spans="2:15" s="171" customFormat="1" ht="12.75">
      <c r="B3" s="138"/>
      <c r="C3" s="178"/>
      <c r="E3" s="267"/>
      <c r="F3" s="267"/>
      <c r="G3" s="212"/>
      <c r="I3" s="266"/>
      <c r="J3" s="172"/>
      <c r="K3" s="182"/>
      <c r="M3" s="267"/>
      <c r="N3" s="267"/>
      <c r="O3" s="267" t="s">
        <v>842</v>
      </c>
    </row>
    <row r="4" spans="2:15" s="171" customFormat="1" ht="12.75">
      <c r="B4" s="138"/>
      <c r="C4" s="178"/>
      <c r="E4" s="268"/>
      <c r="F4" s="268"/>
      <c r="G4" s="7"/>
      <c r="I4" s="266"/>
      <c r="J4" s="172"/>
      <c r="K4" s="7"/>
      <c r="M4" s="268"/>
      <c r="N4" s="268"/>
      <c r="O4" s="268" t="s">
        <v>845</v>
      </c>
    </row>
    <row r="5" spans="2:15" s="171" customFormat="1" ht="12.75">
      <c r="B5" s="138"/>
      <c r="C5" s="178"/>
      <c r="E5" s="182"/>
      <c r="F5" s="182"/>
      <c r="G5" s="182"/>
      <c r="I5" s="266"/>
      <c r="J5" s="172"/>
      <c r="K5" s="264"/>
      <c r="M5" s="182"/>
      <c r="N5" s="182"/>
      <c r="O5" s="182" t="s">
        <v>801</v>
      </c>
    </row>
    <row r="6" spans="2:15" s="171" customFormat="1" ht="12.75">
      <c r="B6" s="138"/>
      <c r="C6" s="178"/>
      <c r="E6" s="182"/>
      <c r="F6" s="182"/>
      <c r="G6" s="182"/>
      <c r="I6" s="266"/>
      <c r="J6" s="172"/>
      <c r="K6" s="264"/>
      <c r="M6" s="182"/>
      <c r="N6" s="182"/>
      <c r="O6" s="182" t="s">
        <v>846</v>
      </c>
    </row>
    <row r="7" spans="2:15" s="171" customFormat="1" ht="12.75">
      <c r="B7" s="138"/>
      <c r="C7" s="178"/>
      <c r="E7" s="7"/>
      <c r="F7" s="7"/>
      <c r="G7" s="7"/>
      <c r="I7" s="266"/>
      <c r="J7" s="172"/>
      <c r="K7" s="269"/>
      <c r="M7" s="7"/>
      <c r="N7" s="7"/>
      <c r="O7" s="7" t="s">
        <v>795</v>
      </c>
    </row>
    <row r="8" spans="2:15" s="171" customFormat="1" ht="12.75">
      <c r="B8" s="138"/>
      <c r="C8" s="178"/>
      <c r="E8" s="7"/>
      <c r="F8" s="7"/>
      <c r="G8" s="7"/>
      <c r="I8" s="266"/>
      <c r="J8" s="172"/>
      <c r="K8" s="270"/>
      <c r="M8" s="7"/>
      <c r="N8" s="7"/>
      <c r="O8" s="7" t="s">
        <v>803</v>
      </c>
    </row>
    <row r="9" spans="2:15" s="171" customFormat="1" ht="15.75">
      <c r="B9" s="138"/>
      <c r="C9" s="271" t="s">
        <v>847</v>
      </c>
      <c r="E9" s="266"/>
      <c r="F9" s="172"/>
      <c r="G9" s="270"/>
      <c r="I9" s="266"/>
      <c r="J9" s="172"/>
      <c r="K9" s="270"/>
      <c r="M9" s="266"/>
      <c r="N9" s="172"/>
      <c r="O9" s="270"/>
    </row>
    <row r="10" spans="2:15" s="171" customFormat="1" ht="11.25">
      <c r="B10" s="138"/>
      <c r="C10" s="178"/>
      <c r="E10" s="266"/>
      <c r="F10" s="172"/>
      <c r="G10" s="270"/>
      <c r="I10" s="266"/>
      <c r="J10" s="172"/>
      <c r="K10" s="270"/>
      <c r="M10" s="266"/>
      <c r="N10" s="172"/>
      <c r="O10" s="270"/>
    </row>
    <row r="11" spans="2:15" s="171" customFormat="1" ht="12" thickBot="1">
      <c r="B11" s="138"/>
      <c r="C11" s="178"/>
      <c r="E11" s="266"/>
      <c r="F11" s="172"/>
      <c r="G11" s="270"/>
      <c r="I11" s="266"/>
      <c r="J11" s="172"/>
      <c r="K11" s="270"/>
      <c r="M11" s="266"/>
      <c r="N11" s="172"/>
      <c r="O11" s="270" t="s">
        <v>848</v>
      </c>
    </row>
    <row r="12" spans="2:15" ht="21.75" customHeight="1">
      <c r="B12" s="272"/>
      <c r="C12" s="273"/>
      <c r="D12" s="274"/>
      <c r="E12" s="275" t="s">
        <v>550</v>
      </c>
      <c r="F12" s="276"/>
      <c r="G12" s="257"/>
      <c r="H12" s="274"/>
      <c r="I12" s="275" t="s">
        <v>550</v>
      </c>
      <c r="J12" s="276"/>
      <c r="K12" s="257"/>
      <c r="L12" s="274"/>
      <c r="M12" s="275" t="s">
        <v>550</v>
      </c>
      <c r="N12" s="276"/>
      <c r="O12" s="257"/>
    </row>
    <row r="13" spans="2:15" ht="11.25">
      <c r="B13" s="42" t="s">
        <v>849</v>
      </c>
      <c r="C13" s="277" t="s">
        <v>850</v>
      </c>
      <c r="D13" s="278" t="s">
        <v>853</v>
      </c>
      <c r="E13" s="279" t="s">
        <v>851</v>
      </c>
      <c r="F13" s="280"/>
      <c r="G13" s="281" t="s">
        <v>852</v>
      </c>
      <c r="H13" s="278"/>
      <c r="I13" s="279" t="s">
        <v>851</v>
      </c>
      <c r="J13" s="280"/>
      <c r="K13" s="281" t="s">
        <v>852</v>
      </c>
      <c r="L13" s="278" t="s">
        <v>853</v>
      </c>
      <c r="M13" s="279" t="s">
        <v>851</v>
      </c>
      <c r="N13" s="280"/>
      <c r="O13" s="281" t="s">
        <v>852</v>
      </c>
    </row>
    <row r="14" spans="2:15" ht="11.25">
      <c r="B14" s="42" t="s">
        <v>854</v>
      </c>
      <c r="C14" s="282"/>
      <c r="D14" s="283" t="s">
        <v>858</v>
      </c>
      <c r="E14" s="284" t="s">
        <v>855</v>
      </c>
      <c r="F14" s="285" t="s">
        <v>856</v>
      </c>
      <c r="G14" s="281" t="s">
        <v>857</v>
      </c>
      <c r="H14" s="283" t="s">
        <v>796</v>
      </c>
      <c r="I14" s="284" t="s">
        <v>855</v>
      </c>
      <c r="J14" s="285" t="s">
        <v>856</v>
      </c>
      <c r="K14" s="281" t="s">
        <v>857</v>
      </c>
      <c r="L14" s="283" t="s">
        <v>858</v>
      </c>
      <c r="M14" s="284" t="s">
        <v>855</v>
      </c>
      <c r="N14" s="285" t="s">
        <v>856</v>
      </c>
      <c r="O14" s="281" t="s">
        <v>857</v>
      </c>
    </row>
    <row r="15" spans="2:15" ht="11.25">
      <c r="B15" s="42"/>
      <c r="C15" s="282"/>
      <c r="D15" s="278" t="s">
        <v>559</v>
      </c>
      <c r="E15" s="286"/>
      <c r="F15" s="287" t="s">
        <v>859</v>
      </c>
      <c r="G15" s="61"/>
      <c r="H15" s="278" t="s">
        <v>559</v>
      </c>
      <c r="I15" s="286"/>
      <c r="J15" s="287" t="s">
        <v>859</v>
      </c>
      <c r="K15" s="61"/>
      <c r="L15" s="278" t="s">
        <v>559</v>
      </c>
      <c r="M15" s="286"/>
      <c r="N15" s="287" t="s">
        <v>859</v>
      </c>
      <c r="O15" s="61"/>
    </row>
    <row r="16" spans="2:15" ht="12" thickBot="1">
      <c r="B16" s="42"/>
      <c r="C16" s="282"/>
      <c r="D16" s="278"/>
      <c r="E16" s="288"/>
      <c r="F16" s="287"/>
      <c r="G16" s="61"/>
      <c r="H16" s="278"/>
      <c r="I16" s="288"/>
      <c r="J16" s="287"/>
      <c r="K16" s="61"/>
      <c r="L16" s="278"/>
      <c r="M16" s="288"/>
      <c r="N16" s="287"/>
      <c r="O16" s="61"/>
    </row>
    <row r="17" spans="2:15" ht="12.75" thickBot="1" thickTop="1">
      <c r="B17" s="289">
        <v>1</v>
      </c>
      <c r="C17" s="290">
        <v>2</v>
      </c>
      <c r="D17" s="291">
        <v>3</v>
      </c>
      <c r="E17" s="292">
        <v>4</v>
      </c>
      <c r="F17" s="291">
        <v>5</v>
      </c>
      <c r="G17" s="290">
        <v>6</v>
      </c>
      <c r="H17" s="291">
        <v>7</v>
      </c>
      <c r="I17" s="292">
        <v>8</v>
      </c>
      <c r="J17" s="291">
        <v>9</v>
      </c>
      <c r="K17" s="290">
        <v>10</v>
      </c>
      <c r="L17" s="291">
        <v>11</v>
      </c>
      <c r="M17" s="292">
        <v>12</v>
      </c>
      <c r="N17" s="291">
        <v>13</v>
      </c>
      <c r="O17" s="290">
        <v>14</v>
      </c>
    </row>
    <row r="18" spans="2:15" ht="13.5" thickTop="1">
      <c r="B18" s="42"/>
      <c r="C18" s="277"/>
      <c r="D18" s="293"/>
      <c r="E18" s="294"/>
      <c r="F18" s="295"/>
      <c r="G18" s="296"/>
      <c r="H18" s="293"/>
      <c r="I18" s="294"/>
      <c r="J18" s="295"/>
      <c r="K18" s="296"/>
      <c r="L18" s="293"/>
      <c r="M18" s="294"/>
      <c r="N18" s="295"/>
      <c r="O18" s="296"/>
    </row>
    <row r="19" spans="2:17" ht="12.75">
      <c r="B19" s="15"/>
      <c r="C19" s="297" t="s">
        <v>860</v>
      </c>
      <c r="D19" s="298">
        <v>2187787640</v>
      </c>
      <c r="E19" s="299">
        <v>1372232898</v>
      </c>
      <c r="F19" s="300">
        <v>40298360</v>
      </c>
      <c r="G19" s="301">
        <v>815554742</v>
      </c>
      <c r="H19" s="298">
        <v>2146073</v>
      </c>
      <c r="I19" s="299">
        <v>1985573</v>
      </c>
      <c r="J19" s="300">
        <v>0</v>
      </c>
      <c r="K19" s="301">
        <v>160500</v>
      </c>
      <c r="L19" s="298">
        <v>2189933713</v>
      </c>
      <c r="M19" s="299">
        <v>1374218471</v>
      </c>
      <c r="N19" s="300">
        <v>40298360</v>
      </c>
      <c r="O19" s="301">
        <v>815715242</v>
      </c>
      <c r="Q19" s="302" t="b">
        <v>1</v>
      </c>
    </row>
    <row r="20" spans="2:15" ht="13.5" thickBot="1">
      <c r="B20" s="15"/>
      <c r="C20" s="303"/>
      <c r="D20" s="304"/>
      <c r="E20" s="305"/>
      <c r="F20" s="306"/>
      <c r="G20" s="307"/>
      <c r="H20" s="304"/>
      <c r="I20" s="305"/>
      <c r="J20" s="306"/>
      <c r="K20" s="307"/>
      <c r="L20" s="304"/>
      <c r="M20" s="305"/>
      <c r="N20" s="306"/>
      <c r="O20" s="307"/>
    </row>
    <row r="21" spans="2:15" ht="13.5" thickTop="1">
      <c r="B21" s="15"/>
      <c r="C21" s="308"/>
      <c r="D21" s="298"/>
      <c r="E21" s="309"/>
      <c r="F21" s="300"/>
      <c r="G21" s="310"/>
      <c r="H21" s="298"/>
      <c r="I21" s="309"/>
      <c r="J21" s="300"/>
      <c r="K21" s="310"/>
      <c r="L21" s="298"/>
      <c r="M21" s="309"/>
      <c r="N21" s="300"/>
      <c r="O21" s="310"/>
    </row>
    <row r="22" spans="2:15" ht="12.75">
      <c r="B22" s="15"/>
      <c r="C22" s="311" t="s">
        <v>861</v>
      </c>
      <c r="D22" s="298">
        <v>1482968010</v>
      </c>
      <c r="E22" s="299">
        <v>946795095</v>
      </c>
      <c r="F22" s="300">
        <v>25534360</v>
      </c>
      <c r="G22" s="312">
        <v>536172915</v>
      </c>
      <c r="H22" s="298">
        <v>1587582</v>
      </c>
      <c r="I22" s="299">
        <v>1587582</v>
      </c>
      <c r="J22" s="300">
        <v>0</v>
      </c>
      <c r="K22" s="312">
        <v>0</v>
      </c>
      <c r="L22" s="298">
        <v>1484555592</v>
      </c>
      <c r="M22" s="299">
        <v>948382677</v>
      </c>
      <c r="N22" s="300">
        <v>25534360</v>
      </c>
      <c r="O22" s="312">
        <v>536172915</v>
      </c>
    </row>
    <row r="23" spans="2:15" ht="13.5" thickBot="1">
      <c r="B23" s="15"/>
      <c r="C23" s="313"/>
      <c r="D23" s="304"/>
      <c r="E23" s="305"/>
      <c r="F23" s="314"/>
      <c r="G23" s="315"/>
      <c r="H23" s="304"/>
      <c r="I23" s="305"/>
      <c r="J23" s="314"/>
      <c r="K23" s="315"/>
      <c r="L23" s="304"/>
      <c r="M23" s="305"/>
      <c r="N23" s="314"/>
      <c r="O23" s="315"/>
    </row>
    <row r="24" spans="2:15" ht="14.25" thickBot="1" thickTop="1">
      <c r="B24" s="15"/>
      <c r="C24" s="316" t="s">
        <v>550</v>
      </c>
      <c r="D24" s="317"/>
      <c r="E24" s="318"/>
      <c r="F24" s="319"/>
      <c r="G24" s="320"/>
      <c r="H24" s="317"/>
      <c r="I24" s="318"/>
      <c r="J24" s="319"/>
      <c r="K24" s="320"/>
      <c r="L24" s="317"/>
      <c r="M24" s="318"/>
      <c r="N24" s="319"/>
      <c r="O24" s="320"/>
    </row>
    <row r="25" spans="2:15" ht="13.5" thickTop="1">
      <c r="B25" s="15"/>
      <c r="C25" s="321"/>
      <c r="D25" s="322"/>
      <c r="E25" s="309"/>
      <c r="F25" s="323"/>
      <c r="G25" s="310"/>
      <c r="H25" s="322"/>
      <c r="I25" s="309"/>
      <c r="J25" s="323"/>
      <c r="K25" s="310"/>
      <c r="L25" s="322"/>
      <c r="M25" s="309"/>
      <c r="N25" s="323"/>
      <c r="O25" s="310"/>
    </row>
    <row r="26" spans="1:15" ht="12.75">
      <c r="A26" s="324"/>
      <c r="B26" s="325"/>
      <c r="C26" s="326" t="s">
        <v>862</v>
      </c>
      <c r="D26" s="327">
        <v>1410421020</v>
      </c>
      <c r="E26" s="327">
        <v>874248105</v>
      </c>
      <c r="F26" s="327">
        <v>25534360</v>
      </c>
      <c r="G26" s="301">
        <v>536172915</v>
      </c>
      <c r="H26" s="327">
        <v>1587582</v>
      </c>
      <c r="I26" s="327">
        <v>1587582</v>
      </c>
      <c r="J26" s="327">
        <v>0</v>
      </c>
      <c r="K26" s="301">
        <v>0</v>
      </c>
      <c r="L26" s="327">
        <v>1412008602</v>
      </c>
      <c r="M26" s="327">
        <v>875835687</v>
      </c>
      <c r="N26" s="327">
        <v>25534360</v>
      </c>
      <c r="O26" s="301">
        <v>536172915</v>
      </c>
    </row>
    <row r="27" spans="1:15" ht="13.5" thickBot="1">
      <c r="A27" s="324"/>
      <c r="B27" s="328"/>
      <c r="C27" s="329"/>
      <c r="D27" s="304"/>
      <c r="E27" s="305"/>
      <c r="F27" s="306"/>
      <c r="G27" s="315"/>
      <c r="H27" s="304"/>
      <c r="I27" s="305"/>
      <c r="J27" s="306"/>
      <c r="K27" s="315"/>
      <c r="L27" s="304"/>
      <c r="M27" s="305"/>
      <c r="N27" s="306"/>
      <c r="O27" s="315"/>
    </row>
    <row r="28" spans="1:15" ht="13.5" thickTop="1">
      <c r="A28" s="324"/>
      <c r="B28" s="330" t="s">
        <v>656</v>
      </c>
      <c r="C28" s="331" t="s">
        <v>657</v>
      </c>
      <c r="D28" s="332">
        <v>267271</v>
      </c>
      <c r="E28" s="333">
        <v>267271</v>
      </c>
      <c r="F28" s="333">
        <v>0</v>
      </c>
      <c r="G28" s="334">
        <v>0</v>
      </c>
      <c r="H28" s="332">
        <v>0</v>
      </c>
      <c r="I28" s="333">
        <v>0</v>
      </c>
      <c r="J28" s="333">
        <v>0</v>
      </c>
      <c r="K28" s="334">
        <v>0</v>
      </c>
      <c r="L28" s="332">
        <v>267271</v>
      </c>
      <c r="M28" s="333">
        <v>267271</v>
      </c>
      <c r="N28" s="333">
        <v>0</v>
      </c>
      <c r="O28" s="334">
        <v>0</v>
      </c>
    </row>
    <row r="29" spans="1:15" ht="12.75">
      <c r="A29" s="324"/>
      <c r="B29" s="335" t="s">
        <v>863</v>
      </c>
      <c r="C29" s="336" t="s">
        <v>864</v>
      </c>
      <c r="D29" s="337">
        <v>160000</v>
      </c>
      <c r="E29" s="338">
        <v>160000</v>
      </c>
      <c r="F29" s="338">
        <v>0</v>
      </c>
      <c r="G29" s="339">
        <v>0</v>
      </c>
      <c r="H29" s="337">
        <v>0</v>
      </c>
      <c r="I29" s="338">
        <v>0</v>
      </c>
      <c r="J29" s="338">
        <v>0</v>
      </c>
      <c r="K29" s="339">
        <v>0</v>
      </c>
      <c r="L29" s="337">
        <v>160000</v>
      </c>
      <c r="M29" s="338">
        <v>160000</v>
      </c>
      <c r="N29" s="338">
        <v>0</v>
      </c>
      <c r="O29" s="339">
        <v>0</v>
      </c>
    </row>
    <row r="30" spans="1:15" ht="12.75">
      <c r="A30" s="324"/>
      <c r="B30" s="335" t="s">
        <v>865</v>
      </c>
      <c r="C30" s="340" t="s">
        <v>866</v>
      </c>
      <c r="D30" s="337">
        <v>7500</v>
      </c>
      <c r="E30" s="338">
        <v>7500</v>
      </c>
      <c r="F30" s="338">
        <v>0</v>
      </c>
      <c r="G30" s="339">
        <v>0</v>
      </c>
      <c r="H30" s="337">
        <v>0</v>
      </c>
      <c r="I30" s="338">
        <v>0</v>
      </c>
      <c r="J30" s="338">
        <v>0</v>
      </c>
      <c r="K30" s="339">
        <v>0</v>
      </c>
      <c r="L30" s="337">
        <v>7500</v>
      </c>
      <c r="M30" s="338">
        <v>7500</v>
      </c>
      <c r="N30" s="338">
        <v>0</v>
      </c>
      <c r="O30" s="339">
        <v>0</v>
      </c>
    </row>
    <row r="31" spans="1:15" ht="12.75">
      <c r="A31" s="324"/>
      <c r="B31" s="341" t="s">
        <v>867</v>
      </c>
      <c r="C31" s="342" t="s">
        <v>868</v>
      </c>
      <c r="D31" s="337">
        <v>99771</v>
      </c>
      <c r="E31" s="343">
        <v>99771</v>
      </c>
      <c r="F31" s="343">
        <v>0</v>
      </c>
      <c r="G31" s="339">
        <v>0</v>
      </c>
      <c r="H31" s="337">
        <v>0</v>
      </c>
      <c r="I31" s="343">
        <v>0</v>
      </c>
      <c r="J31" s="343">
        <v>0</v>
      </c>
      <c r="K31" s="339">
        <v>0</v>
      </c>
      <c r="L31" s="337">
        <v>99771</v>
      </c>
      <c r="M31" s="343">
        <v>99771</v>
      </c>
      <c r="N31" s="343">
        <v>0</v>
      </c>
      <c r="O31" s="339">
        <v>0</v>
      </c>
    </row>
    <row r="32" spans="1:15" ht="12.75">
      <c r="A32" s="324"/>
      <c r="B32" s="341"/>
      <c r="C32" s="342" t="s">
        <v>869</v>
      </c>
      <c r="D32" s="344">
        <v>69470</v>
      </c>
      <c r="E32" s="343">
        <v>69470</v>
      </c>
      <c r="F32" s="343">
        <v>0</v>
      </c>
      <c r="G32" s="346">
        <v>0</v>
      </c>
      <c r="H32" s="344">
        <v>0</v>
      </c>
      <c r="I32" s="347">
        <v>0</v>
      </c>
      <c r="J32" s="343">
        <v>0</v>
      </c>
      <c r="K32" s="346">
        <v>0</v>
      </c>
      <c r="L32" s="344">
        <v>69470</v>
      </c>
      <c r="M32" s="343">
        <v>69470</v>
      </c>
      <c r="N32" s="343">
        <v>0</v>
      </c>
      <c r="O32" s="346">
        <v>0</v>
      </c>
    </row>
    <row r="33" spans="1:15" s="162" customFormat="1" ht="12.75">
      <c r="A33" s="348"/>
      <c r="B33" s="349"/>
      <c r="C33" s="350" t="s">
        <v>870</v>
      </c>
      <c r="D33" s="351">
        <v>30301</v>
      </c>
      <c r="E33" s="352">
        <v>30301</v>
      </c>
      <c r="F33" s="353">
        <v>0</v>
      </c>
      <c r="G33" s="354">
        <v>0</v>
      </c>
      <c r="H33" s="351">
        <v>0</v>
      </c>
      <c r="I33" s="352">
        <v>0</v>
      </c>
      <c r="J33" s="353">
        <v>0</v>
      </c>
      <c r="K33" s="354">
        <v>0</v>
      </c>
      <c r="L33" s="351">
        <v>30301</v>
      </c>
      <c r="M33" s="352">
        <v>30301</v>
      </c>
      <c r="N33" s="353">
        <v>0</v>
      </c>
      <c r="O33" s="354">
        <v>0</v>
      </c>
    </row>
    <row r="34" spans="1:15" ht="22.5" customHeight="1" hidden="1">
      <c r="A34" s="324"/>
      <c r="B34" s="355">
        <v>400</v>
      </c>
      <c r="C34" s="356" t="s">
        <v>616</v>
      </c>
      <c r="D34" s="357">
        <v>0</v>
      </c>
      <c r="E34" s="358">
        <v>0</v>
      </c>
      <c r="F34" s="359">
        <v>0</v>
      </c>
      <c r="G34" s="360">
        <v>0</v>
      </c>
      <c r="H34" s="357">
        <v>0</v>
      </c>
      <c r="I34" s="358">
        <v>0</v>
      </c>
      <c r="J34" s="359">
        <v>0</v>
      </c>
      <c r="K34" s="360">
        <v>0</v>
      </c>
      <c r="L34" s="357">
        <v>0</v>
      </c>
      <c r="M34" s="358">
        <v>0</v>
      </c>
      <c r="N34" s="359">
        <v>0</v>
      </c>
      <c r="O34" s="360">
        <v>0</v>
      </c>
    </row>
    <row r="35" spans="1:15" ht="12.75" customHeight="1" hidden="1">
      <c r="A35" s="324"/>
      <c r="B35" s="361">
        <v>40095</v>
      </c>
      <c r="C35" s="340" t="s">
        <v>868</v>
      </c>
      <c r="D35" s="337">
        <v>0</v>
      </c>
      <c r="E35" s="338"/>
      <c r="F35" s="338">
        <v>0</v>
      </c>
      <c r="G35" s="339">
        <v>0</v>
      </c>
      <c r="H35" s="337">
        <v>0</v>
      </c>
      <c r="I35" s="338"/>
      <c r="J35" s="338">
        <v>0</v>
      </c>
      <c r="K35" s="339">
        <v>0</v>
      </c>
      <c r="L35" s="337">
        <v>0</v>
      </c>
      <c r="M35" s="338"/>
      <c r="N35" s="338">
        <v>0</v>
      </c>
      <c r="O35" s="339">
        <v>0</v>
      </c>
    </row>
    <row r="36" spans="1:15" ht="12.75">
      <c r="A36" s="324"/>
      <c r="B36" s="355">
        <v>600</v>
      </c>
      <c r="C36" s="362" t="s">
        <v>577</v>
      </c>
      <c r="D36" s="357">
        <v>219649516</v>
      </c>
      <c r="E36" s="358">
        <v>158621323</v>
      </c>
      <c r="F36" s="359">
        <v>8250000</v>
      </c>
      <c r="G36" s="360">
        <v>61028193</v>
      </c>
      <c r="H36" s="357">
        <v>0</v>
      </c>
      <c r="I36" s="358">
        <v>0</v>
      </c>
      <c r="J36" s="359">
        <v>0</v>
      </c>
      <c r="K36" s="360">
        <v>0</v>
      </c>
      <c r="L36" s="357">
        <v>219649516</v>
      </c>
      <c r="M36" s="358">
        <v>158621323</v>
      </c>
      <c r="N36" s="359">
        <v>8250000</v>
      </c>
      <c r="O36" s="360">
        <v>61028193</v>
      </c>
    </row>
    <row r="37" spans="1:15" ht="12.75">
      <c r="A37" s="324"/>
      <c r="B37" s="361">
        <v>60004</v>
      </c>
      <c r="C37" s="340" t="s">
        <v>871</v>
      </c>
      <c r="D37" s="337">
        <v>130648546</v>
      </c>
      <c r="E37" s="338">
        <v>130648546</v>
      </c>
      <c r="F37" s="338">
        <v>0</v>
      </c>
      <c r="G37" s="339">
        <v>0</v>
      </c>
      <c r="H37" s="337">
        <v>0</v>
      </c>
      <c r="I37" s="338">
        <v>0</v>
      </c>
      <c r="J37" s="338">
        <v>0</v>
      </c>
      <c r="K37" s="339">
        <v>0</v>
      </c>
      <c r="L37" s="337">
        <v>130648546</v>
      </c>
      <c r="M37" s="338">
        <v>130648546</v>
      </c>
      <c r="N37" s="338">
        <v>0</v>
      </c>
      <c r="O37" s="339">
        <v>0</v>
      </c>
    </row>
    <row r="38" spans="1:15" ht="12.75">
      <c r="A38" s="324"/>
      <c r="B38" s="363"/>
      <c r="C38" s="364" t="s">
        <v>872</v>
      </c>
      <c r="D38" s="344">
        <v>130648546</v>
      </c>
      <c r="E38" s="343">
        <v>130648546</v>
      </c>
      <c r="F38" s="343">
        <v>0</v>
      </c>
      <c r="G38" s="346">
        <v>0</v>
      </c>
      <c r="H38" s="344">
        <v>0</v>
      </c>
      <c r="I38" s="343">
        <v>0</v>
      </c>
      <c r="J38" s="343">
        <v>0</v>
      </c>
      <c r="K38" s="346">
        <v>0</v>
      </c>
      <c r="L38" s="344">
        <v>130648546</v>
      </c>
      <c r="M38" s="343">
        <v>130648546</v>
      </c>
      <c r="N38" s="343">
        <v>0</v>
      </c>
      <c r="O38" s="346">
        <v>0</v>
      </c>
    </row>
    <row r="39" spans="1:15" s="371" customFormat="1" ht="12.75">
      <c r="A39" s="348"/>
      <c r="B39" s="365"/>
      <c r="C39" s="366" t="s">
        <v>873</v>
      </c>
      <c r="D39" s="367">
        <v>515954</v>
      </c>
      <c r="E39" s="370">
        <v>515954</v>
      </c>
      <c r="F39" s="368">
        <v>0</v>
      </c>
      <c r="G39" s="369">
        <v>0</v>
      </c>
      <c r="H39" s="367">
        <v>0</v>
      </c>
      <c r="I39" s="370"/>
      <c r="J39" s="368">
        <v>0</v>
      </c>
      <c r="K39" s="369">
        <v>0</v>
      </c>
      <c r="L39" s="367">
        <v>515954</v>
      </c>
      <c r="M39" s="370">
        <v>515954</v>
      </c>
      <c r="N39" s="368">
        <v>0</v>
      </c>
      <c r="O39" s="369">
        <v>0</v>
      </c>
    </row>
    <row r="40" spans="1:15" ht="12.75">
      <c r="A40" s="324"/>
      <c r="B40" s="361">
        <v>60016</v>
      </c>
      <c r="C40" s="340" t="s">
        <v>874</v>
      </c>
      <c r="D40" s="372">
        <v>57324176</v>
      </c>
      <c r="E40" s="373">
        <v>26895983</v>
      </c>
      <c r="F40" s="374">
        <v>8000000</v>
      </c>
      <c r="G40" s="375">
        <v>30428193</v>
      </c>
      <c r="H40" s="372">
        <v>0</v>
      </c>
      <c r="I40" s="373">
        <v>0</v>
      </c>
      <c r="J40" s="374">
        <v>0</v>
      </c>
      <c r="K40" s="375">
        <v>0</v>
      </c>
      <c r="L40" s="372">
        <v>57324176</v>
      </c>
      <c r="M40" s="373">
        <v>26895983</v>
      </c>
      <c r="N40" s="374">
        <v>8000000</v>
      </c>
      <c r="O40" s="375">
        <v>30428193</v>
      </c>
    </row>
    <row r="41" spans="1:15" s="383" customFormat="1" ht="12.75">
      <c r="A41" s="324"/>
      <c r="B41" s="376"/>
      <c r="C41" s="377" t="s">
        <v>875</v>
      </c>
      <c r="D41" s="378">
        <v>54052829</v>
      </c>
      <c r="E41" s="379">
        <v>26784534</v>
      </c>
      <c r="F41" s="380">
        <v>8000000</v>
      </c>
      <c r="G41" s="381">
        <v>27268295</v>
      </c>
      <c r="H41" s="378">
        <v>0</v>
      </c>
      <c r="I41" s="382">
        <v>0</v>
      </c>
      <c r="J41" s="380">
        <v>0</v>
      </c>
      <c r="K41" s="381">
        <v>0</v>
      </c>
      <c r="L41" s="378">
        <v>54052829</v>
      </c>
      <c r="M41" s="379">
        <v>26784534</v>
      </c>
      <c r="N41" s="380">
        <v>8000000</v>
      </c>
      <c r="O41" s="381">
        <v>27268295</v>
      </c>
    </row>
    <row r="42" spans="1:15" s="383" customFormat="1" ht="12.75">
      <c r="A42" s="324"/>
      <c r="B42" s="376"/>
      <c r="C42" s="364" t="s">
        <v>876</v>
      </c>
      <c r="D42" s="378">
        <v>3071450</v>
      </c>
      <c r="E42" s="379">
        <v>0</v>
      </c>
      <c r="F42" s="380">
        <v>0</v>
      </c>
      <c r="G42" s="381">
        <v>3071450</v>
      </c>
      <c r="H42" s="378">
        <v>0</v>
      </c>
      <c r="I42" s="379">
        <v>0</v>
      </c>
      <c r="J42" s="380">
        <v>0</v>
      </c>
      <c r="K42" s="381">
        <v>0</v>
      </c>
      <c r="L42" s="378">
        <v>3071450</v>
      </c>
      <c r="M42" s="379">
        <v>0</v>
      </c>
      <c r="N42" s="380">
        <v>0</v>
      </c>
      <c r="O42" s="381">
        <v>3071450</v>
      </c>
    </row>
    <row r="43" spans="1:15" s="162" customFormat="1" ht="12.75">
      <c r="A43" s="348"/>
      <c r="B43" s="384"/>
      <c r="C43" s="350" t="s">
        <v>870</v>
      </c>
      <c r="D43" s="351">
        <v>199897</v>
      </c>
      <c r="E43" s="385">
        <v>111449</v>
      </c>
      <c r="F43" s="386">
        <v>0</v>
      </c>
      <c r="G43" s="387">
        <v>88448</v>
      </c>
      <c r="H43" s="351">
        <v>0</v>
      </c>
      <c r="I43" s="388">
        <v>0</v>
      </c>
      <c r="J43" s="386">
        <v>0</v>
      </c>
      <c r="K43" s="389">
        <v>0</v>
      </c>
      <c r="L43" s="351">
        <v>199897</v>
      </c>
      <c r="M43" s="385">
        <v>111449</v>
      </c>
      <c r="N43" s="386">
        <v>0</v>
      </c>
      <c r="O43" s="387">
        <v>88448</v>
      </c>
    </row>
    <row r="44" spans="1:15" ht="12.75">
      <c r="A44" s="324"/>
      <c r="B44" s="361">
        <v>60017</v>
      </c>
      <c r="C44" s="340" t="s">
        <v>877</v>
      </c>
      <c r="D44" s="372">
        <v>551200</v>
      </c>
      <c r="E44" s="373">
        <v>551200</v>
      </c>
      <c r="F44" s="374">
        <v>250000</v>
      </c>
      <c r="G44" s="375">
        <v>0</v>
      </c>
      <c r="H44" s="372">
        <v>0</v>
      </c>
      <c r="I44" s="373">
        <v>0</v>
      </c>
      <c r="J44" s="374">
        <v>0</v>
      </c>
      <c r="K44" s="375">
        <v>0</v>
      </c>
      <c r="L44" s="372">
        <v>551200</v>
      </c>
      <c r="M44" s="373">
        <v>551200</v>
      </c>
      <c r="N44" s="374">
        <v>250000</v>
      </c>
      <c r="O44" s="375">
        <v>0</v>
      </c>
    </row>
    <row r="45" spans="1:15" s="383" customFormat="1" ht="12.75">
      <c r="A45" s="324"/>
      <c r="B45" s="376"/>
      <c r="C45" s="390" t="s">
        <v>878</v>
      </c>
      <c r="D45" s="378">
        <v>551200</v>
      </c>
      <c r="E45" s="379">
        <v>551200</v>
      </c>
      <c r="F45" s="380">
        <v>250000</v>
      </c>
      <c r="G45" s="381">
        <v>0</v>
      </c>
      <c r="H45" s="378">
        <v>0</v>
      </c>
      <c r="I45" s="379">
        <v>0</v>
      </c>
      <c r="J45" s="380">
        <v>0</v>
      </c>
      <c r="K45" s="381">
        <v>0</v>
      </c>
      <c r="L45" s="378">
        <v>551200</v>
      </c>
      <c r="M45" s="379">
        <v>551200</v>
      </c>
      <c r="N45" s="380">
        <v>250000</v>
      </c>
      <c r="O45" s="381">
        <v>0</v>
      </c>
    </row>
    <row r="46" spans="1:15" ht="12.75">
      <c r="A46" s="324"/>
      <c r="B46" s="391">
        <v>60095</v>
      </c>
      <c r="C46" s="340" t="s">
        <v>868</v>
      </c>
      <c r="D46" s="337">
        <v>31125594</v>
      </c>
      <c r="E46" s="338">
        <v>525594</v>
      </c>
      <c r="F46" s="345">
        <v>0</v>
      </c>
      <c r="G46" s="346">
        <v>30600000</v>
      </c>
      <c r="H46" s="337">
        <v>0</v>
      </c>
      <c r="I46" s="338">
        <v>0</v>
      </c>
      <c r="J46" s="345">
        <v>0</v>
      </c>
      <c r="K46" s="346">
        <v>0</v>
      </c>
      <c r="L46" s="337">
        <v>31125594</v>
      </c>
      <c r="M46" s="338">
        <v>525594</v>
      </c>
      <c r="N46" s="345">
        <v>0</v>
      </c>
      <c r="O46" s="346">
        <v>30600000</v>
      </c>
    </row>
    <row r="47" spans="1:15" ht="12.75">
      <c r="A47" s="324"/>
      <c r="B47" s="391"/>
      <c r="C47" s="364" t="s">
        <v>879</v>
      </c>
      <c r="D47" s="392">
        <v>525594</v>
      </c>
      <c r="E47" s="393">
        <v>525594</v>
      </c>
      <c r="F47" s="345">
        <v>0</v>
      </c>
      <c r="G47" s="346">
        <v>0</v>
      </c>
      <c r="H47" s="392">
        <v>0</v>
      </c>
      <c r="I47" s="393">
        <v>0</v>
      </c>
      <c r="J47" s="345">
        <v>0</v>
      </c>
      <c r="K47" s="346">
        <v>0</v>
      </c>
      <c r="L47" s="392">
        <v>525594</v>
      </c>
      <c r="M47" s="393">
        <v>525594</v>
      </c>
      <c r="N47" s="345">
        <v>0</v>
      </c>
      <c r="O47" s="346">
        <v>0</v>
      </c>
    </row>
    <row r="48" spans="1:15" ht="12.75">
      <c r="A48" s="324"/>
      <c r="B48" s="363"/>
      <c r="C48" s="364" t="s">
        <v>880</v>
      </c>
      <c r="D48" s="392">
        <v>30600000</v>
      </c>
      <c r="E48" s="379">
        <v>0</v>
      </c>
      <c r="F48" s="380">
        <v>0</v>
      </c>
      <c r="G48" s="381">
        <v>30600000</v>
      </c>
      <c r="H48" s="392">
        <v>0</v>
      </c>
      <c r="I48" s="379">
        <v>0</v>
      </c>
      <c r="J48" s="380">
        <v>0</v>
      </c>
      <c r="K48" s="381">
        <v>0</v>
      </c>
      <c r="L48" s="392">
        <v>30600000</v>
      </c>
      <c r="M48" s="379">
        <v>0</v>
      </c>
      <c r="N48" s="380">
        <v>0</v>
      </c>
      <c r="O48" s="381">
        <v>30600000</v>
      </c>
    </row>
    <row r="49" spans="1:15" s="162" customFormat="1" ht="12.75">
      <c r="A49" s="348"/>
      <c r="B49" s="384"/>
      <c r="C49" s="396" t="s">
        <v>870</v>
      </c>
      <c r="D49" s="351">
        <v>0</v>
      </c>
      <c r="E49" s="352">
        <v>0</v>
      </c>
      <c r="F49" s="353">
        <v>0</v>
      </c>
      <c r="G49" s="354">
        <v>0</v>
      </c>
      <c r="H49" s="351">
        <v>0</v>
      </c>
      <c r="I49" s="352">
        <v>0</v>
      </c>
      <c r="J49" s="353">
        <v>0</v>
      </c>
      <c r="K49" s="354">
        <v>0</v>
      </c>
      <c r="L49" s="351">
        <v>0</v>
      </c>
      <c r="M49" s="352">
        <v>0</v>
      </c>
      <c r="N49" s="353">
        <v>0</v>
      </c>
      <c r="O49" s="354">
        <v>0</v>
      </c>
    </row>
    <row r="50" spans="1:15" ht="12.75">
      <c r="A50" s="324"/>
      <c r="B50" s="397">
        <v>630</v>
      </c>
      <c r="C50" s="398" t="s">
        <v>881</v>
      </c>
      <c r="D50" s="332">
        <v>1577695</v>
      </c>
      <c r="E50" s="333">
        <v>1577695</v>
      </c>
      <c r="F50" s="399">
        <v>0</v>
      </c>
      <c r="G50" s="400">
        <v>0</v>
      </c>
      <c r="H50" s="332">
        <v>0</v>
      </c>
      <c r="I50" s="333">
        <v>0</v>
      </c>
      <c r="J50" s="399">
        <v>0</v>
      </c>
      <c r="K50" s="400">
        <v>0</v>
      </c>
      <c r="L50" s="332">
        <v>1577695</v>
      </c>
      <c r="M50" s="333">
        <v>1577695</v>
      </c>
      <c r="N50" s="399">
        <v>0</v>
      </c>
      <c r="O50" s="400">
        <v>0</v>
      </c>
    </row>
    <row r="51" spans="1:15" ht="12.75">
      <c r="A51" s="324"/>
      <c r="B51" s="401">
        <v>63003</v>
      </c>
      <c r="C51" s="402" t="s">
        <v>882</v>
      </c>
      <c r="D51" s="372">
        <v>983844</v>
      </c>
      <c r="E51" s="403">
        <v>983844</v>
      </c>
      <c r="F51" s="404">
        <v>0</v>
      </c>
      <c r="G51" s="405">
        <v>0</v>
      </c>
      <c r="H51" s="372">
        <v>0</v>
      </c>
      <c r="I51" s="403">
        <v>0</v>
      </c>
      <c r="J51" s="404">
        <v>0</v>
      </c>
      <c r="K51" s="405">
        <v>0</v>
      </c>
      <c r="L51" s="372">
        <v>983844</v>
      </c>
      <c r="M51" s="403">
        <v>983844</v>
      </c>
      <c r="N51" s="404">
        <v>0</v>
      </c>
      <c r="O51" s="405">
        <v>0</v>
      </c>
    </row>
    <row r="52" spans="1:15" ht="13.5" customHeight="1">
      <c r="A52" s="324"/>
      <c r="B52" s="361">
        <v>63095</v>
      </c>
      <c r="C52" s="340" t="s">
        <v>868</v>
      </c>
      <c r="D52" s="406">
        <v>593851</v>
      </c>
      <c r="E52" s="407">
        <v>593851</v>
      </c>
      <c r="F52" s="404">
        <v>0</v>
      </c>
      <c r="G52" s="408">
        <v>0</v>
      </c>
      <c r="H52" s="406">
        <v>0</v>
      </c>
      <c r="I52" s="407">
        <v>0</v>
      </c>
      <c r="J52" s="404">
        <v>0</v>
      </c>
      <c r="K52" s="408">
        <v>0</v>
      </c>
      <c r="L52" s="406">
        <v>593851</v>
      </c>
      <c r="M52" s="407">
        <v>593851</v>
      </c>
      <c r="N52" s="404">
        <v>0</v>
      </c>
      <c r="O52" s="408">
        <v>0</v>
      </c>
    </row>
    <row r="53" spans="1:15" s="171" customFormat="1" ht="13.5" customHeight="1">
      <c r="A53" s="409"/>
      <c r="B53" s="363"/>
      <c r="C53" s="342" t="s">
        <v>883</v>
      </c>
      <c r="D53" s="392">
        <v>567051</v>
      </c>
      <c r="E53" s="393">
        <v>567051</v>
      </c>
      <c r="F53" s="380">
        <v>0</v>
      </c>
      <c r="G53" s="410">
        <v>0</v>
      </c>
      <c r="H53" s="392">
        <v>0</v>
      </c>
      <c r="I53" s="393">
        <v>0</v>
      </c>
      <c r="J53" s="380">
        <v>0</v>
      </c>
      <c r="K53" s="410">
        <v>0</v>
      </c>
      <c r="L53" s="392">
        <v>567051</v>
      </c>
      <c r="M53" s="393">
        <v>567051</v>
      </c>
      <c r="N53" s="380">
        <v>0</v>
      </c>
      <c r="O53" s="410">
        <v>0</v>
      </c>
    </row>
    <row r="54" spans="1:15" s="171" customFormat="1" ht="13.5" customHeight="1">
      <c r="A54" s="409"/>
      <c r="B54" s="363"/>
      <c r="C54" s="411" t="s">
        <v>884</v>
      </c>
      <c r="D54" s="412">
        <v>209121</v>
      </c>
      <c r="E54" s="413">
        <v>209121</v>
      </c>
      <c r="F54" s="414">
        <v>0</v>
      </c>
      <c r="G54" s="415">
        <v>0</v>
      </c>
      <c r="H54" s="412">
        <v>0</v>
      </c>
      <c r="I54" s="413">
        <v>0</v>
      </c>
      <c r="J54" s="414">
        <v>0</v>
      </c>
      <c r="K54" s="415">
        <v>0</v>
      </c>
      <c r="L54" s="412">
        <v>209121</v>
      </c>
      <c r="M54" s="413">
        <v>209121</v>
      </c>
      <c r="N54" s="414">
        <v>0</v>
      </c>
      <c r="O54" s="415">
        <v>0</v>
      </c>
    </row>
    <row r="55" spans="1:15" s="418" customFormat="1" ht="13.5" customHeight="1">
      <c r="A55" s="416"/>
      <c r="B55" s="384"/>
      <c r="C55" s="396" t="s">
        <v>870</v>
      </c>
      <c r="D55" s="351">
        <v>26800</v>
      </c>
      <c r="E55" s="385">
        <v>26800</v>
      </c>
      <c r="F55" s="386">
        <v>0</v>
      </c>
      <c r="G55" s="417">
        <v>0</v>
      </c>
      <c r="H55" s="351">
        <v>0</v>
      </c>
      <c r="I55" s="385">
        <v>0</v>
      </c>
      <c r="J55" s="386">
        <v>0</v>
      </c>
      <c r="K55" s="417">
        <v>0</v>
      </c>
      <c r="L55" s="351">
        <v>26800</v>
      </c>
      <c r="M55" s="385">
        <v>26800</v>
      </c>
      <c r="N55" s="386">
        <v>0</v>
      </c>
      <c r="O55" s="417">
        <v>0</v>
      </c>
    </row>
    <row r="56" spans="1:15" ht="12.75">
      <c r="A56" s="324"/>
      <c r="B56" s="397">
        <v>700</v>
      </c>
      <c r="C56" s="398" t="s">
        <v>602</v>
      </c>
      <c r="D56" s="332">
        <v>75940700</v>
      </c>
      <c r="E56" s="333">
        <v>20662603</v>
      </c>
      <c r="F56" s="399">
        <v>0</v>
      </c>
      <c r="G56" s="400">
        <v>55278097</v>
      </c>
      <c r="H56" s="332">
        <v>0</v>
      </c>
      <c r="I56" s="333">
        <v>0</v>
      </c>
      <c r="J56" s="399">
        <v>0</v>
      </c>
      <c r="K56" s="400">
        <v>0</v>
      </c>
      <c r="L56" s="332">
        <v>75940700</v>
      </c>
      <c r="M56" s="333">
        <v>20662603</v>
      </c>
      <c r="N56" s="399">
        <v>0</v>
      </c>
      <c r="O56" s="400">
        <v>55278097</v>
      </c>
    </row>
    <row r="57" spans="1:15" ht="12.75" customHeight="1">
      <c r="A57" s="324"/>
      <c r="B57" s="361">
        <v>70001</v>
      </c>
      <c r="C57" s="340" t="s">
        <v>885</v>
      </c>
      <c r="D57" s="372">
        <v>36575897</v>
      </c>
      <c r="E57" s="403">
        <v>0</v>
      </c>
      <c r="F57" s="404">
        <v>0</v>
      </c>
      <c r="G57" s="405">
        <v>36575897</v>
      </c>
      <c r="H57" s="372">
        <v>0</v>
      </c>
      <c r="I57" s="403">
        <v>0</v>
      </c>
      <c r="J57" s="404">
        <v>0</v>
      </c>
      <c r="K57" s="405">
        <v>0</v>
      </c>
      <c r="L57" s="372">
        <v>36575897</v>
      </c>
      <c r="M57" s="403">
        <v>0</v>
      </c>
      <c r="N57" s="404">
        <v>0</v>
      </c>
      <c r="O57" s="405">
        <v>36575897</v>
      </c>
    </row>
    <row r="58" spans="1:15" ht="12.75">
      <c r="A58" s="324"/>
      <c r="B58" s="361">
        <v>70005</v>
      </c>
      <c r="C58" s="340" t="s">
        <v>886</v>
      </c>
      <c r="D58" s="372">
        <v>25955067</v>
      </c>
      <c r="E58" s="373">
        <v>17479067</v>
      </c>
      <c r="F58" s="373">
        <v>0</v>
      </c>
      <c r="G58" s="419">
        <v>8476000</v>
      </c>
      <c r="H58" s="372">
        <v>0</v>
      </c>
      <c r="I58" s="373">
        <v>0</v>
      </c>
      <c r="J58" s="373">
        <v>0</v>
      </c>
      <c r="K58" s="419">
        <v>0</v>
      </c>
      <c r="L58" s="372">
        <v>25955067</v>
      </c>
      <c r="M58" s="373">
        <v>17479067</v>
      </c>
      <c r="N58" s="373">
        <v>0</v>
      </c>
      <c r="O58" s="419">
        <v>8476000</v>
      </c>
    </row>
    <row r="59" spans="1:15" ht="12.75">
      <c r="A59" s="324"/>
      <c r="B59" s="363"/>
      <c r="C59" s="364" t="s">
        <v>887</v>
      </c>
      <c r="D59" s="392">
        <v>11101395</v>
      </c>
      <c r="E59" s="393">
        <v>10027995</v>
      </c>
      <c r="F59" s="394">
        <v>0</v>
      </c>
      <c r="G59" s="420">
        <v>1073400</v>
      </c>
      <c r="H59" s="392">
        <v>0</v>
      </c>
      <c r="I59" s="421">
        <v>0</v>
      </c>
      <c r="J59" s="394">
        <v>0</v>
      </c>
      <c r="K59" s="420">
        <v>0</v>
      </c>
      <c r="L59" s="392">
        <v>11101395</v>
      </c>
      <c r="M59" s="393">
        <v>10027995</v>
      </c>
      <c r="N59" s="394">
        <v>0</v>
      </c>
      <c r="O59" s="420">
        <v>1073400</v>
      </c>
    </row>
    <row r="60" spans="1:15" ht="12.75">
      <c r="A60" s="324"/>
      <c r="B60" s="422"/>
      <c r="C60" s="423" t="s">
        <v>888</v>
      </c>
      <c r="D60" s="372">
        <v>14853672</v>
      </c>
      <c r="E60" s="373">
        <v>7451072</v>
      </c>
      <c r="F60" s="394">
        <v>0</v>
      </c>
      <c r="G60" s="420">
        <v>7402600</v>
      </c>
      <c r="H60" s="372">
        <v>0</v>
      </c>
      <c r="I60" s="424">
        <v>0</v>
      </c>
      <c r="J60" s="394">
        <v>0</v>
      </c>
      <c r="K60" s="420">
        <v>0</v>
      </c>
      <c r="L60" s="372">
        <v>14853672</v>
      </c>
      <c r="M60" s="373">
        <v>7451072</v>
      </c>
      <c r="N60" s="394">
        <v>0</v>
      </c>
      <c r="O60" s="420">
        <v>7402600</v>
      </c>
    </row>
    <row r="61" spans="1:15" ht="12.75">
      <c r="A61" s="324"/>
      <c r="B61" s="335">
        <v>70021</v>
      </c>
      <c r="C61" s="340" t="s">
        <v>889</v>
      </c>
      <c r="D61" s="372">
        <v>12726200</v>
      </c>
      <c r="E61" s="403">
        <v>2500000</v>
      </c>
      <c r="F61" s="404">
        <v>0</v>
      </c>
      <c r="G61" s="405">
        <v>10226200</v>
      </c>
      <c r="H61" s="372">
        <v>0</v>
      </c>
      <c r="I61" s="403">
        <v>0</v>
      </c>
      <c r="J61" s="404">
        <v>0</v>
      </c>
      <c r="K61" s="405">
        <v>0</v>
      </c>
      <c r="L61" s="372">
        <v>12726200</v>
      </c>
      <c r="M61" s="403">
        <v>2500000</v>
      </c>
      <c r="N61" s="404">
        <v>0</v>
      </c>
      <c r="O61" s="405">
        <v>10226200</v>
      </c>
    </row>
    <row r="62" spans="1:15" ht="12.75">
      <c r="A62" s="324"/>
      <c r="B62" s="361">
        <v>70095</v>
      </c>
      <c r="C62" s="340" t="s">
        <v>868</v>
      </c>
      <c r="D62" s="372">
        <v>683536</v>
      </c>
      <c r="E62" s="403">
        <v>683536</v>
      </c>
      <c r="F62" s="404">
        <v>0</v>
      </c>
      <c r="G62" s="405">
        <v>0</v>
      </c>
      <c r="H62" s="372">
        <v>0</v>
      </c>
      <c r="I62" s="403">
        <v>0</v>
      </c>
      <c r="J62" s="404">
        <v>0</v>
      </c>
      <c r="K62" s="405">
        <v>0</v>
      </c>
      <c r="L62" s="372">
        <v>683536</v>
      </c>
      <c r="M62" s="403">
        <v>683536</v>
      </c>
      <c r="N62" s="404">
        <v>0</v>
      </c>
      <c r="O62" s="405">
        <v>0</v>
      </c>
    </row>
    <row r="63" spans="1:15" ht="12.75">
      <c r="A63" s="324"/>
      <c r="B63" s="427"/>
      <c r="C63" s="428" t="s">
        <v>884</v>
      </c>
      <c r="D63" s="429">
        <v>633536</v>
      </c>
      <c r="E63" s="430">
        <v>633536</v>
      </c>
      <c r="F63" s="431">
        <v>0</v>
      </c>
      <c r="G63" s="432">
        <v>0</v>
      </c>
      <c r="H63" s="429">
        <v>0</v>
      </c>
      <c r="I63" s="430">
        <v>0</v>
      </c>
      <c r="J63" s="431">
        <v>0</v>
      </c>
      <c r="K63" s="432">
        <v>0</v>
      </c>
      <c r="L63" s="429">
        <v>633536</v>
      </c>
      <c r="M63" s="430">
        <v>633536</v>
      </c>
      <c r="N63" s="431">
        <v>0</v>
      </c>
      <c r="O63" s="432">
        <v>0</v>
      </c>
    </row>
    <row r="64" spans="1:15" ht="12.75">
      <c r="A64" s="324"/>
      <c r="B64" s="355">
        <v>710</v>
      </c>
      <c r="C64" s="433" t="s">
        <v>636</v>
      </c>
      <c r="D64" s="357">
        <v>17478800</v>
      </c>
      <c r="E64" s="358">
        <v>15321800</v>
      </c>
      <c r="F64" s="358">
        <v>0</v>
      </c>
      <c r="G64" s="358">
        <v>2157000</v>
      </c>
      <c r="H64" s="357">
        <v>0</v>
      </c>
      <c r="I64" s="358">
        <v>0</v>
      </c>
      <c r="J64" s="358">
        <v>0</v>
      </c>
      <c r="K64" s="358">
        <v>0</v>
      </c>
      <c r="L64" s="357">
        <v>17478800</v>
      </c>
      <c r="M64" s="358">
        <v>15321800</v>
      </c>
      <c r="N64" s="358">
        <v>0</v>
      </c>
      <c r="O64" s="358">
        <v>2157000</v>
      </c>
    </row>
    <row r="65" spans="1:15" ht="12.75">
      <c r="A65" s="324"/>
      <c r="B65" s="422">
        <v>71003</v>
      </c>
      <c r="C65" s="423" t="s">
        <v>890</v>
      </c>
      <c r="D65" s="372">
        <v>5512000</v>
      </c>
      <c r="E65" s="403">
        <v>5212000</v>
      </c>
      <c r="F65" s="404">
        <v>0</v>
      </c>
      <c r="G65" s="405">
        <v>300000</v>
      </c>
      <c r="H65" s="372">
        <v>0</v>
      </c>
      <c r="I65" s="403">
        <v>0</v>
      </c>
      <c r="J65" s="404">
        <v>0</v>
      </c>
      <c r="K65" s="405">
        <v>0</v>
      </c>
      <c r="L65" s="372">
        <v>5512000</v>
      </c>
      <c r="M65" s="403">
        <v>5212000</v>
      </c>
      <c r="N65" s="404">
        <v>0</v>
      </c>
      <c r="O65" s="405">
        <v>300000</v>
      </c>
    </row>
    <row r="66" spans="1:15" ht="12.75">
      <c r="A66" s="324"/>
      <c r="B66" s="422">
        <v>71012</v>
      </c>
      <c r="C66" s="423" t="s">
        <v>891</v>
      </c>
      <c r="D66" s="372">
        <v>11966800</v>
      </c>
      <c r="E66" s="403">
        <v>10109800</v>
      </c>
      <c r="F66" s="435">
        <v>0</v>
      </c>
      <c r="G66" s="405">
        <v>1857000</v>
      </c>
      <c r="H66" s="372">
        <v>0</v>
      </c>
      <c r="I66" s="403">
        <v>0</v>
      </c>
      <c r="J66" s="435"/>
      <c r="K66" s="405">
        <v>0</v>
      </c>
      <c r="L66" s="372">
        <v>11966800</v>
      </c>
      <c r="M66" s="403">
        <v>10109800</v>
      </c>
      <c r="N66" s="435">
        <v>0</v>
      </c>
      <c r="O66" s="405">
        <v>1857000</v>
      </c>
    </row>
    <row r="67" spans="1:15" ht="12.75">
      <c r="A67" s="324"/>
      <c r="B67" s="355">
        <v>720</v>
      </c>
      <c r="C67" s="398" t="s">
        <v>698</v>
      </c>
      <c r="D67" s="332">
        <v>4300000</v>
      </c>
      <c r="E67" s="333">
        <v>0</v>
      </c>
      <c r="F67" s="333">
        <v>0</v>
      </c>
      <c r="G67" s="434">
        <v>4300000</v>
      </c>
      <c r="H67" s="332">
        <v>0</v>
      </c>
      <c r="I67" s="333">
        <v>0</v>
      </c>
      <c r="J67" s="333">
        <v>0</v>
      </c>
      <c r="K67" s="434">
        <v>0</v>
      </c>
      <c r="L67" s="332">
        <v>4300000</v>
      </c>
      <c r="M67" s="333">
        <v>0</v>
      </c>
      <c r="N67" s="333">
        <v>0</v>
      </c>
      <c r="O67" s="434">
        <v>4300000</v>
      </c>
    </row>
    <row r="68" spans="1:15" ht="12.75">
      <c r="A68" s="324"/>
      <c r="B68" s="361">
        <v>72095</v>
      </c>
      <c r="C68" s="436" t="s">
        <v>868</v>
      </c>
      <c r="D68" s="406">
        <v>4300000</v>
      </c>
      <c r="E68" s="407">
        <v>0</v>
      </c>
      <c r="F68" s="404">
        <v>0</v>
      </c>
      <c r="G68" s="405">
        <v>4300000</v>
      </c>
      <c r="H68" s="406">
        <v>0</v>
      </c>
      <c r="I68" s="407">
        <v>0</v>
      </c>
      <c r="J68" s="404">
        <v>0</v>
      </c>
      <c r="K68" s="405">
        <v>0</v>
      </c>
      <c r="L68" s="406">
        <v>4300000</v>
      </c>
      <c r="M68" s="407">
        <v>0</v>
      </c>
      <c r="N68" s="404">
        <v>0</v>
      </c>
      <c r="O68" s="405">
        <v>4300000</v>
      </c>
    </row>
    <row r="69" spans="1:15" s="437" customFormat="1" ht="12.75">
      <c r="A69" s="348"/>
      <c r="B69" s="427"/>
      <c r="C69" s="428" t="s">
        <v>884</v>
      </c>
      <c r="D69" s="429">
        <v>3848291</v>
      </c>
      <c r="E69" s="430">
        <v>0</v>
      </c>
      <c r="F69" s="431">
        <v>0</v>
      </c>
      <c r="G69" s="432">
        <v>3848291</v>
      </c>
      <c r="H69" s="429">
        <v>0</v>
      </c>
      <c r="I69" s="430">
        <v>0</v>
      </c>
      <c r="J69" s="431">
        <v>0</v>
      </c>
      <c r="K69" s="432">
        <v>0</v>
      </c>
      <c r="L69" s="429">
        <v>3848291</v>
      </c>
      <c r="M69" s="430">
        <v>0</v>
      </c>
      <c r="N69" s="431">
        <v>0</v>
      </c>
      <c r="O69" s="432">
        <v>3848291</v>
      </c>
    </row>
    <row r="70" spans="1:15" s="437" customFormat="1" ht="12.75">
      <c r="A70" s="348"/>
      <c r="B70" s="355">
        <v>730</v>
      </c>
      <c r="C70" s="398" t="s">
        <v>806</v>
      </c>
      <c r="D70" s="332">
        <v>489046</v>
      </c>
      <c r="E70" s="333">
        <v>489046</v>
      </c>
      <c r="F70" s="333">
        <v>0</v>
      </c>
      <c r="G70" s="434">
        <v>0</v>
      </c>
      <c r="H70" s="332">
        <v>0</v>
      </c>
      <c r="I70" s="333">
        <v>0</v>
      </c>
      <c r="J70" s="333">
        <v>0</v>
      </c>
      <c r="K70" s="434">
        <v>0</v>
      </c>
      <c r="L70" s="332">
        <v>489046</v>
      </c>
      <c r="M70" s="333">
        <v>489046</v>
      </c>
      <c r="N70" s="333">
        <v>0</v>
      </c>
      <c r="O70" s="434">
        <v>0</v>
      </c>
    </row>
    <row r="71" spans="1:15" s="437" customFormat="1" ht="12.75">
      <c r="A71" s="348"/>
      <c r="B71" s="361">
        <v>73095</v>
      </c>
      <c r="C71" s="436" t="s">
        <v>868</v>
      </c>
      <c r="D71" s="406">
        <v>489046</v>
      </c>
      <c r="E71" s="407">
        <v>489046</v>
      </c>
      <c r="F71" s="404">
        <v>0</v>
      </c>
      <c r="G71" s="405">
        <v>0</v>
      </c>
      <c r="H71" s="406">
        <v>0</v>
      </c>
      <c r="I71" s="407">
        <v>0</v>
      </c>
      <c r="J71" s="404">
        <v>0</v>
      </c>
      <c r="K71" s="405">
        <v>0</v>
      </c>
      <c r="L71" s="406">
        <v>489046</v>
      </c>
      <c r="M71" s="407">
        <v>489046</v>
      </c>
      <c r="N71" s="404">
        <v>0</v>
      </c>
      <c r="O71" s="405">
        <v>0</v>
      </c>
    </row>
    <row r="72" spans="1:15" s="437" customFormat="1" ht="15" customHeight="1">
      <c r="A72" s="348"/>
      <c r="B72" s="427"/>
      <c r="C72" s="441" t="s">
        <v>892</v>
      </c>
      <c r="D72" s="429">
        <v>489046</v>
      </c>
      <c r="E72" s="430">
        <v>489046</v>
      </c>
      <c r="F72" s="431">
        <v>0</v>
      </c>
      <c r="G72" s="432">
        <v>0</v>
      </c>
      <c r="H72" s="429">
        <v>0</v>
      </c>
      <c r="I72" s="430">
        <v>0</v>
      </c>
      <c r="J72" s="431">
        <v>0</v>
      </c>
      <c r="K72" s="432">
        <v>0</v>
      </c>
      <c r="L72" s="429">
        <v>489046</v>
      </c>
      <c r="M72" s="430">
        <v>489046</v>
      </c>
      <c r="N72" s="431">
        <v>0</v>
      </c>
      <c r="O72" s="432">
        <v>0</v>
      </c>
    </row>
    <row r="73" spans="1:15" ht="12.75">
      <c r="A73" s="324"/>
      <c r="B73" s="355">
        <v>750</v>
      </c>
      <c r="C73" s="398" t="s">
        <v>628</v>
      </c>
      <c r="D73" s="332">
        <v>102266244</v>
      </c>
      <c r="E73" s="333">
        <v>97705944</v>
      </c>
      <c r="F73" s="333">
        <v>2400000</v>
      </c>
      <c r="G73" s="434">
        <v>4560300</v>
      </c>
      <c r="H73" s="332">
        <v>726513</v>
      </c>
      <c r="I73" s="333">
        <v>726513</v>
      </c>
      <c r="J73" s="333">
        <v>0</v>
      </c>
      <c r="K73" s="434">
        <v>0</v>
      </c>
      <c r="L73" s="332">
        <v>102992757</v>
      </c>
      <c r="M73" s="333">
        <v>98432457</v>
      </c>
      <c r="N73" s="333">
        <v>2400000</v>
      </c>
      <c r="O73" s="434">
        <v>4560300</v>
      </c>
    </row>
    <row r="74" spans="1:15" ht="12.75">
      <c r="A74" s="324"/>
      <c r="B74" s="361">
        <v>75022</v>
      </c>
      <c r="C74" s="436" t="s">
        <v>893</v>
      </c>
      <c r="D74" s="406">
        <v>2339000</v>
      </c>
      <c r="E74" s="407">
        <v>2339000</v>
      </c>
      <c r="F74" s="404">
        <v>0</v>
      </c>
      <c r="G74" s="405">
        <v>0</v>
      </c>
      <c r="H74" s="406">
        <v>0</v>
      </c>
      <c r="I74" s="407">
        <v>0</v>
      </c>
      <c r="J74" s="404">
        <v>0</v>
      </c>
      <c r="K74" s="405">
        <v>0</v>
      </c>
      <c r="L74" s="406">
        <v>2339000</v>
      </c>
      <c r="M74" s="407">
        <v>2339000</v>
      </c>
      <c r="N74" s="404">
        <v>0</v>
      </c>
      <c r="O74" s="405">
        <v>0</v>
      </c>
    </row>
    <row r="75" spans="1:15" ht="12.75">
      <c r="A75" s="324"/>
      <c r="B75" s="361">
        <v>75023</v>
      </c>
      <c r="C75" s="436" t="s">
        <v>894</v>
      </c>
      <c r="D75" s="406">
        <v>96891458</v>
      </c>
      <c r="E75" s="407">
        <v>92331158</v>
      </c>
      <c r="F75" s="404">
        <v>2400000</v>
      </c>
      <c r="G75" s="405">
        <v>4560300</v>
      </c>
      <c r="H75" s="406">
        <v>726513</v>
      </c>
      <c r="I75" s="442">
        <v>726513</v>
      </c>
      <c r="J75" s="404">
        <v>0</v>
      </c>
      <c r="K75" s="405">
        <v>0</v>
      </c>
      <c r="L75" s="406">
        <v>97617971</v>
      </c>
      <c r="M75" s="407">
        <v>93057671</v>
      </c>
      <c r="N75" s="404">
        <v>2400000</v>
      </c>
      <c r="O75" s="405">
        <v>4560300</v>
      </c>
    </row>
    <row r="76" spans="1:15" s="437" customFormat="1" ht="12.75">
      <c r="A76" s="348"/>
      <c r="B76" s="427"/>
      <c r="C76" s="428" t="s">
        <v>884</v>
      </c>
      <c r="D76" s="429">
        <v>32592</v>
      </c>
      <c r="E76" s="430">
        <v>32592</v>
      </c>
      <c r="F76" s="431">
        <v>0</v>
      </c>
      <c r="G76" s="432">
        <v>0</v>
      </c>
      <c r="H76" s="429">
        <v>0</v>
      </c>
      <c r="I76" s="430">
        <v>0</v>
      </c>
      <c r="J76" s="431">
        <v>0</v>
      </c>
      <c r="K76" s="432">
        <v>0</v>
      </c>
      <c r="L76" s="429">
        <v>32592</v>
      </c>
      <c r="M76" s="430">
        <v>32592</v>
      </c>
      <c r="N76" s="431">
        <v>0</v>
      </c>
      <c r="O76" s="432">
        <v>0</v>
      </c>
    </row>
    <row r="77" spans="1:15" ht="13.5" customHeight="1" thickBot="1">
      <c r="A77" s="324"/>
      <c r="B77" s="443">
        <v>75075</v>
      </c>
      <c r="C77" s="444" t="s">
        <v>895</v>
      </c>
      <c r="D77" s="445">
        <v>1451838</v>
      </c>
      <c r="E77" s="446">
        <v>1451838</v>
      </c>
      <c r="F77" s="446">
        <v>0</v>
      </c>
      <c r="G77" s="447">
        <v>0</v>
      </c>
      <c r="H77" s="445">
        <v>0</v>
      </c>
      <c r="I77" s="446">
        <v>0</v>
      </c>
      <c r="J77" s="446">
        <v>0</v>
      </c>
      <c r="K77" s="447">
        <v>0</v>
      </c>
      <c r="L77" s="445">
        <v>1451838</v>
      </c>
      <c r="M77" s="446">
        <v>1451838</v>
      </c>
      <c r="N77" s="446">
        <v>0</v>
      </c>
      <c r="O77" s="447">
        <v>0</v>
      </c>
    </row>
    <row r="78" spans="1:15" ht="13.5" customHeight="1">
      <c r="A78" s="324"/>
      <c r="B78" s="422">
        <v>75095</v>
      </c>
      <c r="C78" s="423" t="s">
        <v>896</v>
      </c>
      <c r="D78" s="448">
        <v>1583948</v>
      </c>
      <c r="E78" s="403">
        <v>1583948</v>
      </c>
      <c r="F78" s="403">
        <v>0</v>
      </c>
      <c r="G78" s="449">
        <v>0</v>
      </c>
      <c r="H78" s="448">
        <v>0</v>
      </c>
      <c r="I78" s="448">
        <v>0</v>
      </c>
      <c r="J78" s="448">
        <v>0</v>
      </c>
      <c r="K78" s="448">
        <v>0</v>
      </c>
      <c r="L78" s="448">
        <v>1583948</v>
      </c>
      <c r="M78" s="403">
        <v>1583948</v>
      </c>
      <c r="N78" s="403">
        <v>0</v>
      </c>
      <c r="O78" s="449">
        <v>0</v>
      </c>
    </row>
    <row r="79" spans="1:15" ht="12.75">
      <c r="A79" s="324"/>
      <c r="B79" s="450"/>
      <c r="C79" s="451" t="s">
        <v>897</v>
      </c>
      <c r="D79" s="392">
        <v>400000</v>
      </c>
      <c r="E79" s="379">
        <v>400000</v>
      </c>
      <c r="F79" s="380">
        <v>0</v>
      </c>
      <c r="G79" s="381">
        <v>0</v>
      </c>
      <c r="H79" s="392">
        <v>0</v>
      </c>
      <c r="I79" s="379">
        <v>0</v>
      </c>
      <c r="J79" s="380">
        <v>0</v>
      </c>
      <c r="K79" s="381">
        <v>0</v>
      </c>
      <c r="L79" s="392">
        <v>400000</v>
      </c>
      <c r="M79" s="379">
        <v>400000</v>
      </c>
      <c r="N79" s="380">
        <v>0</v>
      </c>
      <c r="O79" s="381">
        <v>0</v>
      </c>
    </row>
    <row r="80" spans="1:15" ht="12.75">
      <c r="A80" s="324"/>
      <c r="B80" s="450"/>
      <c r="C80" s="364" t="s">
        <v>898</v>
      </c>
      <c r="D80" s="392">
        <v>487900</v>
      </c>
      <c r="E80" s="393">
        <v>487900</v>
      </c>
      <c r="F80" s="394">
        <v>0</v>
      </c>
      <c r="G80" s="420">
        <v>0</v>
      </c>
      <c r="H80" s="392">
        <v>0</v>
      </c>
      <c r="I80" s="393">
        <v>0</v>
      </c>
      <c r="J80" s="394">
        <v>0</v>
      </c>
      <c r="K80" s="420">
        <v>0</v>
      </c>
      <c r="L80" s="392">
        <v>487900</v>
      </c>
      <c r="M80" s="393">
        <v>487900</v>
      </c>
      <c r="N80" s="394">
        <v>0</v>
      </c>
      <c r="O80" s="420">
        <v>0</v>
      </c>
    </row>
    <row r="81" spans="1:15" s="437" customFormat="1" ht="12.75">
      <c r="A81" s="348"/>
      <c r="B81" s="452"/>
      <c r="C81" s="453" t="s">
        <v>884</v>
      </c>
      <c r="D81" s="454">
        <v>0</v>
      </c>
      <c r="E81" s="455">
        <v>0</v>
      </c>
      <c r="F81" s="456">
        <v>0</v>
      </c>
      <c r="G81" s="457">
        <v>0</v>
      </c>
      <c r="H81" s="454">
        <v>0</v>
      </c>
      <c r="I81" s="455">
        <v>0</v>
      </c>
      <c r="J81" s="456">
        <v>0</v>
      </c>
      <c r="K81" s="457">
        <v>0</v>
      </c>
      <c r="L81" s="454">
        <v>0</v>
      </c>
      <c r="M81" s="455">
        <v>0</v>
      </c>
      <c r="N81" s="456">
        <v>0</v>
      </c>
      <c r="O81" s="457">
        <v>0</v>
      </c>
    </row>
    <row r="82" spans="1:15" s="162" customFormat="1" ht="12.75">
      <c r="A82" s="348"/>
      <c r="B82" s="458"/>
      <c r="C82" s="350" t="s">
        <v>870</v>
      </c>
      <c r="D82" s="351">
        <v>691248</v>
      </c>
      <c r="E82" s="385">
        <v>691248</v>
      </c>
      <c r="F82" s="386">
        <v>0</v>
      </c>
      <c r="G82" s="387">
        <v>0</v>
      </c>
      <c r="H82" s="351">
        <v>0</v>
      </c>
      <c r="I82" s="385">
        <v>0</v>
      </c>
      <c r="J82" s="386">
        <v>0</v>
      </c>
      <c r="K82" s="387">
        <v>0</v>
      </c>
      <c r="L82" s="351">
        <v>691248</v>
      </c>
      <c r="M82" s="385">
        <v>691248</v>
      </c>
      <c r="N82" s="386">
        <v>0</v>
      </c>
      <c r="O82" s="387">
        <v>0</v>
      </c>
    </row>
    <row r="83" spans="1:15" ht="12.75">
      <c r="A83" s="324"/>
      <c r="B83" s="355">
        <v>752</v>
      </c>
      <c r="C83" s="433" t="s">
        <v>899</v>
      </c>
      <c r="D83" s="357">
        <v>61300</v>
      </c>
      <c r="E83" s="358">
        <v>61300</v>
      </c>
      <c r="F83" s="359">
        <v>0</v>
      </c>
      <c r="G83" s="360">
        <v>0</v>
      </c>
      <c r="H83" s="357">
        <v>0</v>
      </c>
      <c r="I83" s="358">
        <v>0</v>
      </c>
      <c r="J83" s="359">
        <v>0</v>
      </c>
      <c r="K83" s="360">
        <v>0</v>
      </c>
      <c r="L83" s="357">
        <v>61300</v>
      </c>
      <c r="M83" s="358">
        <v>61300</v>
      </c>
      <c r="N83" s="359">
        <v>0</v>
      </c>
      <c r="O83" s="360">
        <v>0</v>
      </c>
    </row>
    <row r="84" spans="1:15" ht="12.75">
      <c r="A84" s="324"/>
      <c r="B84" s="361">
        <v>75201</v>
      </c>
      <c r="C84" s="340" t="s">
        <v>900</v>
      </c>
      <c r="D84" s="337">
        <v>61300</v>
      </c>
      <c r="E84" s="338">
        <v>61300</v>
      </c>
      <c r="F84" s="425">
        <v>0</v>
      </c>
      <c r="G84" s="426">
        <v>0</v>
      </c>
      <c r="H84" s="337">
        <v>0</v>
      </c>
      <c r="I84" s="338">
        <v>0</v>
      </c>
      <c r="J84" s="425">
        <v>0</v>
      </c>
      <c r="K84" s="426">
        <v>0</v>
      </c>
      <c r="L84" s="337">
        <v>61300</v>
      </c>
      <c r="M84" s="338">
        <v>61300</v>
      </c>
      <c r="N84" s="425">
        <v>0</v>
      </c>
      <c r="O84" s="426">
        <v>0</v>
      </c>
    </row>
    <row r="85" spans="1:15" ht="12.75">
      <c r="A85" s="324"/>
      <c r="B85" s="355">
        <v>754</v>
      </c>
      <c r="C85" s="362" t="s">
        <v>901</v>
      </c>
      <c r="D85" s="357">
        <v>13792610</v>
      </c>
      <c r="E85" s="358">
        <v>12947640</v>
      </c>
      <c r="F85" s="359">
        <v>0</v>
      </c>
      <c r="G85" s="360">
        <v>844970</v>
      </c>
      <c r="H85" s="357">
        <v>0</v>
      </c>
      <c r="I85" s="358">
        <v>0</v>
      </c>
      <c r="J85" s="359">
        <v>0</v>
      </c>
      <c r="K85" s="360">
        <v>0</v>
      </c>
      <c r="L85" s="357">
        <v>13792610</v>
      </c>
      <c r="M85" s="358">
        <v>12947640</v>
      </c>
      <c r="N85" s="359">
        <v>0</v>
      </c>
      <c r="O85" s="360">
        <v>844970</v>
      </c>
    </row>
    <row r="86" spans="1:15" ht="12.75">
      <c r="A86" s="324"/>
      <c r="B86" s="361">
        <v>75412</v>
      </c>
      <c r="C86" s="340" t="s">
        <v>902</v>
      </c>
      <c r="D86" s="372">
        <v>116500</v>
      </c>
      <c r="E86" s="373">
        <v>116500</v>
      </c>
      <c r="F86" s="425">
        <v>0</v>
      </c>
      <c r="G86" s="426">
        <v>0</v>
      </c>
      <c r="H86" s="372">
        <v>0</v>
      </c>
      <c r="I86" s="373">
        <v>0</v>
      </c>
      <c r="J86" s="425">
        <v>0</v>
      </c>
      <c r="K86" s="426">
        <v>0</v>
      </c>
      <c r="L86" s="372">
        <v>116500</v>
      </c>
      <c r="M86" s="373">
        <v>116500</v>
      </c>
      <c r="N86" s="425">
        <v>0</v>
      </c>
      <c r="O86" s="426">
        <v>0</v>
      </c>
    </row>
    <row r="87" spans="1:15" ht="12.75">
      <c r="A87" s="324"/>
      <c r="B87" s="361">
        <v>75416</v>
      </c>
      <c r="C87" s="340" t="s">
        <v>903</v>
      </c>
      <c r="D87" s="337">
        <v>13501070</v>
      </c>
      <c r="E87" s="338">
        <v>12707800</v>
      </c>
      <c r="F87" s="404">
        <v>0</v>
      </c>
      <c r="G87" s="405">
        <v>793270</v>
      </c>
      <c r="H87" s="337">
        <v>0</v>
      </c>
      <c r="I87" s="338">
        <v>0</v>
      </c>
      <c r="J87" s="404">
        <v>0</v>
      </c>
      <c r="K87" s="405">
        <v>0</v>
      </c>
      <c r="L87" s="337">
        <v>13501070</v>
      </c>
      <c r="M87" s="338">
        <v>12707800</v>
      </c>
      <c r="N87" s="404">
        <v>0</v>
      </c>
      <c r="O87" s="405">
        <v>793270</v>
      </c>
    </row>
    <row r="88" spans="1:15" ht="12.75">
      <c r="A88" s="324"/>
      <c r="B88" s="391"/>
      <c r="C88" s="342" t="s">
        <v>903</v>
      </c>
      <c r="D88" s="344">
        <v>13501070</v>
      </c>
      <c r="E88" s="343">
        <v>12707800</v>
      </c>
      <c r="F88" s="345">
        <v>0</v>
      </c>
      <c r="G88" s="459">
        <v>793270</v>
      </c>
      <c r="H88" s="344">
        <v>0</v>
      </c>
      <c r="I88" s="343">
        <v>0</v>
      </c>
      <c r="J88" s="345">
        <v>0</v>
      </c>
      <c r="K88" s="460">
        <v>0</v>
      </c>
      <c r="L88" s="344">
        <v>13501070</v>
      </c>
      <c r="M88" s="343">
        <v>12707800</v>
      </c>
      <c r="N88" s="345">
        <v>0</v>
      </c>
      <c r="O88" s="459">
        <v>793270</v>
      </c>
    </row>
    <row r="89" spans="1:15" ht="12.75">
      <c r="A89" s="324"/>
      <c r="B89" s="422"/>
      <c r="C89" s="423" t="s">
        <v>904</v>
      </c>
      <c r="D89" s="372">
        <v>0</v>
      </c>
      <c r="E89" s="373">
        <v>0</v>
      </c>
      <c r="F89" s="374">
        <v>0</v>
      </c>
      <c r="G89" s="375">
        <v>0</v>
      </c>
      <c r="H89" s="372">
        <v>0</v>
      </c>
      <c r="I89" s="373">
        <v>0</v>
      </c>
      <c r="J89" s="374">
        <v>0</v>
      </c>
      <c r="K89" s="375">
        <v>0</v>
      </c>
      <c r="L89" s="372">
        <v>0</v>
      </c>
      <c r="M89" s="373">
        <v>0</v>
      </c>
      <c r="N89" s="374">
        <v>0</v>
      </c>
      <c r="O89" s="375">
        <v>0</v>
      </c>
    </row>
    <row r="90" spans="1:15" ht="12.75">
      <c r="A90" s="324"/>
      <c r="B90" s="422">
        <v>75495</v>
      </c>
      <c r="C90" s="423" t="s">
        <v>868</v>
      </c>
      <c r="D90" s="372">
        <v>175040</v>
      </c>
      <c r="E90" s="373">
        <v>123340</v>
      </c>
      <c r="F90" s="374">
        <v>0</v>
      </c>
      <c r="G90" s="419">
        <v>51700</v>
      </c>
      <c r="H90" s="372">
        <v>0</v>
      </c>
      <c r="I90" s="373">
        <v>0</v>
      </c>
      <c r="J90" s="374">
        <v>0</v>
      </c>
      <c r="K90" s="419">
        <v>0</v>
      </c>
      <c r="L90" s="372">
        <v>175040</v>
      </c>
      <c r="M90" s="373">
        <v>123340</v>
      </c>
      <c r="N90" s="374">
        <v>0</v>
      </c>
      <c r="O90" s="419">
        <v>51700</v>
      </c>
    </row>
    <row r="91" spans="1:15" ht="12.75">
      <c r="A91" s="324"/>
      <c r="B91" s="363"/>
      <c r="C91" s="364" t="s">
        <v>905</v>
      </c>
      <c r="D91" s="392">
        <v>120800</v>
      </c>
      <c r="E91" s="393">
        <v>69100</v>
      </c>
      <c r="F91" s="394">
        <v>0</v>
      </c>
      <c r="G91" s="395">
        <v>51700</v>
      </c>
      <c r="H91" s="392">
        <v>0</v>
      </c>
      <c r="I91" s="393">
        <v>0</v>
      </c>
      <c r="J91" s="394">
        <v>0</v>
      </c>
      <c r="K91" s="395">
        <v>0</v>
      </c>
      <c r="L91" s="392">
        <v>120800</v>
      </c>
      <c r="M91" s="393">
        <v>69100</v>
      </c>
      <c r="N91" s="394">
        <v>0</v>
      </c>
      <c r="O91" s="395">
        <v>51700</v>
      </c>
    </row>
    <row r="92" spans="1:15" ht="11.25" customHeight="1" hidden="1">
      <c r="A92" s="324"/>
      <c r="B92" s="363"/>
      <c r="C92" s="364" t="s">
        <v>906</v>
      </c>
      <c r="D92" s="392">
        <v>0</v>
      </c>
      <c r="E92" s="393">
        <v>0</v>
      </c>
      <c r="F92" s="394">
        <v>0</v>
      </c>
      <c r="G92" s="395">
        <v>0</v>
      </c>
      <c r="H92" s="392">
        <v>0</v>
      </c>
      <c r="I92" s="393">
        <v>0</v>
      </c>
      <c r="J92" s="394">
        <v>0</v>
      </c>
      <c r="K92" s="395">
        <v>0</v>
      </c>
      <c r="L92" s="392">
        <v>0</v>
      </c>
      <c r="M92" s="393">
        <v>0</v>
      </c>
      <c r="N92" s="394">
        <v>0</v>
      </c>
      <c r="O92" s="395">
        <v>0</v>
      </c>
    </row>
    <row r="93" spans="1:15" ht="12.75">
      <c r="A93" s="324"/>
      <c r="B93" s="363"/>
      <c r="C93" s="364" t="s">
        <v>907</v>
      </c>
      <c r="D93" s="392">
        <v>25500</v>
      </c>
      <c r="E93" s="393">
        <v>25500</v>
      </c>
      <c r="F93" s="394">
        <v>0</v>
      </c>
      <c r="G93" s="395">
        <v>0</v>
      </c>
      <c r="H93" s="392">
        <v>0</v>
      </c>
      <c r="I93" s="393">
        <v>0</v>
      </c>
      <c r="J93" s="394">
        <v>0</v>
      </c>
      <c r="K93" s="395">
        <v>0</v>
      </c>
      <c r="L93" s="392">
        <v>25500</v>
      </c>
      <c r="M93" s="393">
        <v>25500</v>
      </c>
      <c r="N93" s="394">
        <v>0</v>
      </c>
      <c r="O93" s="395">
        <v>0</v>
      </c>
    </row>
    <row r="94" spans="1:15" s="162" customFormat="1" ht="12.75">
      <c r="A94" s="348"/>
      <c r="B94" s="384"/>
      <c r="C94" s="350" t="s">
        <v>870</v>
      </c>
      <c r="D94" s="351">
        <v>28740</v>
      </c>
      <c r="E94" s="352">
        <v>28740</v>
      </c>
      <c r="F94" s="353">
        <v>0</v>
      </c>
      <c r="G94" s="354">
        <v>0</v>
      </c>
      <c r="H94" s="351">
        <v>0</v>
      </c>
      <c r="I94" s="461">
        <v>0</v>
      </c>
      <c r="J94" s="353">
        <v>0</v>
      </c>
      <c r="K94" s="354">
        <v>0</v>
      </c>
      <c r="L94" s="351">
        <v>28740</v>
      </c>
      <c r="M94" s="352">
        <v>28740</v>
      </c>
      <c r="N94" s="353">
        <v>0</v>
      </c>
      <c r="O94" s="354">
        <v>0</v>
      </c>
    </row>
    <row r="95" spans="1:15" ht="48" customHeight="1">
      <c r="A95" s="324"/>
      <c r="B95" s="397">
        <v>756</v>
      </c>
      <c r="C95" s="462" t="s">
        <v>908</v>
      </c>
      <c r="D95" s="332">
        <v>1849480</v>
      </c>
      <c r="E95" s="333">
        <v>1849480</v>
      </c>
      <c r="F95" s="399">
        <v>0</v>
      </c>
      <c r="G95" s="400">
        <v>0</v>
      </c>
      <c r="H95" s="332">
        <v>0</v>
      </c>
      <c r="I95" s="333">
        <v>0</v>
      </c>
      <c r="J95" s="399">
        <v>0</v>
      </c>
      <c r="K95" s="400">
        <v>0</v>
      </c>
      <c r="L95" s="332">
        <v>1849480</v>
      </c>
      <c r="M95" s="333">
        <v>1849480</v>
      </c>
      <c r="N95" s="399">
        <v>0</v>
      </c>
      <c r="O95" s="400">
        <v>0</v>
      </c>
    </row>
    <row r="96" spans="1:15" ht="22.5">
      <c r="A96" s="324"/>
      <c r="B96" s="422">
        <v>75647</v>
      </c>
      <c r="C96" s="463" t="s">
        <v>909</v>
      </c>
      <c r="D96" s="448">
        <v>1849480</v>
      </c>
      <c r="E96" s="403">
        <v>1849480</v>
      </c>
      <c r="F96" s="435">
        <v>0</v>
      </c>
      <c r="G96" s="449">
        <v>0</v>
      </c>
      <c r="H96" s="448">
        <v>0</v>
      </c>
      <c r="I96" s="403">
        <v>0</v>
      </c>
      <c r="J96" s="435">
        <v>0</v>
      </c>
      <c r="K96" s="449">
        <v>0</v>
      </c>
      <c r="L96" s="448">
        <v>1849480</v>
      </c>
      <c r="M96" s="403">
        <v>1849480</v>
      </c>
      <c r="N96" s="435">
        <v>0</v>
      </c>
      <c r="O96" s="449">
        <v>0</v>
      </c>
    </row>
    <row r="97" spans="1:15" ht="12.75">
      <c r="A97" s="324"/>
      <c r="B97" s="361"/>
      <c r="C97" s="436" t="s">
        <v>910</v>
      </c>
      <c r="D97" s="406">
        <v>1849480</v>
      </c>
      <c r="E97" s="407">
        <v>1849480</v>
      </c>
      <c r="F97" s="404">
        <v>0</v>
      </c>
      <c r="G97" s="405">
        <v>0</v>
      </c>
      <c r="H97" s="406">
        <v>0</v>
      </c>
      <c r="I97" s="407">
        <v>0</v>
      </c>
      <c r="J97" s="404">
        <v>0</v>
      </c>
      <c r="K97" s="405">
        <v>0</v>
      </c>
      <c r="L97" s="406">
        <v>1849480</v>
      </c>
      <c r="M97" s="407">
        <v>1849480</v>
      </c>
      <c r="N97" s="404">
        <v>0</v>
      </c>
      <c r="O97" s="405">
        <v>0</v>
      </c>
    </row>
    <row r="98" spans="1:15" ht="12.75">
      <c r="A98" s="324"/>
      <c r="B98" s="397">
        <v>757</v>
      </c>
      <c r="C98" s="398" t="s">
        <v>911</v>
      </c>
      <c r="D98" s="332">
        <v>35000000</v>
      </c>
      <c r="E98" s="333">
        <v>35000000</v>
      </c>
      <c r="F98" s="399">
        <v>0</v>
      </c>
      <c r="G98" s="400">
        <v>0</v>
      </c>
      <c r="H98" s="332">
        <v>0</v>
      </c>
      <c r="I98" s="333">
        <v>0</v>
      </c>
      <c r="J98" s="399">
        <v>0</v>
      </c>
      <c r="K98" s="400">
        <v>0</v>
      </c>
      <c r="L98" s="332">
        <v>35000000</v>
      </c>
      <c r="M98" s="333">
        <v>35000000</v>
      </c>
      <c r="N98" s="399">
        <v>0</v>
      </c>
      <c r="O98" s="400">
        <v>0</v>
      </c>
    </row>
    <row r="99" spans="1:15" s="469" customFormat="1" ht="24" customHeight="1">
      <c r="A99" s="464"/>
      <c r="B99" s="401">
        <v>75702</v>
      </c>
      <c r="C99" s="436" t="s">
        <v>912</v>
      </c>
      <c r="D99" s="465">
        <v>35000000</v>
      </c>
      <c r="E99" s="466">
        <v>35000000</v>
      </c>
      <c r="F99" s="467">
        <v>0</v>
      </c>
      <c r="G99" s="468">
        <v>0</v>
      </c>
      <c r="H99" s="465">
        <v>0</v>
      </c>
      <c r="I99" s="466">
        <v>0</v>
      </c>
      <c r="J99" s="467">
        <v>0</v>
      </c>
      <c r="K99" s="468">
        <v>0</v>
      </c>
      <c r="L99" s="465">
        <v>35000000</v>
      </c>
      <c r="M99" s="466">
        <v>35000000</v>
      </c>
      <c r="N99" s="467">
        <v>0</v>
      </c>
      <c r="O99" s="468">
        <v>0</v>
      </c>
    </row>
    <row r="100" spans="1:15" ht="12.75">
      <c r="A100" s="324"/>
      <c r="B100" s="397">
        <v>758</v>
      </c>
      <c r="C100" s="398" t="s">
        <v>644</v>
      </c>
      <c r="D100" s="332">
        <v>22993808</v>
      </c>
      <c r="E100" s="333">
        <v>19993808</v>
      </c>
      <c r="F100" s="399">
        <v>0</v>
      </c>
      <c r="G100" s="400">
        <v>3000000</v>
      </c>
      <c r="H100" s="332">
        <v>-726513</v>
      </c>
      <c r="I100" s="333">
        <v>-726513</v>
      </c>
      <c r="J100" s="399">
        <v>0</v>
      </c>
      <c r="K100" s="400">
        <v>0</v>
      </c>
      <c r="L100" s="332">
        <v>22267295</v>
      </c>
      <c r="M100" s="333">
        <v>19267295</v>
      </c>
      <c r="N100" s="399">
        <v>0</v>
      </c>
      <c r="O100" s="400">
        <v>3000000</v>
      </c>
    </row>
    <row r="101" spans="1:15" ht="12.75">
      <c r="A101" s="324"/>
      <c r="B101" s="361">
        <v>75814</v>
      </c>
      <c r="C101" s="340" t="s">
        <v>913</v>
      </c>
      <c r="D101" s="337">
        <v>526214</v>
      </c>
      <c r="E101" s="338">
        <v>526214</v>
      </c>
      <c r="F101" s="338">
        <v>0</v>
      </c>
      <c r="G101" s="338">
        <v>0</v>
      </c>
      <c r="H101" s="337">
        <v>0</v>
      </c>
      <c r="I101" s="338">
        <v>0</v>
      </c>
      <c r="J101" s="338">
        <v>0</v>
      </c>
      <c r="K101" s="338">
        <v>0</v>
      </c>
      <c r="L101" s="337">
        <v>526214</v>
      </c>
      <c r="M101" s="338">
        <v>526214</v>
      </c>
      <c r="N101" s="338">
        <v>0</v>
      </c>
      <c r="O101" s="338">
        <v>0</v>
      </c>
    </row>
    <row r="102" spans="1:15" s="171" customFormat="1" ht="12.75">
      <c r="A102" s="409"/>
      <c r="B102" s="363"/>
      <c r="C102" s="364" t="s">
        <v>914</v>
      </c>
      <c r="D102" s="392">
        <v>526214</v>
      </c>
      <c r="E102" s="379">
        <v>526214</v>
      </c>
      <c r="F102" s="394">
        <v>0</v>
      </c>
      <c r="G102" s="395">
        <v>0</v>
      </c>
      <c r="H102" s="392">
        <v>0</v>
      </c>
      <c r="I102" s="379">
        <v>0</v>
      </c>
      <c r="J102" s="394">
        <v>0</v>
      </c>
      <c r="K102" s="395">
        <v>0</v>
      </c>
      <c r="L102" s="392">
        <v>526214</v>
      </c>
      <c r="M102" s="379">
        <v>526214</v>
      </c>
      <c r="N102" s="394">
        <v>0</v>
      </c>
      <c r="O102" s="395">
        <v>0</v>
      </c>
    </row>
    <row r="103" spans="1:15" s="171" customFormat="1" ht="12.75">
      <c r="A103" s="409"/>
      <c r="B103" s="422"/>
      <c r="C103" s="423" t="s">
        <v>915</v>
      </c>
      <c r="D103" s="372">
        <v>0</v>
      </c>
      <c r="E103" s="403">
        <v>0</v>
      </c>
      <c r="F103" s="374">
        <v>0</v>
      </c>
      <c r="G103" s="419">
        <v>0</v>
      </c>
      <c r="H103" s="372">
        <v>0</v>
      </c>
      <c r="I103" s="379">
        <v>0</v>
      </c>
      <c r="J103" s="374">
        <v>0</v>
      </c>
      <c r="K103" s="419">
        <v>0</v>
      </c>
      <c r="L103" s="372">
        <v>0</v>
      </c>
      <c r="M103" s="403">
        <v>0</v>
      </c>
      <c r="N103" s="374">
        <v>0</v>
      </c>
      <c r="O103" s="419">
        <v>0</v>
      </c>
    </row>
    <row r="104" spans="1:15" ht="12.75">
      <c r="A104" s="324"/>
      <c r="B104" s="422">
        <v>75818</v>
      </c>
      <c r="C104" s="423" t="s">
        <v>916</v>
      </c>
      <c r="D104" s="448">
        <v>19528087</v>
      </c>
      <c r="E104" s="403">
        <v>16528087</v>
      </c>
      <c r="F104" s="435">
        <v>0</v>
      </c>
      <c r="G104" s="470">
        <v>3000000</v>
      </c>
      <c r="H104" s="448">
        <v>-726513</v>
      </c>
      <c r="I104" s="407">
        <v>-726513</v>
      </c>
      <c r="J104" s="435">
        <v>0</v>
      </c>
      <c r="K104" s="470">
        <v>0</v>
      </c>
      <c r="L104" s="448">
        <v>18801574</v>
      </c>
      <c r="M104" s="403">
        <v>15801574</v>
      </c>
      <c r="N104" s="435">
        <v>0</v>
      </c>
      <c r="O104" s="470">
        <v>3000000</v>
      </c>
    </row>
    <row r="105" spans="1:15" ht="12.75">
      <c r="A105" s="324"/>
      <c r="B105" s="363"/>
      <c r="C105" s="471" t="s">
        <v>917</v>
      </c>
      <c r="D105" s="392">
        <v>2470229</v>
      </c>
      <c r="E105" s="393">
        <v>2470229</v>
      </c>
      <c r="F105" s="394">
        <v>0</v>
      </c>
      <c r="G105" s="420">
        <v>0</v>
      </c>
      <c r="H105" s="392">
        <v>-726513</v>
      </c>
      <c r="I105" s="379">
        <v>-726513</v>
      </c>
      <c r="J105" s="394">
        <v>0</v>
      </c>
      <c r="K105" s="420">
        <v>0</v>
      </c>
      <c r="L105" s="392">
        <v>1743716</v>
      </c>
      <c r="M105" s="393">
        <v>1743716</v>
      </c>
      <c r="N105" s="394">
        <v>0</v>
      </c>
      <c r="O105" s="420">
        <v>0</v>
      </c>
    </row>
    <row r="106" spans="1:15" ht="12.75">
      <c r="A106" s="324"/>
      <c r="B106" s="363"/>
      <c r="C106" s="471" t="s">
        <v>918</v>
      </c>
      <c r="D106" s="392">
        <v>17057858</v>
      </c>
      <c r="E106" s="393">
        <v>14057858</v>
      </c>
      <c r="F106" s="394">
        <v>0</v>
      </c>
      <c r="G106" s="420">
        <v>3000000</v>
      </c>
      <c r="H106" s="392">
        <v>0</v>
      </c>
      <c r="I106" s="393">
        <v>0</v>
      </c>
      <c r="J106" s="394">
        <v>0</v>
      </c>
      <c r="K106" s="420">
        <v>0</v>
      </c>
      <c r="L106" s="392">
        <v>17057858</v>
      </c>
      <c r="M106" s="393">
        <v>14057858</v>
      </c>
      <c r="N106" s="394">
        <v>0</v>
      </c>
      <c r="O106" s="420">
        <v>3000000</v>
      </c>
    </row>
    <row r="107" spans="1:15" ht="12.75">
      <c r="A107" s="324"/>
      <c r="B107" s="363"/>
      <c r="C107" s="471" t="s">
        <v>919</v>
      </c>
      <c r="D107" s="392">
        <v>486154</v>
      </c>
      <c r="E107" s="393">
        <v>486154</v>
      </c>
      <c r="F107" s="394">
        <v>0</v>
      </c>
      <c r="G107" s="420">
        <v>0</v>
      </c>
      <c r="H107" s="392">
        <v>0</v>
      </c>
      <c r="I107" s="393">
        <v>0</v>
      </c>
      <c r="J107" s="394">
        <v>0</v>
      </c>
      <c r="K107" s="420">
        <v>0</v>
      </c>
      <c r="L107" s="392">
        <v>486154</v>
      </c>
      <c r="M107" s="393">
        <v>486154</v>
      </c>
      <c r="N107" s="394">
        <v>0</v>
      </c>
      <c r="O107" s="420">
        <v>0</v>
      </c>
    </row>
    <row r="108" spans="1:15" ht="12.75" customHeight="1">
      <c r="A108" s="324"/>
      <c r="B108" s="363"/>
      <c r="C108" s="364" t="s">
        <v>920</v>
      </c>
      <c r="D108" s="392">
        <v>3500000</v>
      </c>
      <c r="E108" s="393">
        <v>3500000</v>
      </c>
      <c r="F108" s="394">
        <v>0</v>
      </c>
      <c r="G108" s="420">
        <v>0</v>
      </c>
      <c r="H108" s="392">
        <v>0</v>
      </c>
      <c r="I108" s="393">
        <v>0</v>
      </c>
      <c r="J108" s="394">
        <v>0</v>
      </c>
      <c r="K108" s="420">
        <v>0</v>
      </c>
      <c r="L108" s="392">
        <v>3500000</v>
      </c>
      <c r="M108" s="393">
        <v>3500000</v>
      </c>
      <c r="N108" s="394">
        <v>0</v>
      </c>
      <c r="O108" s="420">
        <v>0</v>
      </c>
    </row>
    <row r="109" spans="1:15" ht="33.75">
      <c r="A109" s="324"/>
      <c r="B109" s="363"/>
      <c r="C109" s="473" t="s">
        <v>921</v>
      </c>
      <c r="D109" s="392">
        <v>3744927</v>
      </c>
      <c r="E109" s="393">
        <v>3744927</v>
      </c>
      <c r="F109" s="394">
        <v>0</v>
      </c>
      <c r="G109" s="420">
        <v>0</v>
      </c>
      <c r="H109" s="392">
        <v>0</v>
      </c>
      <c r="I109" s="393">
        <v>0</v>
      </c>
      <c r="J109" s="394">
        <v>0</v>
      </c>
      <c r="K109" s="420">
        <v>0</v>
      </c>
      <c r="L109" s="392">
        <v>3744927</v>
      </c>
      <c r="M109" s="393">
        <v>3744927</v>
      </c>
      <c r="N109" s="394">
        <v>0</v>
      </c>
      <c r="O109" s="420">
        <v>0</v>
      </c>
    </row>
    <row r="110" spans="1:15" s="162" customFormat="1" ht="23.25" customHeight="1">
      <c r="A110" s="348"/>
      <c r="B110" s="474"/>
      <c r="C110" s="473" t="s">
        <v>922</v>
      </c>
      <c r="D110" s="392">
        <v>4517428</v>
      </c>
      <c r="E110" s="379">
        <v>1517428</v>
      </c>
      <c r="F110" s="394">
        <v>0</v>
      </c>
      <c r="G110" s="420">
        <v>3000000</v>
      </c>
      <c r="H110" s="392">
        <v>0</v>
      </c>
      <c r="I110" s="379">
        <v>0</v>
      </c>
      <c r="J110" s="394">
        <v>0</v>
      </c>
      <c r="K110" s="420">
        <v>0</v>
      </c>
      <c r="L110" s="392">
        <v>4517428</v>
      </c>
      <c r="M110" s="379">
        <v>1517428</v>
      </c>
      <c r="N110" s="394">
        <v>0</v>
      </c>
      <c r="O110" s="420">
        <v>3000000</v>
      </c>
    </row>
    <row r="111" spans="1:15" s="162" customFormat="1" ht="12.75">
      <c r="A111" s="348"/>
      <c r="B111" s="474"/>
      <c r="C111" s="364" t="s">
        <v>923</v>
      </c>
      <c r="D111" s="392">
        <v>0</v>
      </c>
      <c r="E111" s="393">
        <v>0</v>
      </c>
      <c r="F111" s="394">
        <v>0</v>
      </c>
      <c r="G111" s="420">
        <v>0</v>
      </c>
      <c r="H111" s="392">
        <v>0</v>
      </c>
      <c r="I111" s="393">
        <v>0</v>
      </c>
      <c r="J111" s="394">
        <v>0</v>
      </c>
      <c r="K111" s="420">
        <v>0</v>
      </c>
      <c r="L111" s="392">
        <v>0</v>
      </c>
      <c r="M111" s="393">
        <v>0</v>
      </c>
      <c r="N111" s="394">
        <v>0</v>
      </c>
      <c r="O111" s="420">
        <v>0</v>
      </c>
    </row>
    <row r="112" spans="1:15" s="162" customFormat="1" ht="12.75">
      <c r="A112" s="348"/>
      <c r="B112" s="474"/>
      <c r="C112" s="364" t="s">
        <v>924</v>
      </c>
      <c r="D112" s="392">
        <v>75349</v>
      </c>
      <c r="E112" s="393">
        <v>75349</v>
      </c>
      <c r="F112" s="394">
        <v>0</v>
      </c>
      <c r="G112" s="420">
        <v>0</v>
      </c>
      <c r="H112" s="392">
        <v>0</v>
      </c>
      <c r="I112" s="393">
        <v>0</v>
      </c>
      <c r="J112" s="394">
        <v>0</v>
      </c>
      <c r="K112" s="420">
        <v>0</v>
      </c>
      <c r="L112" s="392">
        <v>75349</v>
      </c>
      <c r="M112" s="393">
        <v>75349</v>
      </c>
      <c r="N112" s="394">
        <v>0</v>
      </c>
      <c r="O112" s="420">
        <v>0</v>
      </c>
    </row>
    <row r="113" spans="1:15" s="162" customFormat="1" ht="12.75">
      <c r="A113" s="348"/>
      <c r="B113" s="474"/>
      <c r="C113" s="473" t="s">
        <v>925</v>
      </c>
      <c r="D113" s="392">
        <v>2684000</v>
      </c>
      <c r="E113" s="393">
        <v>2684000</v>
      </c>
      <c r="F113" s="393">
        <v>0</v>
      </c>
      <c r="G113" s="420">
        <v>0</v>
      </c>
      <c r="H113" s="392">
        <v>0</v>
      </c>
      <c r="I113" s="393">
        <v>0</v>
      </c>
      <c r="J113" s="393">
        <v>0</v>
      </c>
      <c r="K113" s="420">
        <v>0</v>
      </c>
      <c r="L113" s="392">
        <v>2684000</v>
      </c>
      <c r="M113" s="393">
        <v>2684000</v>
      </c>
      <c r="N113" s="393">
        <v>0</v>
      </c>
      <c r="O113" s="420">
        <v>0</v>
      </c>
    </row>
    <row r="114" spans="1:15" s="162" customFormat="1" ht="12.75">
      <c r="A114" s="348"/>
      <c r="B114" s="474"/>
      <c r="C114" s="473" t="s">
        <v>926</v>
      </c>
      <c r="D114" s="392">
        <v>2000000</v>
      </c>
      <c r="E114" s="393">
        <v>2000000</v>
      </c>
      <c r="F114" s="393">
        <v>0</v>
      </c>
      <c r="G114" s="420">
        <v>0</v>
      </c>
      <c r="H114" s="392">
        <v>0</v>
      </c>
      <c r="I114" s="393">
        <v>0</v>
      </c>
      <c r="J114" s="393">
        <v>0</v>
      </c>
      <c r="K114" s="420">
        <v>0</v>
      </c>
      <c r="L114" s="392">
        <v>2000000</v>
      </c>
      <c r="M114" s="393">
        <v>2000000</v>
      </c>
      <c r="N114" s="393">
        <v>0</v>
      </c>
      <c r="O114" s="420">
        <v>0</v>
      </c>
    </row>
    <row r="115" spans="1:15" s="162" customFormat="1" ht="22.5">
      <c r="A115" s="348"/>
      <c r="B115" s="474"/>
      <c r="C115" s="473" t="s">
        <v>927</v>
      </c>
      <c r="D115" s="392">
        <v>50000</v>
      </c>
      <c r="E115" s="393">
        <v>50000</v>
      </c>
      <c r="F115" s="393">
        <v>0</v>
      </c>
      <c r="G115" s="420">
        <v>0</v>
      </c>
      <c r="H115" s="392">
        <v>0</v>
      </c>
      <c r="I115" s="393">
        <v>0</v>
      </c>
      <c r="J115" s="393">
        <v>0</v>
      </c>
      <c r="K115" s="420">
        <v>0</v>
      </c>
      <c r="L115" s="392">
        <v>50000</v>
      </c>
      <c r="M115" s="393">
        <v>50000</v>
      </c>
      <c r="N115" s="393">
        <v>0</v>
      </c>
      <c r="O115" s="420">
        <v>0</v>
      </c>
    </row>
    <row r="116" spans="1:15" s="162" customFormat="1" ht="12.75">
      <c r="A116" s="348"/>
      <c r="B116" s="474"/>
      <c r="C116" s="473" t="s">
        <v>928</v>
      </c>
      <c r="D116" s="392">
        <v>0</v>
      </c>
      <c r="E116" s="373">
        <v>0</v>
      </c>
      <c r="F116" s="373">
        <v>0</v>
      </c>
      <c r="G116" s="375">
        <v>0</v>
      </c>
      <c r="H116" s="392">
        <v>0</v>
      </c>
      <c r="I116" s="373">
        <v>0</v>
      </c>
      <c r="J116" s="373">
        <v>0</v>
      </c>
      <c r="K116" s="375">
        <v>0</v>
      </c>
      <c r="L116" s="392">
        <v>0</v>
      </c>
      <c r="M116" s="373">
        <v>0</v>
      </c>
      <c r="N116" s="373">
        <v>0</v>
      </c>
      <c r="O116" s="375">
        <v>0</v>
      </c>
    </row>
    <row r="117" spans="1:15" ht="12.75">
      <c r="A117" s="324"/>
      <c r="B117" s="401">
        <v>75831</v>
      </c>
      <c r="C117" s="402" t="s">
        <v>929</v>
      </c>
      <c r="D117" s="337">
        <v>2939507</v>
      </c>
      <c r="E117" s="403">
        <v>2939507</v>
      </c>
      <c r="F117" s="394">
        <v>0</v>
      </c>
      <c r="G117" s="420">
        <v>0</v>
      </c>
      <c r="H117" s="337">
        <v>0</v>
      </c>
      <c r="I117" s="403">
        <v>0</v>
      </c>
      <c r="J117" s="394">
        <v>0</v>
      </c>
      <c r="K117" s="420">
        <v>0</v>
      </c>
      <c r="L117" s="337">
        <v>2939507</v>
      </c>
      <c r="M117" s="403">
        <v>2939507</v>
      </c>
      <c r="N117" s="394">
        <v>0</v>
      </c>
      <c r="O117" s="420">
        <v>0</v>
      </c>
    </row>
    <row r="118" spans="1:15" ht="12.75">
      <c r="A118" s="324"/>
      <c r="B118" s="355">
        <v>801</v>
      </c>
      <c r="C118" s="433" t="s">
        <v>629</v>
      </c>
      <c r="D118" s="357">
        <v>304436290</v>
      </c>
      <c r="E118" s="358">
        <v>285897656</v>
      </c>
      <c r="F118" s="358">
        <v>3630518</v>
      </c>
      <c r="G118" s="358">
        <v>18538634</v>
      </c>
      <c r="H118" s="357">
        <v>-2813</v>
      </c>
      <c r="I118" s="358">
        <v>-2813</v>
      </c>
      <c r="J118" s="358">
        <v>0</v>
      </c>
      <c r="K118" s="358">
        <v>0</v>
      </c>
      <c r="L118" s="357">
        <v>304433477</v>
      </c>
      <c r="M118" s="358">
        <v>285894843</v>
      </c>
      <c r="N118" s="358">
        <v>3630518</v>
      </c>
      <c r="O118" s="358">
        <v>18538634</v>
      </c>
    </row>
    <row r="119" spans="1:15" ht="12.75">
      <c r="A119" s="324"/>
      <c r="B119" s="361">
        <v>80101</v>
      </c>
      <c r="C119" s="340" t="s">
        <v>930</v>
      </c>
      <c r="D119" s="372">
        <v>124364189</v>
      </c>
      <c r="E119" s="373">
        <v>116524555</v>
      </c>
      <c r="F119" s="425">
        <v>2247518</v>
      </c>
      <c r="G119" s="339">
        <v>7839634</v>
      </c>
      <c r="H119" s="372">
        <v>47187</v>
      </c>
      <c r="I119" s="373">
        <v>47187</v>
      </c>
      <c r="J119" s="425">
        <v>0</v>
      </c>
      <c r="K119" s="339">
        <v>0</v>
      </c>
      <c r="L119" s="372">
        <v>124411376</v>
      </c>
      <c r="M119" s="373">
        <v>116571742</v>
      </c>
      <c r="N119" s="425">
        <v>2247518</v>
      </c>
      <c r="O119" s="339">
        <v>7839634</v>
      </c>
    </row>
    <row r="120" spans="1:15" ht="13.5" customHeight="1">
      <c r="A120" s="324"/>
      <c r="B120" s="363"/>
      <c r="C120" s="364" t="s">
        <v>931</v>
      </c>
      <c r="D120" s="392">
        <v>118946586</v>
      </c>
      <c r="E120" s="379">
        <v>111106952</v>
      </c>
      <c r="F120" s="394">
        <v>2247518</v>
      </c>
      <c r="G120" s="420">
        <v>7839634</v>
      </c>
      <c r="H120" s="392">
        <v>47187</v>
      </c>
      <c r="I120" s="379">
        <v>47187</v>
      </c>
      <c r="J120" s="394">
        <v>0</v>
      </c>
      <c r="K120" s="475">
        <v>0</v>
      </c>
      <c r="L120" s="392">
        <v>118993773</v>
      </c>
      <c r="M120" s="379">
        <v>111154139</v>
      </c>
      <c r="N120" s="394">
        <v>2247518</v>
      </c>
      <c r="O120" s="420">
        <v>7839634</v>
      </c>
    </row>
    <row r="121" spans="1:15" s="437" customFormat="1" ht="12.75">
      <c r="A121" s="348"/>
      <c r="B121" s="476"/>
      <c r="C121" s="411" t="s">
        <v>884</v>
      </c>
      <c r="D121" s="478">
        <v>154006</v>
      </c>
      <c r="E121" s="413">
        <v>154006</v>
      </c>
      <c r="F121" s="414">
        <v>0</v>
      </c>
      <c r="G121" s="415">
        <v>0</v>
      </c>
      <c r="H121" s="478">
        <v>0</v>
      </c>
      <c r="I121" s="413">
        <v>0</v>
      </c>
      <c r="J121" s="414">
        <v>0</v>
      </c>
      <c r="K121" s="415">
        <v>0</v>
      </c>
      <c r="L121" s="478">
        <v>154006</v>
      </c>
      <c r="M121" s="413">
        <v>154006</v>
      </c>
      <c r="N121" s="414">
        <v>0</v>
      </c>
      <c r="O121" s="415">
        <v>0</v>
      </c>
    </row>
    <row r="122" spans="1:15" ht="12.75">
      <c r="A122" s="324"/>
      <c r="B122" s="363"/>
      <c r="C122" s="364" t="s">
        <v>932</v>
      </c>
      <c r="D122" s="392">
        <v>5414603</v>
      </c>
      <c r="E122" s="379">
        <v>5414603</v>
      </c>
      <c r="F122" s="394">
        <v>0</v>
      </c>
      <c r="G122" s="420">
        <v>0</v>
      </c>
      <c r="H122" s="392">
        <v>0</v>
      </c>
      <c r="I122" s="379">
        <v>0</v>
      </c>
      <c r="J122" s="394">
        <v>0</v>
      </c>
      <c r="K122" s="420">
        <v>0</v>
      </c>
      <c r="L122" s="392">
        <v>5414603</v>
      </c>
      <c r="M122" s="379">
        <v>5414603</v>
      </c>
      <c r="N122" s="394">
        <v>0</v>
      </c>
      <c r="O122" s="420">
        <v>0</v>
      </c>
    </row>
    <row r="123" spans="1:15" s="162" customFormat="1" ht="12.75">
      <c r="A123" s="348"/>
      <c r="B123" s="384"/>
      <c r="C123" s="396" t="s">
        <v>870</v>
      </c>
      <c r="D123" s="479">
        <v>3000</v>
      </c>
      <c r="E123" s="480">
        <v>3000</v>
      </c>
      <c r="F123" s="353">
        <v>0</v>
      </c>
      <c r="G123" s="481">
        <v>0</v>
      </c>
      <c r="H123" s="479">
        <v>0</v>
      </c>
      <c r="I123" s="480">
        <v>0</v>
      </c>
      <c r="J123" s="353">
        <v>0</v>
      </c>
      <c r="K123" s="481">
        <v>0</v>
      </c>
      <c r="L123" s="479">
        <v>3000</v>
      </c>
      <c r="M123" s="480">
        <v>3000</v>
      </c>
      <c r="N123" s="353">
        <v>0</v>
      </c>
      <c r="O123" s="481">
        <v>0</v>
      </c>
    </row>
    <row r="124" spans="1:15" ht="12.75">
      <c r="A124" s="324"/>
      <c r="B124" s="422">
        <v>80103</v>
      </c>
      <c r="C124" s="482" t="s">
        <v>933</v>
      </c>
      <c r="D124" s="337">
        <v>6076514</v>
      </c>
      <c r="E124" s="338">
        <v>6076514</v>
      </c>
      <c r="F124" s="338">
        <v>0</v>
      </c>
      <c r="G124" s="339">
        <v>0</v>
      </c>
      <c r="H124" s="337">
        <v>0</v>
      </c>
      <c r="I124" s="338">
        <v>0</v>
      </c>
      <c r="J124" s="338">
        <v>0</v>
      </c>
      <c r="K124" s="339">
        <v>0</v>
      </c>
      <c r="L124" s="337">
        <v>6076514</v>
      </c>
      <c r="M124" s="338">
        <v>6076514</v>
      </c>
      <c r="N124" s="338">
        <v>0</v>
      </c>
      <c r="O124" s="339">
        <v>0</v>
      </c>
    </row>
    <row r="125" spans="1:15" ht="12.75">
      <c r="A125" s="324"/>
      <c r="B125" s="391"/>
      <c r="C125" s="364" t="s">
        <v>934</v>
      </c>
      <c r="D125" s="392">
        <v>5529732</v>
      </c>
      <c r="E125" s="393">
        <v>5529732</v>
      </c>
      <c r="F125" s="394">
        <v>0</v>
      </c>
      <c r="G125" s="420">
        <v>0</v>
      </c>
      <c r="H125" s="392">
        <v>0</v>
      </c>
      <c r="I125" s="393">
        <v>0</v>
      </c>
      <c r="J125" s="394">
        <v>0</v>
      </c>
      <c r="K125" s="420">
        <v>0</v>
      </c>
      <c r="L125" s="392">
        <v>5529732</v>
      </c>
      <c r="M125" s="393">
        <v>5529732</v>
      </c>
      <c r="N125" s="394">
        <v>0</v>
      </c>
      <c r="O125" s="420">
        <v>0</v>
      </c>
    </row>
    <row r="126" spans="1:15" ht="12.75">
      <c r="A126" s="324"/>
      <c r="B126" s="363"/>
      <c r="C126" s="364" t="s">
        <v>935</v>
      </c>
      <c r="D126" s="392">
        <v>546782</v>
      </c>
      <c r="E126" s="393">
        <v>546782</v>
      </c>
      <c r="F126" s="394">
        <v>0</v>
      </c>
      <c r="G126" s="420">
        <v>0</v>
      </c>
      <c r="H126" s="392">
        <v>0</v>
      </c>
      <c r="I126" s="393">
        <v>0</v>
      </c>
      <c r="J126" s="394">
        <v>0</v>
      </c>
      <c r="K126" s="420">
        <v>0</v>
      </c>
      <c r="L126" s="392">
        <v>546782</v>
      </c>
      <c r="M126" s="393">
        <v>546782</v>
      </c>
      <c r="N126" s="394">
        <v>0</v>
      </c>
      <c r="O126" s="420">
        <v>0</v>
      </c>
    </row>
    <row r="127" spans="1:15" s="490" customFormat="1" ht="33.75">
      <c r="A127" s="483"/>
      <c r="B127" s="484"/>
      <c r="C127" s="485" t="s">
        <v>936</v>
      </c>
      <c r="D127" s="486">
        <v>121905</v>
      </c>
      <c r="E127" s="487">
        <v>121905</v>
      </c>
      <c r="F127" s="488">
        <v>0</v>
      </c>
      <c r="G127" s="489">
        <v>0</v>
      </c>
      <c r="H127" s="486">
        <v>0</v>
      </c>
      <c r="I127" s="487">
        <v>0</v>
      </c>
      <c r="J127" s="488">
        <v>0</v>
      </c>
      <c r="K127" s="489">
        <v>0</v>
      </c>
      <c r="L127" s="486">
        <v>121905</v>
      </c>
      <c r="M127" s="487">
        <v>121905</v>
      </c>
      <c r="N127" s="488">
        <v>0</v>
      </c>
      <c r="O127" s="489">
        <v>0</v>
      </c>
    </row>
    <row r="128" spans="1:15" ht="12.75">
      <c r="A128" s="324"/>
      <c r="B128" s="422">
        <v>80104</v>
      </c>
      <c r="C128" s="482" t="s">
        <v>937</v>
      </c>
      <c r="D128" s="337">
        <v>79034730</v>
      </c>
      <c r="E128" s="338">
        <v>78044730</v>
      </c>
      <c r="F128" s="338">
        <v>675000</v>
      </c>
      <c r="G128" s="339">
        <v>990000</v>
      </c>
      <c r="H128" s="337">
        <v>0</v>
      </c>
      <c r="I128" s="338">
        <v>0</v>
      </c>
      <c r="J128" s="338">
        <v>0</v>
      </c>
      <c r="K128" s="339">
        <v>0</v>
      </c>
      <c r="L128" s="337">
        <v>79034730</v>
      </c>
      <c r="M128" s="338">
        <v>78044730</v>
      </c>
      <c r="N128" s="338">
        <v>675000</v>
      </c>
      <c r="O128" s="339">
        <v>990000</v>
      </c>
    </row>
    <row r="129" spans="1:15" ht="12.75">
      <c r="A129" s="324"/>
      <c r="B129" s="363"/>
      <c r="C129" s="390" t="s">
        <v>938</v>
      </c>
      <c r="D129" s="378">
        <v>70508098</v>
      </c>
      <c r="E129" s="379">
        <v>69518098</v>
      </c>
      <c r="F129" s="380">
        <v>675000</v>
      </c>
      <c r="G129" s="381">
        <v>990000</v>
      </c>
      <c r="H129" s="378">
        <v>0</v>
      </c>
      <c r="I129" s="379">
        <v>0</v>
      </c>
      <c r="J129" s="380">
        <v>0</v>
      </c>
      <c r="K129" s="381">
        <v>0</v>
      </c>
      <c r="L129" s="378">
        <v>70508098</v>
      </c>
      <c r="M129" s="379">
        <v>69518098</v>
      </c>
      <c r="N129" s="380">
        <v>675000</v>
      </c>
      <c r="O129" s="381">
        <v>990000</v>
      </c>
    </row>
    <row r="130" spans="1:15" s="496" customFormat="1" ht="12.75">
      <c r="A130" s="324"/>
      <c r="B130" s="491"/>
      <c r="C130" s="366" t="s">
        <v>873</v>
      </c>
      <c r="D130" s="492">
        <v>206096</v>
      </c>
      <c r="E130" s="493">
        <v>206096</v>
      </c>
      <c r="F130" s="494">
        <v>0</v>
      </c>
      <c r="G130" s="495">
        <v>0</v>
      </c>
      <c r="H130" s="492">
        <v>0</v>
      </c>
      <c r="I130" s="493">
        <v>0</v>
      </c>
      <c r="J130" s="494">
        <v>0</v>
      </c>
      <c r="K130" s="495">
        <v>0</v>
      </c>
      <c r="L130" s="492">
        <v>206096</v>
      </c>
      <c r="M130" s="493">
        <v>206096</v>
      </c>
      <c r="N130" s="494">
        <v>0</v>
      </c>
      <c r="O130" s="495">
        <v>0</v>
      </c>
    </row>
    <row r="131" spans="1:15" ht="12.75">
      <c r="A131" s="324"/>
      <c r="B131" s="363"/>
      <c r="C131" s="364" t="s">
        <v>939</v>
      </c>
      <c r="D131" s="392">
        <v>8245362</v>
      </c>
      <c r="E131" s="393">
        <v>8245362</v>
      </c>
      <c r="F131" s="394">
        <v>0</v>
      </c>
      <c r="G131" s="420">
        <v>0</v>
      </c>
      <c r="H131" s="392">
        <v>0</v>
      </c>
      <c r="I131" s="393">
        <v>0</v>
      </c>
      <c r="J131" s="394">
        <v>0</v>
      </c>
      <c r="K131" s="420">
        <v>0</v>
      </c>
      <c r="L131" s="392">
        <v>8245362</v>
      </c>
      <c r="M131" s="393">
        <v>8245362</v>
      </c>
      <c r="N131" s="394">
        <v>0</v>
      </c>
      <c r="O131" s="420">
        <v>0</v>
      </c>
    </row>
    <row r="132" spans="1:15" s="490" customFormat="1" ht="33.75">
      <c r="A132" s="483"/>
      <c r="B132" s="497">
        <v>2540</v>
      </c>
      <c r="C132" s="498" t="s">
        <v>936</v>
      </c>
      <c r="D132" s="499">
        <v>491400</v>
      </c>
      <c r="E132" s="500">
        <v>491400</v>
      </c>
      <c r="F132" s="501">
        <v>0</v>
      </c>
      <c r="G132" s="502">
        <v>0</v>
      </c>
      <c r="H132" s="499">
        <v>0</v>
      </c>
      <c r="I132" s="500">
        <v>0</v>
      </c>
      <c r="J132" s="501">
        <v>0</v>
      </c>
      <c r="K132" s="502">
        <v>0</v>
      </c>
      <c r="L132" s="499">
        <v>491400</v>
      </c>
      <c r="M132" s="500">
        <v>491400</v>
      </c>
      <c r="N132" s="501">
        <v>0</v>
      </c>
      <c r="O132" s="502">
        <v>0</v>
      </c>
    </row>
    <row r="133" spans="1:15" s="507" customFormat="1" ht="40.5" customHeight="1">
      <c r="A133" s="483"/>
      <c r="B133" s="497">
        <v>2310</v>
      </c>
      <c r="C133" s="473" t="s">
        <v>940</v>
      </c>
      <c r="D133" s="503">
        <v>281270</v>
      </c>
      <c r="E133" s="504">
        <v>281270</v>
      </c>
      <c r="F133" s="505">
        <v>0</v>
      </c>
      <c r="G133" s="506">
        <v>0</v>
      </c>
      <c r="H133" s="503">
        <v>0</v>
      </c>
      <c r="I133" s="504">
        <v>0</v>
      </c>
      <c r="J133" s="505">
        <v>0</v>
      </c>
      <c r="K133" s="506">
        <v>0</v>
      </c>
      <c r="L133" s="503">
        <v>281270</v>
      </c>
      <c r="M133" s="504">
        <v>281270</v>
      </c>
      <c r="N133" s="505">
        <v>0</v>
      </c>
      <c r="O133" s="506">
        <v>0</v>
      </c>
    </row>
    <row r="134" spans="1:15" s="515" customFormat="1" ht="11.25" customHeight="1">
      <c r="A134" s="508"/>
      <c r="B134" s="509"/>
      <c r="C134" s="510" t="s">
        <v>941</v>
      </c>
      <c r="D134" s="511">
        <v>39360</v>
      </c>
      <c r="E134" s="512">
        <v>39360</v>
      </c>
      <c r="F134" s="513">
        <v>0</v>
      </c>
      <c r="G134" s="514">
        <v>0</v>
      </c>
      <c r="H134" s="511">
        <v>0</v>
      </c>
      <c r="I134" s="512">
        <v>0</v>
      </c>
      <c r="J134" s="513">
        <v>0</v>
      </c>
      <c r="K134" s="514">
        <v>0</v>
      </c>
      <c r="L134" s="511">
        <v>39360</v>
      </c>
      <c r="M134" s="512">
        <v>39360</v>
      </c>
      <c r="N134" s="513">
        <v>0</v>
      </c>
      <c r="O134" s="514">
        <v>0</v>
      </c>
    </row>
    <row r="135" spans="1:15" s="515" customFormat="1" ht="14.25" customHeight="1">
      <c r="A135" s="508"/>
      <c r="B135" s="516"/>
      <c r="C135" s="517" t="s">
        <v>942</v>
      </c>
      <c r="D135" s="518">
        <v>241910</v>
      </c>
      <c r="E135" s="519">
        <v>241910</v>
      </c>
      <c r="F135" s="520">
        <v>0</v>
      </c>
      <c r="G135" s="521">
        <v>0</v>
      </c>
      <c r="H135" s="518">
        <v>0</v>
      </c>
      <c r="I135" s="519">
        <v>0</v>
      </c>
      <c r="J135" s="520">
        <v>0</v>
      </c>
      <c r="K135" s="521">
        <v>0</v>
      </c>
      <c r="L135" s="518">
        <v>241910</v>
      </c>
      <c r="M135" s="519">
        <v>241910</v>
      </c>
      <c r="N135" s="520">
        <v>0</v>
      </c>
      <c r="O135" s="521">
        <v>0</v>
      </c>
    </row>
    <row r="136" spans="1:15" ht="12.75">
      <c r="A136" s="324"/>
      <c r="B136" s="361">
        <v>80105</v>
      </c>
      <c r="C136" s="340" t="s">
        <v>943</v>
      </c>
      <c r="D136" s="337">
        <v>3712998</v>
      </c>
      <c r="E136" s="338">
        <v>3712998</v>
      </c>
      <c r="F136" s="425">
        <v>0</v>
      </c>
      <c r="G136" s="339">
        <v>0</v>
      </c>
      <c r="H136" s="337">
        <v>0</v>
      </c>
      <c r="I136" s="338">
        <v>0</v>
      </c>
      <c r="J136" s="425">
        <v>0</v>
      </c>
      <c r="K136" s="339">
        <v>0</v>
      </c>
      <c r="L136" s="337">
        <v>3712998</v>
      </c>
      <c r="M136" s="338">
        <v>3712998</v>
      </c>
      <c r="N136" s="425">
        <v>0</v>
      </c>
      <c r="O136" s="339">
        <v>0</v>
      </c>
    </row>
    <row r="137" spans="1:15" ht="12.75">
      <c r="A137" s="324"/>
      <c r="B137" s="363"/>
      <c r="C137" s="364" t="s">
        <v>931</v>
      </c>
      <c r="D137" s="378">
        <v>2371779</v>
      </c>
      <c r="E137" s="393">
        <v>2371779</v>
      </c>
      <c r="F137" s="394">
        <v>0</v>
      </c>
      <c r="G137" s="420">
        <v>0</v>
      </c>
      <c r="H137" s="378">
        <v>0</v>
      </c>
      <c r="I137" s="393">
        <v>0</v>
      </c>
      <c r="J137" s="394">
        <v>0</v>
      </c>
      <c r="K137" s="420">
        <v>0</v>
      </c>
      <c r="L137" s="378">
        <v>2371779</v>
      </c>
      <c r="M137" s="393">
        <v>2371779</v>
      </c>
      <c r="N137" s="394">
        <v>0</v>
      </c>
      <c r="O137" s="420">
        <v>0</v>
      </c>
    </row>
    <row r="138" spans="1:15" ht="12.75">
      <c r="A138" s="324"/>
      <c r="B138" s="363"/>
      <c r="C138" s="364" t="s">
        <v>932</v>
      </c>
      <c r="D138" s="378">
        <v>1341219</v>
      </c>
      <c r="E138" s="393">
        <v>1341219</v>
      </c>
      <c r="F138" s="394">
        <v>0</v>
      </c>
      <c r="G138" s="420">
        <v>0</v>
      </c>
      <c r="H138" s="378">
        <v>0</v>
      </c>
      <c r="I138" s="393">
        <v>0</v>
      </c>
      <c r="J138" s="394">
        <v>0</v>
      </c>
      <c r="K138" s="420">
        <v>0</v>
      </c>
      <c r="L138" s="378">
        <v>1341219</v>
      </c>
      <c r="M138" s="393">
        <v>1341219</v>
      </c>
      <c r="N138" s="394">
        <v>0</v>
      </c>
      <c r="O138" s="420">
        <v>0</v>
      </c>
    </row>
    <row r="139" spans="1:15" s="490" customFormat="1" ht="33.75">
      <c r="A139" s="483"/>
      <c r="B139" s="484"/>
      <c r="C139" s="485" t="s">
        <v>936</v>
      </c>
      <c r="D139" s="486">
        <v>106800</v>
      </c>
      <c r="E139" s="487">
        <v>106800</v>
      </c>
      <c r="F139" s="488">
        <v>0</v>
      </c>
      <c r="G139" s="489">
        <v>0</v>
      </c>
      <c r="H139" s="486">
        <v>0</v>
      </c>
      <c r="I139" s="487">
        <v>0</v>
      </c>
      <c r="J139" s="488">
        <v>0</v>
      </c>
      <c r="K139" s="489">
        <v>0</v>
      </c>
      <c r="L139" s="486">
        <v>106800</v>
      </c>
      <c r="M139" s="487">
        <v>106800</v>
      </c>
      <c r="N139" s="488">
        <v>0</v>
      </c>
      <c r="O139" s="489">
        <v>0</v>
      </c>
    </row>
    <row r="140" spans="1:15" ht="12.75">
      <c r="A140" s="324"/>
      <c r="B140" s="361">
        <v>80110</v>
      </c>
      <c r="C140" s="336" t="s">
        <v>944</v>
      </c>
      <c r="D140" s="337">
        <v>84918779</v>
      </c>
      <c r="E140" s="407">
        <v>75209779</v>
      </c>
      <c r="F140" s="404">
        <v>708000</v>
      </c>
      <c r="G140" s="408">
        <v>9709000</v>
      </c>
      <c r="H140" s="337">
        <v>0</v>
      </c>
      <c r="I140" s="407">
        <v>0</v>
      </c>
      <c r="J140" s="404">
        <v>0</v>
      </c>
      <c r="K140" s="408">
        <v>0</v>
      </c>
      <c r="L140" s="337">
        <v>84918779</v>
      </c>
      <c r="M140" s="407">
        <v>75209779</v>
      </c>
      <c r="N140" s="404">
        <v>708000</v>
      </c>
      <c r="O140" s="408">
        <v>9709000</v>
      </c>
    </row>
    <row r="141" spans="1:15" ht="12.75">
      <c r="A141" s="324"/>
      <c r="B141" s="363"/>
      <c r="C141" s="364" t="s">
        <v>931</v>
      </c>
      <c r="D141" s="392">
        <v>82047188</v>
      </c>
      <c r="E141" s="522">
        <v>72352188</v>
      </c>
      <c r="F141" s="380">
        <v>708000</v>
      </c>
      <c r="G141" s="420">
        <v>9695000</v>
      </c>
      <c r="H141" s="392">
        <v>0</v>
      </c>
      <c r="I141" s="522">
        <v>0</v>
      </c>
      <c r="J141" s="380">
        <v>0</v>
      </c>
      <c r="K141" s="420">
        <v>0</v>
      </c>
      <c r="L141" s="392">
        <v>82047188</v>
      </c>
      <c r="M141" s="522">
        <v>72352188</v>
      </c>
      <c r="N141" s="380">
        <v>708000</v>
      </c>
      <c r="O141" s="420">
        <v>9695000</v>
      </c>
    </row>
    <row r="142" spans="1:15" s="162" customFormat="1" ht="13.5" customHeight="1">
      <c r="A142" s="348"/>
      <c r="B142" s="474"/>
      <c r="C142" s="411" t="s">
        <v>884</v>
      </c>
      <c r="D142" s="454">
        <v>79650</v>
      </c>
      <c r="E142" s="413">
        <v>79650</v>
      </c>
      <c r="F142" s="456">
        <v>0</v>
      </c>
      <c r="G142" s="457">
        <v>0</v>
      </c>
      <c r="H142" s="454">
        <v>0</v>
      </c>
      <c r="I142" s="413">
        <v>0</v>
      </c>
      <c r="J142" s="456">
        <v>0</v>
      </c>
      <c r="K142" s="457">
        <v>0</v>
      </c>
      <c r="L142" s="454">
        <v>79650</v>
      </c>
      <c r="M142" s="413">
        <v>79650</v>
      </c>
      <c r="N142" s="456">
        <v>0</v>
      </c>
      <c r="O142" s="457">
        <v>0</v>
      </c>
    </row>
    <row r="143" spans="1:15" ht="12.75">
      <c r="A143" s="324"/>
      <c r="B143" s="363"/>
      <c r="C143" s="364" t="s">
        <v>932</v>
      </c>
      <c r="D143" s="392">
        <v>2855091</v>
      </c>
      <c r="E143" s="393">
        <v>2855091</v>
      </c>
      <c r="F143" s="380">
        <v>0</v>
      </c>
      <c r="G143" s="420">
        <v>0</v>
      </c>
      <c r="H143" s="392">
        <v>0</v>
      </c>
      <c r="I143" s="393">
        <v>0</v>
      </c>
      <c r="J143" s="380">
        <v>0</v>
      </c>
      <c r="K143" s="420">
        <v>0</v>
      </c>
      <c r="L143" s="392">
        <v>2855091</v>
      </c>
      <c r="M143" s="393">
        <v>2855091</v>
      </c>
      <c r="N143" s="380">
        <v>0</v>
      </c>
      <c r="O143" s="420">
        <v>0</v>
      </c>
    </row>
    <row r="144" spans="1:15" s="162" customFormat="1" ht="12.75">
      <c r="A144" s="348"/>
      <c r="B144" s="384"/>
      <c r="C144" s="396" t="s">
        <v>870</v>
      </c>
      <c r="D144" s="351">
        <v>16500</v>
      </c>
      <c r="E144" s="352">
        <v>2500</v>
      </c>
      <c r="F144" s="353">
        <v>0</v>
      </c>
      <c r="G144" s="481">
        <v>14000</v>
      </c>
      <c r="H144" s="351">
        <v>0</v>
      </c>
      <c r="I144" s="352">
        <v>0</v>
      </c>
      <c r="J144" s="353">
        <v>0</v>
      </c>
      <c r="K144" s="481">
        <v>0</v>
      </c>
      <c r="L144" s="351">
        <v>16500</v>
      </c>
      <c r="M144" s="352">
        <v>2500</v>
      </c>
      <c r="N144" s="353">
        <v>0</v>
      </c>
      <c r="O144" s="481">
        <v>14000</v>
      </c>
    </row>
    <row r="145" spans="1:15" ht="12.75">
      <c r="A145" s="324"/>
      <c r="B145" s="361">
        <v>80113</v>
      </c>
      <c r="C145" s="340" t="s">
        <v>945</v>
      </c>
      <c r="D145" s="337">
        <v>640001</v>
      </c>
      <c r="E145" s="338">
        <v>640001</v>
      </c>
      <c r="F145" s="425">
        <v>0</v>
      </c>
      <c r="G145" s="426">
        <v>0</v>
      </c>
      <c r="H145" s="337">
        <v>0</v>
      </c>
      <c r="I145" s="338">
        <v>0</v>
      </c>
      <c r="J145" s="425">
        <v>0</v>
      </c>
      <c r="K145" s="426">
        <v>0</v>
      </c>
      <c r="L145" s="337">
        <v>640001</v>
      </c>
      <c r="M145" s="338">
        <v>640001</v>
      </c>
      <c r="N145" s="425">
        <v>0</v>
      </c>
      <c r="O145" s="426">
        <v>0</v>
      </c>
    </row>
    <row r="146" spans="1:15" ht="12.75">
      <c r="A146" s="324"/>
      <c r="B146" s="361">
        <v>80146</v>
      </c>
      <c r="C146" s="340" t="s">
        <v>946</v>
      </c>
      <c r="D146" s="337">
        <v>1534838</v>
      </c>
      <c r="E146" s="407">
        <v>1534838</v>
      </c>
      <c r="F146" s="404">
        <v>0</v>
      </c>
      <c r="G146" s="405">
        <v>0</v>
      </c>
      <c r="H146" s="337">
        <v>0</v>
      </c>
      <c r="I146" s="407">
        <v>0</v>
      </c>
      <c r="J146" s="404">
        <v>0</v>
      </c>
      <c r="K146" s="405">
        <v>0</v>
      </c>
      <c r="L146" s="337">
        <v>1534838</v>
      </c>
      <c r="M146" s="407">
        <v>1534838</v>
      </c>
      <c r="N146" s="404">
        <v>0</v>
      </c>
      <c r="O146" s="405">
        <v>0</v>
      </c>
    </row>
    <row r="147" spans="1:15" ht="12.75">
      <c r="A147" s="324"/>
      <c r="B147" s="401">
        <v>80195</v>
      </c>
      <c r="C147" s="402" t="s">
        <v>896</v>
      </c>
      <c r="D147" s="337">
        <v>3754241</v>
      </c>
      <c r="E147" s="407">
        <v>3754241</v>
      </c>
      <c r="F147" s="404">
        <v>0</v>
      </c>
      <c r="G147" s="405">
        <v>0</v>
      </c>
      <c r="H147" s="337">
        <v>-50000</v>
      </c>
      <c r="I147" s="407">
        <v>-50000</v>
      </c>
      <c r="J147" s="407">
        <v>0</v>
      </c>
      <c r="K147" s="407">
        <v>0</v>
      </c>
      <c r="L147" s="337">
        <v>3704241</v>
      </c>
      <c r="M147" s="407">
        <v>3704241</v>
      </c>
      <c r="N147" s="404">
        <v>0</v>
      </c>
      <c r="O147" s="405">
        <v>0</v>
      </c>
    </row>
    <row r="148" spans="1:15" s="383" customFormat="1" ht="12.75">
      <c r="A148" s="324"/>
      <c r="B148" s="376"/>
      <c r="C148" s="377" t="s">
        <v>947</v>
      </c>
      <c r="D148" s="378">
        <v>1821360</v>
      </c>
      <c r="E148" s="379">
        <v>1821360</v>
      </c>
      <c r="F148" s="380">
        <v>0</v>
      </c>
      <c r="G148" s="381">
        <v>0</v>
      </c>
      <c r="H148" s="378">
        <v>-50000</v>
      </c>
      <c r="I148" s="379">
        <v>-50000</v>
      </c>
      <c r="J148" s="380">
        <v>0</v>
      </c>
      <c r="K148" s="381">
        <v>0</v>
      </c>
      <c r="L148" s="378">
        <v>1771360</v>
      </c>
      <c r="M148" s="379">
        <v>1771360</v>
      </c>
      <c r="N148" s="380">
        <v>0</v>
      </c>
      <c r="O148" s="381">
        <v>0</v>
      </c>
    </row>
    <row r="149" spans="1:15" s="525" customFormat="1" ht="12.75">
      <c r="A149" s="409"/>
      <c r="B149" s="376"/>
      <c r="C149" s="377" t="s">
        <v>948</v>
      </c>
      <c r="D149" s="378">
        <v>1913666</v>
      </c>
      <c r="E149" s="379">
        <v>1913666</v>
      </c>
      <c r="F149" s="380">
        <v>0</v>
      </c>
      <c r="G149" s="381">
        <v>0</v>
      </c>
      <c r="H149" s="378">
        <v>0</v>
      </c>
      <c r="I149" s="379">
        <v>0</v>
      </c>
      <c r="J149" s="380">
        <v>0</v>
      </c>
      <c r="K149" s="381">
        <v>0</v>
      </c>
      <c r="L149" s="378">
        <v>1913666</v>
      </c>
      <c r="M149" s="379">
        <v>1913666</v>
      </c>
      <c r="N149" s="380">
        <v>0</v>
      </c>
      <c r="O149" s="381">
        <v>0</v>
      </c>
    </row>
    <row r="150" spans="1:15" s="162" customFormat="1" ht="12.75">
      <c r="A150" s="348"/>
      <c r="B150" s="384"/>
      <c r="C150" s="350" t="s">
        <v>870</v>
      </c>
      <c r="D150" s="351">
        <v>19200</v>
      </c>
      <c r="E150" s="352">
        <v>19200</v>
      </c>
      <c r="F150" s="386">
        <v>0</v>
      </c>
      <c r="G150" s="481">
        <v>0</v>
      </c>
      <c r="H150" s="351">
        <v>0</v>
      </c>
      <c r="I150" s="352">
        <v>0</v>
      </c>
      <c r="J150" s="386">
        <v>0</v>
      </c>
      <c r="K150" s="481">
        <v>0</v>
      </c>
      <c r="L150" s="351">
        <v>19200</v>
      </c>
      <c r="M150" s="352">
        <v>19200</v>
      </c>
      <c r="N150" s="386">
        <v>0</v>
      </c>
      <c r="O150" s="481">
        <v>0</v>
      </c>
    </row>
    <row r="151" spans="1:15" ht="12.75">
      <c r="A151" s="324"/>
      <c r="B151" s="401">
        <v>80197</v>
      </c>
      <c r="C151" s="402" t="s">
        <v>949</v>
      </c>
      <c r="D151" s="337">
        <v>400000</v>
      </c>
      <c r="E151" s="407">
        <v>400000</v>
      </c>
      <c r="F151" s="404">
        <v>0</v>
      </c>
      <c r="G151" s="405">
        <v>0</v>
      </c>
      <c r="H151" s="337">
        <v>0</v>
      </c>
      <c r="I151" s="407">
        <v>0</v>
      </c>
      <c r="J151" s="407">
        <v>0</v>
      </c>
      <c r="K151" s="407">
        <v>0</v>
      </c>
      <c r="L151" s="337">
        <v>400000</v>
      </c>
      <c r="M151" s="407">
        <v>400000</v>
      </c>
      <c r="N151" s="404">
        <v>0</v>
      </c>
      <c r="O151" s="405">
        <v>0</v>
      </c>
    </row>
    <row r="152" spans="1:15" ht="12.75">
      <c r="A152" s="324"/>
      <c r="B152" s="397">
        <v>851</v>
      </c>
      <c r="C152" s="398" t="s">
        <v>660</v>
      </c>
      <c r="D152" s="332">
        <v>15736662</v>
      </c>
      <c r="E152" s="333">
        <v>13141662</v>
      </c>
      <c r="F152" s="333">
        <v>0</v>
      </c>
      <c r="G152" s="526">
        <v>2595000</v>
      </c>
      <c r="H152" s="332">
        <v>0</v>
      </c>
      <c r="I152" s="333">
        <v>0</v>
      </c>
      <c r="J152" s="333">
        <v>0</v>
      </c>
      <c r="K152" s="526">
        <v>0</v>
      </c>
      <c r="L152" s="332">
        <v>15736662</v>
      </c>
      <c r="M152" s="333">
        <v>13141662</v>
      </c>
      <c r="N152" s="333">
        <v>0</v>
      </c>
      <c r="O152" s="526">
        <v>2595000</v>
      </c>
    </row>
    <row r="153" spans="1:15" ht="12.75">
      <c r="A153" s="324"/>
      <c r="B153" s="401">
        <v>85111</v>
      </c>
      <c r="C153" s="402" t="s">
        <v>950</v>
      </c>
      <c r="D153" s="337">
        <v>2607900</v>
      </c>
      <c r="E153" s="407">
        <v>77900</v>
      </c>
      <c r="F153" s="404">
        <v>0</v>
      </c>
      <c r="G153" s="405">
        <v>2530000</v>
      </c>
      <c r="H153" s="337">
        <v>0</v>
      </c>
      <c r="I153" s="407">
        <v>0</v>
      </c>
      <c r="J153" s="404">
        <v>0</v>
      </c>
      <c r="K153" s="405">
        <v>0</v>
      </c>
      <c r="L153" s="337">
        <v>2607900</v>
      </c>
      <c r="M153" s="407">
        <v>77900</v>
      </c>
      <c r="N153" s="404">
        <v>0</v>
      </c>
      <c r="O153" s="405">
        <v>2530000</v>
      </c>
    </row>
    <row r="154" spans="1:15" ht="12.75" customHeight="1">
      <c r="A154" s="324"/>
      <c r="B154" s="361">
        <v>85117</v>
      </c>
      <c r="C154" s="340" t="s">
        <v>951</v>
      </c>
      <c r="D154" s="337">
        <v>4450</v>
      </c>
      <c r="E154" s="338">
        <v>4450</v>
      </c>
      <c r="F154" s="425">
        <v>0</v>
      </c>
      <c r="G154" s="426">
        <v>0</v>
      </c>
      <c r="H154" s="337">
        <v>0</v>
      </c>
      <c r="I154" s="338">
        <v>0</v>
      </c>
      <c r="J154" s="425">
        <v>0</v>
      </c>
      <c r="K154" s="426">
        <v>0</v>
      </c>
      <c r="L154" s="337">
        <v>4450</v>
      </c>
      <c r="M154" s="338">
        <v>4450</v>
      </c>
      <c r="N154" s="425">
        <v>0</v>
      </c>
      <c r="O154" s="426">
        <v>0</v>
      </c>
    </row>
    <row r="155" spans="1:15" ht="12.75" customHeight="1">
      <c r="A155" s="324"/>
      <c r="B155" s="376">
        <v>85121</v>
      </c>
      <c r="C155" s="377" t="s">
        <v>952</v>
      </c>
      <c r="D155" s="372">
        <v>6000</v>
      </c>
      <c r="E155" s="403">
        <v>6000</v>
      </c>
      <c r="F155" s="380">
        <v>0</v>
      </c>
      <c r="G155" s="381">
        <v>0</v>
      </c>
      <c r="H155" s="372">
        <v>0</v>
      </c>
      <c r="I155" s="403">
        <v>0</v>
      </c>
      <c r="J155" s="380">
        <v>0</v>
      </c>
      <c r="K155" s="381">
        <v>0</v>
      </c>
      <c r="L155" s="372">
        <v>6000</v>
      </c>
      <c r="M155" s="403">
        <v>6000</v>
      </c>
      <c r="N155" s="380">
        <v>0</v>
      </c>
      <c r="O155" s="381">
        <v>0</v>
      </c>
    </row>
    <row r="156" spans="1:15" ht="12.75">
      <c r="A156" s="324"/>
      <c r="B156" s="361">
        <v>85154</v>
      </c>
      <c r="C156" s="340" t="s">
        <v>953</v>
      </c>
      <c r="D156" s="372">
        <v>9810193</v>
      </c>
      <c r="E156" s="403">
        <v>9810193</v>
      </c>
      <c r="F156" s="404">
        <v>0</v>
      </c>
      <c r="G156" s="405">
        <v>0</v>
      </c>
      <c r="H156" s="372">
        <v>0</v>
      </c>
      <c r="I156" s="403">
        <v>0</v>
      </c>
      <c r="J156" s="404">
        <v>0</v>
      </c>
      <c r="K156" s="405">
        <v>0</v>
      </c>
      <c r="L156" s="372">
        <v>9810193</v>
      </c>
      <c r="M156" s="403">
        <v>9810193</v>
      </c>
      <c r="N156" s="404">
        <v>0</v>
      </c>
      <c r="O156" s="405">
        <v>0</v>
      </c>
    </row>
    <row r="157" spans="1:15" ht="12.75">
      <c r="A157" s="324"/>
      <c r="B157" s="422">
        <v>85158</v>
      </c>
      <c r="C157" s="423" t="s">
        <v>954</v>
      </c>
      <c r="D157" s="372">
        <v>680000</v>
      </c>
      <c r="E157" s="373">
        <v>615000</v>
      </c>
      <c r="F157" s="374">
        <v>0</v>
      </c>
      <c r="G157" s="419">
        <v>65000</v>
      </c>
      <c r="H157" s="372">
        <v>0</v>
      </c>
      <c r="I157" s="373">
        <v>0</v>
      </c>
      <c r="J157" s="374">
        <v>0</v>
      </c>
      <c r="K157" s="419">
        <v>0</v>
      </c>
      <c r="L157" s="372">
        <v>680000</v>
      </c>
      <c r="M157" s="373">
        <v>615000</v>
      </c>
      <c r="N157" s="374">
        <v>0</v>
      </c>
      <c r="O157" s="419">
        <v>65000</v>
      </c>
    </row>
    <row r="158" spans="1:15" ht="15.75" customHeight="1">
      <c r="A158" s="324"/>
      <c r="B158" s="361"/>
      <c r="C158" s="340" t="s">
        <v>955</v>
      </c>
      <c r="D158" s="337">
        <v>680000</v>
      </c>
      <c r="E158" s="338">
        <v>615000</v>
      </c>
      <c r="F158" s="404">
        <v>0</v>
      </c>
      <c r="G158" s="426">
        <v>65000</v>
      </c>
      <c r="H158" s="337">
        <v>0</v>
      </c>
      <c r="I158" s="338">
        <v>0</v>
      </c>
      <c r="J158" s="404">
        <v>0</v>
      </c>
      <c r="K158" s="426">
        <v>0</v>
      </c>
      <c r="L158" s="337">
        <v>680000</v>
      </c>
      <c r="M158" s="338">
        <v>615000</v>
      </c>
      <c r="N158" s="404">
        <v>0</v>
      </c>
      <c r="O158" s="426">
        <v>65000</v>
      </c>
    </row>
    <row r="159" spans="1:15" ht="12.75">
      <c r="A159" s="324"/>
      <c r="B159" s="422">
        <v>85195</v>
      </c>
      <c r="C159" s="423" t="s">
        <v>896</v>
      </c>
      <c r="D159" s="372">
        <v>2628119</v>
      </c>
      <c r="E159" s="373">
        <v>2628119</v>
      </c>
      <c r="F159" s="374">
        <v>0</v>
      </c>
      <c r="G159" s="419">
        <v>0</v>
      </c>
      <c r="H159" s="372">
        <v>0</v>
      </c>
      <c r="I159" s="373">
        <v>0</v>
      </c>
      <c r="J159" s="374">
        <v>0</v>
      </c>
      <c r="K159" s="419">
        <v>0</v>
      </c>
      <c r="L159" s="372">
        <v>2628119</v>
      </c>
      <c r="M159" s="373">
        <v>2628119</v>
      </c>
      <c r="N159" s="374">
        <v>0</v>
      </c>
      <c r="O159" s="419">
        <v>0</v>
      </c>
    </row>
    <row r="160" spans="1:15" ht="15.75" customHeight="1">
      <c r="A160" s="324"/>
      <c r="B160" s="391"/>
      <c r="C160" s="342" t="s">
        <v>956</v>
      </c>
      <c r="D160" s="344">
        <v>2551619</v>
      </c>
      <c r="E160" s="343">
        <v>2551619</v>
      </c>
      <c r="F160" s="527">
        <v>0</v>
      </c>
      <c r="G160" s="459">
        <v>0</v>
      </c>
      <c r="H160" s="344">
        <v>0</v>
      </c>
      <c r="I160" s="343">
        <v>0</v>
      </c>
      <c r="J160" s="527">
        <v>0</v>
      </c>
      <c r="K160" s="459">
        <v>0</v>
      </c>
      <c r="L160" s="344">
        <v>2551619</v>
      </c>
      <c r="M160" s="343">
        <v>2551619</v>
      </c>
      <c r="N160" s="527">
        <v>0</v>
      </c>
      <c r="O160" s="459">
        <v>0</v>
      </c>
    </row>
    <row r="161" spans="1:15" s="437" customFormat="1" ht="12.75">
      <c r="A161" s="348"/>
      <c r="B161" s="476"/>
      <c r="C161" s="453" t="s">
        <v>884</v>
      </c>
      <c r="D161" s="454">
        <v>160000</v>
      </c>
      <c r="E161" s="455">
        <v>160000</v>
      </c>
      <c r="F161" s="414">
        <v>0</v>
      </c>
      <c r="G161" s="457">
        <v>0</v>
      </c>
      <c r="H161" s="454">
        <v>0</v>
      </c>
      <c r="I161" s="455">
        <v>0</v>
      </c>
      <c r="J161" s="414">
        <v>0</v>
      </c>
      <c r="K161" s="457">
        <v>0</v>
      </c>
      <c r="L161" s="454">
        <v>160000</v>
      </c>
      <c r="M161" s="455">
        <v>160000</v>
      </c>
      <c r="N161" s="414">
        <v>0</v>
      </c>
      <c r="O161" s="457">
        <v>0</v>
      </c>
    </row>
    <row r="162" spans="1:15" ht="12.75">
      <c r="A162" s="324"/>
      <c r="B162" s="363"/>
      <c r="C162" s="364" t="s">
        <v>957</v>
      </c>
      <c r="D162" s="392">
        <v>50000</v>
      </c>
      <c r="E162" s="393">
        <v>50000</v>
      </c>
      <c r="F162" s="380">
        <v>0</v>
      </c>
      <c r="G162" s="420">
        <v>0</v>
      </c>
      <c r="H162" s="392">
        <v>0</v>
      </c>
      <c r="I162" s="393">
        <v>0</v>
      </c>
      <c r="J162" s="380">
        <v>0</v>
      </c>
      <c r="K162" s="420">
        <v>0</v>
      </c>
      <c r="L162" s="392">
        <v>50000</v>
      </c>
      <c r="M162" s="393">
        <v>50000</v>
      </c>
      <c r="N162" s="380">
        <v>0</v>
      </c>
      <c r="O162" s="420">
        <v>0</v>
      </c>
    </row>
    <row r="163" spans="1:15" s="162" customFormat="1" ht="12.75" customHeight="1">
      <c r="A163" s="348"/>
      <c r="B163" s="384"/>
      <c r="C163" s="396" t="s">
        <v>870</v>
      </c>
      <c r="D163" s="351">
        <v>7500</v>
      </c>
      <c r="E163" s="352">
        <v>7500</v>
      </c>
      <c r="F163" s="353">
        <v>0</v>
      </c>
      <c r="G163" s="481">
        <v>0</v>
      </c>
      <c r="H163" s="351">
        <v>0</v>
      </c>
      <c r="I163" s="352">
        <v>0</v>
      </c>
      <c r="J163" s="353">
        <v>0</v>
      </c>
      <c r="K163" s="481">
        <v>0</v>
      </c>
      <c r="L163" s="351">
        <v>7500</v>
      </c>
      <c r="M163" s="352">
        <v>7500</v>
      </c>
      <c r="N163" s="353">
        <v>0</v>
      </c>
      <c r="O163" s="481">
        <v>0</v>
      </c>
    </row>
    <row r="164" spans="1:15" ht="12.75">
      <c r="A164" s="324"/>
      <c r="B164" s="355">
        <v>852</v>
      </c>
      <c r="C164" s="433" t="s">
        <v>632</v>
      </c>
      <c r="D164" s="357">
        <v>87562151</v>
      </c>
      <c r="E164" s="358">
        <v>84076151</v>
      </c>
      <c r="F164" s="358">
        <v>370000</v>
      </c>
      <c r="G164" s="434">
        <v>3486000</v>
      </c>
      <c r="H164" s="357">
        <v>588956</v>
      </c>
      <c r="I164" s="358">
        <v>588956</v>
      </c>
      <c r="J164" s="358">
        <v>0</v>
      </c>
      <c r="K164" s="434">
        <v>0</v>
      </c>
      <c r="L164" s="357">
        <v>88151107</v>
      </c>
      <c r="M164" s="358">
        <v>84665107</v>
      </c>
      <c r="N164" s="358">
        <v>370000</v>
      </c>
      <c r="O164" s="434">
        <v>3486000</v>
      </c>
    </row>
    <row r="165" spans="1:15" ht="12.75">
      <c r="A165" s="324"/>
      <c r="B165" s="361">
        <v>85202</v>
      </c>
      <c r="C165" s="340" t="s">
        <v>958</v>
      </c>
      <c r="D165" s="372">
        <v>3819498</v>
      </c>
      <c r="E165" s="403">
        <v>3819498</v>
      </c>
      <c r="F165" s="403">
        <v>0</v>
      </c>
      <c r="G165" s="449">
        <v>0</v>
      </c>
      <c r="H165" s="372">
        <v>0</v>
      </c>
      <c r="I165" s="403">
        <v>0</v>
      </c>
      <c r="J165" s="403">
        <v>0</v>
      </c>
      <c r="K165" s="449">
        <v>0</v>
      </c>
      <c r="L165" s="372">
        <v>3819498</v>
      </c>
      <c r="M165" s="403">
        <v>3819498</v>
      </c>
      <c r="N165" s="403">
        <v>0</v>
      </c>
      <c r="O165" s="449">
        <v>0</v>
      </c>
    </row>
    <row r="166" spans="1:15" ht="11.25" customHeight="1" hidden="1">
      <c r="A166" s="324"/>
      <c r="B166" s="361"/>
      <c r="C166" s="340" t="s">
        <v>959</v>
      </c>
      <c r="D166" s="528">
        <v>0</v>
      </c>
      <c r="E166" s="403">
        <v>0</v>
      </c>
      <c r="F166" s="435">
        <v>0</v>
      </c>
      <c r="G166" s="470">
        <v>0</v>
      </c>
      <c r="H166" s="528">
        <v>0</v>
      </c>
      <c r="I166" s="403"/>
      <c r="J166" s="435"/>
      <c r="K166" s="470"/>
      <c r="L166" s="528">
        <v>0</v>
      </c>
      <c r="M166" s="403">
        <v>0</v>
      </c>
      <c r="N166" s="435">
        <v>0</v>
      </c>
      <c r="O166" s="470">
        <v>0</v>
      </c>
    </row>
    <row r="167" spans="1:15" ht="12.75">
      <c r="A167" s="324"/>
      <c r="B167" s="401">
        <v>85203</v>
      </c>
      <c r="C167" s="402" t="s">
        <v>960</v>
      </c>
      <c r="D167" s="372">
        <v>3813992</v>
      </c>
      <c r="E167" s="403">
        <v>3813992</v>
      </c>
      <c r="F167" s="435">
        <v>171000</v>
      </c>
      <c r="G167" s="470">
        <v>0</v>
      </c>
      <c r="H167" s="372">
        <v>0</v>
      </c>
      <c r="I167" s="403">
        <v>0</v>
      </c>
      <c r="J167" s="435">
        <v>0</v>
      </c>
      <c r="K167" s="470">
        <v>0</v>
      </c>
      <c r="L167" s="372">
        <v>3813992</v>
      </c>
      <c r="M167" s="403">
        <v>3813992</v>
      </c>
      <c r="N167" s="435">
        <v>171000</v>
      </c>
      <c r="O167" s="470">
        <v>0</v>
      </c>
    </row>
    <row r="168" spans="1:15" s="383" customFormat="1" ht="12.75">
      <c r="A168" s="324"/>
      <c r="B168" s="376"/>
      <c r="C168" s="377" t="s">
        <v>960</v>
      </c>
      <c r="D168" s="378">
        <v>3453992</v>
      </c>
      <c r="E168" s="379">
        <v>3453992</v>
      </c>
      <c r="F168" s="380">
        <v>171000</v>
      </c>
      <c r="G168" s="381">
        <v>0</v>
      </c>
      <c r="H168" s="378">
        <v>0</v>
      </c>
      <c r="I168" s="379">
        <v>0</v>
      </c>
      <c r="J168" s="380">
        <v>0</v>
      </c>
      <c r="K168" s="381">
        <v>0</v>
      </c>
      <c r="L168" s="378">
        <v>3453992</v>
      </c>
      <c r="M168" s="379">
        <v>3453992</v>
      </c>
      <c r="N168" s="380">
        <v>171000</v>
      </c>
      <c r="O168" s="381">
        <v>0</v>
      </c>
    </row>
    <row r="169" spans="1:15" s="383" customFormat="1" ht="12.75">
      <c r="A169" s="324"/>
      <c r="B169" s="376"/>
      <c r="C169" s="377" t="s">
        <v>961</v>
      </c>
      <c r="D169" s="378">
        <v>360000</v>
      </c>
      <c r="E169" s="379">
        <v>360000</v>
      </c>
      <c r="F169" s="380">
        <v>0</v>
      </c>
      <c r="G169" s="381">
        <v>0</v>
      </c>
      <c r="H169" s="378">
        <v>0</v>
      </c>
      <c r="I169" s="379">
        <v>0</v>
      </c>
      <c r="J169" s="380">
        <v>0</v>
      </c>
      <c r="K169" s="381">
        <v>0</v>
      </c>
      <c r="L169" s="378">
        <v>360000</v>
      </c>
      <c r="M169" s="379">
        <v>360000</v>
      </c>
      <c r="N169" s="380">
        <v>0</v>
      </c>
      <c r="O169" s="381">
        <v>0</v>
      </c>
    </row>
    <row r="170" spans="1:15" ht="33.75">
      <c r="A170" s="324"/>
      <c r="B170" s="361">
        <v>85212</v>
      </c>
      <c r="C170" s="529" t="s">
        <v>962</v>
      </c>
      <c r="D170" s="337">
        <v>2142816</v>
      </c>
      <c r="E170" s="338">
        <v>2142816</v>
      </c>
      <c r="F170" s="338">
        <v>0</v>
      </c>
      <c r="G170" s="339">
        <v>0</v>
      </c>
      <c r="H170" s="337">
        <v>0</v>
      </c>
      <c r="I170" s="338">
        <v>0</v>
      </c>
      <c r="J170" s="338">
        <v>0</v>
      </c>
      <c r="K170" s="339">
        <v>0</v>
      </c>
      <c r="L170" s="337">
        <v>2142816</v>
      </c>
      <c r="M170" s="338">
        <v>2142816</v>
      </c>
      <c r="N170" s="338">
        <v>0</v>
      </c>
      <c r="O170" s="339">
        <v>0</v>
      </c>
    </row>
    <row r="171" spans="1:15" ht="12.75">
      <c r="A171" s="324"/>
      <c r="B171" s="391"/>
      <c r="C171" s="342" t="s">
        <v>963</v>
      </c>
      <c r="D171" s="344">
        <v>1907749</v>
      </c>
      <c r="E171" s="343">
        <v>1907749</v>
      </c>
      <c r="F171" s="527">
        <v>0</v>
      </c>
      <c r="G171" s="459">
        <v>0</v>
      </c>
      <c r="H171" s="344">
        <v>0</v>
      </c>
      <c r="I171" s="343">
        <v>0</v>
      </c>
      <c r="J171" s="527">
        <v>0</v>
      </c>
      <c r="K171" s="459">
        <v>0</v>
      </c>
      <c r="L171" s="344">
        <v>1907749</v>
      </c>
      <c r="M171" s="343">
        <v>1907749</v>
      </c>
      <c r="N171" s="527">
        <v>0</v>
      </c>
      <c r="O171" s="459">
        <v>0</v>
      </c>
    </row>
    <row r="172" spans="1:15" ht="33.75" customHeight="1">
      <c r="A172" s="324"/>
      <c r="B172" s="391">
        <v>85213</v>
      </c>
      <c r="C172" s="530" t="s">
        <v>964</v>
      </c>
      <c r="D172" s="531">
        <v>1500</v>
      </c>
      <c r="E172" s="532">
        <v>1500</v>
      </c>
      <c r="F172" s="533">
        <v>0</v>
      </c>
      <c r="G172" s="534">
        <v>0</v>
      </c>
      <c r="H172" s="531">
        <v>0</v>
      </c>
      <c r="I172" s="532">
        <v>0</v>
      </c>
      <c r="J172" s="533">
        <v>0</v>
      </c>
      <c r="K172" s="534">
        <v>0</v>
      </c>
      <c r="L172" s="531">
        <v>1500</v>
      </c>
      <c r="M172" s="532">
        <v>1500</v>
      </c>
      <c r="N172" s="533">
        <v>0</v>
      </c>
      <c r="O172" s="534">
        <v>0</v>
      </c>
    </row>
    <row r="173" spans="1:15" s="536" customFormat="1" ht="22.5">
      <c r="A173" s="464"/>
      <c r="B173" s="391">
        <v>85214</v>
      </c>
      <c r="C173" s="535" t="s">
        <v>965</v>
      </c>
      <c r="D173" s="531">
        <v>19067644</v>
      </c>
      <c r="E173" s="532">
        <v>19067644</v>
      </c>
      <c r="F173" s="533">
        <v>0</v>
      </c>
      <c r="G173" s="534">
        <v>0</v>
      </c>
      <c r="H173" s="531">
        <v>588956</v>
      </c>
      <c r="I173" s="532">
        <v>588956</v>
      </c>
      <c r="J173" s="533">
        <v>0</v>
      </c>
      <c r="K173" s="534">
        <v>0</v>
      </c>
      <c r="L173" s="531">
        <v>19656600</v>
      </c>
      <c r="M173" s="532">
        <v>19656600</v>
      </c>
      <c r="N173" s="533">
        <v>0</v>
      </c>
      <c r="O173" s="534">
        <v>0</v>
      </c>
    </row>
    <row r="174" spans="1:15" ht="12.75">
      <c r="A174" s="324"/>
      <c r="B174" s="361">
        <v>85215</v>
      </c>
      <c r="C174" s="340" t="s">
        <v>966</v>
      </c>
      <c r="D174" s="344">
        <v>23000000</v>
      </c>
      <c r="E174" s="537">
        <v>23000000</v>
      </c>
      <c r="F174" s="404">
        <v>0</v>
      </c>
      <c r="G174" s="405">
        <v>0</v>
      </c>
      <c r="H174" s="344">
        <v>0</v>
      </c>
      <c r="I174" s="537">
        <v>0</v>
      </c>
      <c r="J174" s="404">
        <v>0</v>
      </c>
      <c r="K174" s="405">
        <v>0</v>
      </c>
      <c r="L174" s="344">
        <v>23000000</v>
      </c>
      <c r="M174" s="537">
        <v>23000000</v>
      </c>
      <c r="N174" s="404">
        <v>0</v>
      </c>
      <c r="O174" s="405">
        <v>0</v>
      </c>
    </row>
    <row r="175" spans="1:15" ht="12.75">
      <c r="A175" s="324"/>
      <c r="B175" s="422">
        <v>85219</v>
      </c>
      <c r="C175" s="423" t="s">
        <v>967</v>
      </c>
      <c r="D175" s="337">
        <v>14731394</v>
      </c>
      <c r="E175" s="407">
        <v>14645394</v>
      </c>
      <c r="F175" s="404">
        <v>199000</v>
      </c>
      <c r="G175" s="405">
        <v>86000</v>
      </c>
      <c r="H175" s="337">
        <v>0</v>
      </c>
      <c r="I175" s="407">
        <v>0</v>
      </c>
      <c r="J175" s="404">
        <v>0</v>
      </c>
      <c r="K175" s="405">
        <v>0</v>
      </c>
      <c r="L175" s="337">
        <v>14731394</v>
      </c>
      <c r="M175" s="407">
        <v>14645394</v>
      </c>
      <c r="N175" s="404">
        <v>199000</v>
      </c>
      <c r="O175" s="405">
        <v>86000</v>
      </c>
    </row>
    <row r="176" spans="1:15" s="162" customFormat="1" ht="22.5">
      <c r="A176" s="348"/>
      <c r="B176" s="384"/>
      <c r="C176" s="538" t="s">
        <v>968</v>
      </c>
      <c r="D176" s="539">
        <v>16139</v>
      </c>
      <c r="E176" s="540">
        <v>16139</v>
      </c>
      <c r="F176" s="541">
        <v>0</v>
      </c>
      <c r="G176" s="542">
        <v>0</v>
      </c>
      <c r="H176" s="539">
        <v>0</v>
      </c>
      <c r="I176" s="540">
        <v>0</v>
      </c>
      <c r="J176" s="541">
        <v>0</v>
      </c>
      <c r="K176" s="542">
        <v>0</v>
      </c>
      <c r="L176" s="539">
        <v>16139</v>
      </c>
      <c r="M176" s="540">
        <v>16139</v>
      </c>
      <c r="N176" s="541">
        <v>0</v>
      </c>
      <c r="O176" s="542">
        <v>0</v>
      </c>
    </row>
    <row r="177" spans="1:15" ht="12.75">
      <c r="A177" s="324"/>
      <c r="B177" s="361">
        <v>85228</v>
      </c>
      <c r="C177" s="340" t="s">
        <v>969</v>
      </c>
      <c r="D177" s="337">
        <v>6001300</v>
      </c>
      <c r="E177" s="407">
        <v>6001300</v>
      </c>
      <c r="F177" s="404">
        <v>0</v>
      </c>
      <c r="G177" s="405">
        <v>0</v>
      </c>
      <c r="H177" s="337">
        <v>0</v>
      </c>
      <c r="I177" s="407">
        <v>0</v>
      </c>
      <c r="J177" s="404">
        <v>0</v>
      </c>
      <c r="K177" s="405">
        <v>0</v>
      </c>
      <c r="L177" s="337">
        <v>6001300</v>
      </c>
      <c r="M177" s="407">
        <v>6001300</v>
      </c>
      <c r="N177" s="404">
        <v>0</v>
      </c>
      <c r="O177" s="405">
        <v>0</v>
      </c>
    </row>
    <row r="178" spans="1:15" s="162" customFormat="1" ht="22.5">
      <c r="A178" s="543"/>
      <c r="B178" s="544">
        <v>2310</v>
      </c>
      <c r="C178" s="545" t="s">
        <v>970</v>
      </c>
      <c r="D178" s="539">
        <v>1300</v>
      </c>
      <c r="E178" s="540">
        <v>1300</v>
      </c>
      <c r="F178" s="541">
        <v>0</v>
      </c>
      <c r="G178" s="542">
        <v>0</v>
      </c>
      <c r="H178" s="539">
        <v>0</v>
      </c>
      <c r="I178" s="540">
        <v>0</v>
      </c>
      <c r="J178" s="541">
        <v>0</v>
      </c>
      <c r="K178" s="542">
        <v>0</v>
      </c>
      <c r="L178" s="539">
        <v>1300</v>
      </c>
      <c r="M178" s="540">
        <v>1300</v>
      </c>
      <c r="N178" s="541">
        <v>0</v>
      </c>
      <c r="O178" s="542">
        <v>0</v>
      </c>
    </row>
    <row r="179" spans="1:15" ht="12.75">
      <c r="A179" s="324"/>
      <c r="B179" s="361">
        <v>85233</v>
      </c>
      <c r="C179" s="546" t="s">
        <v>946</v>
      </c>
      <c r="D179" s="337">
        <v>1986</v>
      </c>
      <c r="E179" s="407">
        <v>1986</v>
      </c>
      <c r="F179" s="404">
        <v>0</v>
      </c>
      <c r="G179" s="405">
        <v>0</v>
      </c>
      <c r="H179" s="337">
        <v>0</v>
      </c>
      <c r="I179" s="407">
        <v>0</v>
      </c>
      <c r="J179" s="404">
        <v>0</v>
      </c>
      <c r="K179" s="405">
        <v>0</v>
      </c>
      <c r="L179" s="337">
        <v>1986</v>
      </c>
      <c r="M179" s="407">
        <v>1986</v>
      </c>
      <c r="N179" s="404">
        <v>0</v>
      </c>
      <c r="O179" s="405">
        <v>0</v>
      </c>
    </row>
    <row r="180" spans="1:15" ht="13.5" customHeight="1">
      <c r="A180" s="324"/>
      <c r="B180" s="422">
        <v>85295</v>
      </c>
      <c r="C180" s="423" t="s">
        <v>868</v>
      </c>
      <c r="D180" s="372">
        <v>14982021</v>
      </c>
      <c r="E180" s="373">
        <v>11582021</v>
      </c>
      <c r="F180" s="373">
        <v>0</v>
      </c>
      <c r="G180" s="373">
        <v>3400000</v>
      </c>
      <c r="H180" s="372">
        <v>0</v>
      </c>
      <c r="I180" s="373">
        <v>0</v>
      </c>
      <c r="J180" s="373">
        <v>0</v>
      </c>
      <c r="K180" s="373">
        <v>0</v>
      </c>
      <c r="L180" s="372">
        <v>14982021</v>
      </c>
      <c r="M180" s="373">
        <v>11582021</v>
      </c>
      <c r="N180" s="373">
        <v>0</v>
      </c>
      <c r="O180" s="373">
        <v>3400000</v>
      </c>
    </row>
    <row r="181" spans="1:15" s="171" customFormat="1" ht="22.5" customHeight="1">
      <c r="A181" s="409"/>
      <c r="B181" s="391"/>
      <c r="C181" s="530" t="s">
        <v>971</v>
      </c>
      <c r="D181" s="547">
        <v>5432833</v>
      </c>
      <c r="E181" s="343">
        <v>5432833</v>
      </c>
      <c r="F181" s="345">
        <v>0</v>
      </c>
      <c r="G181" s="346">
        <v>0</v>
      </c>
      <c r="H181" s="547">
        <v>0</v>
      </c>
      <c r="I181" s="343">
        <v>0</v>
      </c>
      <c r="J181" s="345">
        <v>0</v>
      </c>
      <c r="K181" s="346">
        <v>0</v>
      </c>
      <c r="L181" s="547">
        <v>5432833</v>
      </c>
      <c r="M181" s="343">
        <v>5432833</v>
      </c>
      <c r="N181" s="345">
        <v>0</v>
      </c>
      <c r="O181" s="346">
        <v>0</v>
      </c>
    </row>
    <row r="182" spans="1:15" s="171" customFormat="1" ht="12" customHeight="1">
      <c r="A182" s="409"/>
      <c r="B182" s="363"/>
      <c r="C182" s="473" t="s">
        <v>972</v>
      </c>
      <c r="D182" s="472">
        <v>1500</v>
      </c>
      <c r="E182" s="393">
        <v>1500</v>
      </c>
      <c r="F182" s="394">
        <v>0</v>
      </c>
      <c r="G182" s="395">
        <v>0</v>
      </c>
      <c r="H182" s="472">
        <v>0</v>
      </c>
      <c r="I182" s="393">
        <v>0</v>
      </c>
      <c r="J182" s="394">
        <v>0</v>
      </c>
      <c r="K182" s="395">
        <v>0</v>
      </c>
      <c r="L182" s="472">
        <v>1500</v>
      </c>
      <c r="M182" s="393">
        <v>1500</v>
      </c>
      <c r="N182" s="394">
        <v>0</v>
      </c>
      <c r="O182" s="395">
        <v>0</v>
      </c>
    </row>
    <row r="183" spans="1:15" s="171" customFormat="1" ht="12" customHeight="1">
      <c r="A183" s="409"/>
      <c r="B183" s="363"/>
      <c r="C183" s="473" t="s">
        <v>973</v>
      </c>
      <c r="D183" s="472">
        <v>5166201</v>
      </c>
      <c r="E183" s="393">
        <v>5166201</v>
      </c>
      <c r="F183" s="394">
        <v>0</v>
      </c>
      <c r="G183" s="395">
        <v>0</v>
      </c>
      <c r="H183" s="472">
        <v>0</v>
      </c>
      <c r="I183" s="393">
        <v>0</v>
      </c>
      <c r="J183" s="394">
        <v>0</v>
      </c>
      <c r="K183" s="395">
        <v>0</v>
      </c>
      <c r="L183" s="472">
        <v>5166201</v>
      </c>
      <c r="M183" s="393">
        <v>5166201</v>
      </c>
      <c r="N183" s="394">
        <v>0</v>
      </c>
      <c r="O183" s="395">
        <v>0</v>
      </c>
    </row>
    <row r="184" spans="1:15" s="171" customFormat="1" ht="12" customHeight="1">
      <c r="A184" s="409"/>
      <c r="B184" s="363"/>
      <c r="C184" s="473" t="s">
        <v>879</v>
      </c>
      <c r="D184" s="472">
        <v>0</v>
      </c>
      <c r="E184" s="393">
        <v>0</v>
      </c>
      <c r="F184" s="394">
        <v>0</v>
      </c>
      <c r="G184" s="395">
        <v>0</v>
      </c>
      <c r="H184" s="472">
        <v>0</v>
      </c>
      <c r="I184" s="393">
        <v>0</v>
      </c>
      <c r="J184" s="394">
        <v>0</v>
      </c>
      <c r="K184" s="395">
        <v>0</v>
      </c>
      <c r="L184" s="472">
        <v>0</v>
      </c>
      <c r="M184" s="393">
        <v>0</v>
      </c>
      <c r="N184" s="394">
        <v>0</v>
      </c>
      <c r="O184" s="395">
        <v>0</v>
      </c>
    </row>
    <row r="185" spans="1:15" s="171" customFormat="1" ht="12" customHeight="1">
      <c r="A185" s="409"/>
      <c r="B185" s="363"/>
      <c r="C185" s="473" t="s">
        <v>974</v>
      </c>
      <c r="D185" s="472">
        <v>150000</v>
      </c>
      <c r="E185" s="393">
        <v>150000</v>
      </c>
      <c r="F185" s="394">
        <v>0</v>
      </c>
      <c r="G185" s="395">
        <v>0</v>
      </c>
      <c r="H185" s="472">
        <v>0</v>
      </c>
      <c r="I185" s="393">
        <v>0</v>
      </c>
      <c r="J185" s="394">
        <v>0</v>
      </c>
      <c r="K185" s="395">
        <v>0</v>
      </c>
      <c r="L185" s="472">
        <v>150000</v>
      </c>
      <c r="M185" s="393">
        <v>150000</v>
      </c>
      <c r="N185" s="394">
        <v>0</v>
      </c>
      <c r="O185" s="395">
        <v>0</v>
      </c>
    </row>
    <row r="186" spans="1:15" s="171" customFormat="1" ht="12" customHeight="1">
      <c r="A186" s="409"/>
      <c r="B186" s="363"/>
      <c r="C186" s="473" t="s">
        <v>975</v>
      </c>
      <c r="D186" s="472">
        <v>3400000</v>
      </c>
      <c r="E186" s="393">
        <v>0</v>
      </c>
      <c r="F186" s="394">
        <v>0</v>
      </c>
      <c r="G186" s="395">
        <v>3400000</v>
      </c>
      <c r="H186" s="472">
        <v>0</v>
      </c>
      <c r="I186" s="393">
        <v>0</v>
      </c>
      <c r="J186" s="394">
        <v>0</v>
      </c>
      <c r="K186" s="395">
        <v>0</v>
      </c>
      <c r="L186" s="472">
        <v>3400000</v>
      </c>
      <c r="M186" s="393">
        <v>0</v>
      </c>
      <c r="N186" s="394">
        <v>0</v>
      </c>
      <c r="O186" s="395">
        <v>3400000</v>
      </c>
    </row>
    <row r="187" spans="1:15" s="551" customFormat="1" ht="12" customHeight="1">
      <c r="A187" s="548"/>
      <c r="B187" s="476"/>
      <c r="C187" s="549" t="s">
        <v>976</v>
      </c>
      <c r="D187" s="454">
        <v>831487</v>
      </c>
      <c r="E187" s="455">
        <v>831487</v>
      </c>
      <c r="F187" s="456">
        <v>0</v>
      </c>
      <c r="G187" s="457">
        <v>0</v>
      </c>
      <c r="H187" s="550">
        <v>0</v>
      </c>
      <c r="I187" s="455">
        <v>0</v>
      </c>
      <c r="J187" s="456">
        <v>0</v>
      </c>
      <c r="K187" s="457">
        <v>0</v>
      </c>
      <c r="L187" s="454">
        <v>831487</v>
      </c>
      <c r="M187" s="455">
        <v>831487</v>
      </c>
      <c r="N187" s="456">
        <v>0</v>
      </c>
      <c r="O187" s="457">
        <v>0</v>
      </c>
    </row>
    <row r="188" spans="1:15" s="418" customFormat="1" ht="12.75" customHeight="1">
      <c r="A188" s="416"/>
      <c r="B188" s="384"/>
      <c r="C188" s="396" t="s">
        <v>870</v>
      </c>
      <c r="D188" s="351">
        <v>0</v>
      </c>
      <c r="E188" s="352">
        <v>0</v>
      </c>
      <c r="F188" s="353">
        <v>0</v>
      </c>
      <c r="G188" s="481">
        <v>0</v>
      </c>
      <c r="H188" s="351">
        <v>0</v>
      </c>
      <c r="I188" s="352">
        <v>0</v>
      </c>
      <c r="J188" s="353">
        <v>0</v>
      </c>
      <c r="K188" s="481">
        <v>0</v>
      </c>
      <c r="L188" s="351">
        <v>0</v>
      </c>
      <c r="M188" s="352">
        <v>0</v>
      </c>
      <c r="N188" s="353">
        <v>0</v>
      </c>
      <c r="O188" s="481">
        <v>0</v>
      </c>
    </row>
    <row r="189" spans="1:15" ht="12.75">
      <c r="A189" s="324"/>
      <c r="B189" s="355">
        <v>853</v>
      </c>
      <c r="C189" s="433" t="s">
        <v>633</v>
      </c>
      <c r="D189" s="357">
        <v>9119927</v>
      </c>
      <c r="E189" s="358">
        <v>9103927</v>
      </c>
      <c r="F189" s="358">
        <v>410000</v>
      </c>
      <c r="G189" s="434">
        <v>16000</v>
      </c>
      <c r="H189" s="357">
        <v>0</v>
      </c>
      <c r="I189" s="358">
        <v>0</v>
      </c>
      <c r="J189" s="358">
        <v>0</v>
      </c>
      <c r="K189" s="434">
        <v>0</v>
      </c>
      <c r="L189" s="357">
        <v>9119927</v>
      </c>
      <c r="M189" s="358">
        <v>9103927</v>
      </c>
      <c r="N189" s="358">
        <v>410000</v>
      </c>
      <c r="O189" s="434">
        <v>16000</v>
      </c>
    </row>
    <row r="190" spans="1:15" ht="12.75">
      <c r="A190" s="324"/>
      <c r="B190" s="422">
        <v>85305</v>
      </c>
      <c r="C190" s="423" t="s">
        <v>977</v>
      </c>
      <c r="D190" s="372">
        <v>9119927</v>
      </c>
      <c r="E190" s="403">
        <v>9103927</v>
      </c>
      <c r="F190" s="404">
        <v>410000</v>
      </c>
      <c r="G190" s="405">
        <v>16000</v>
      </c>
      <c r="H190" s="372">
        <v>0</v>
      </c>
      <c r="I190" s="403">
        <v>0</v>
      </c>
      <c r="J190" s="404">
        <v>0</v>
      </c>
      <c r="K190" s="405">
        <v>0</v>
      </c>
      <c r="L190" s="372">
        <v>9119927</v>
      </c>
      <c r="M190" s="403">
        <v>9103927</v>
      </c>
      <c r="N190" s="404">
        <v>410000</v>
      </c>
      <c r="O190" s="405">
        <v>16000</v>
      </c>
    </row>
    <row r="191" spans="1:15" s="371" customFormat="1" ht="12.75">
      <c r="A191" s="348"/>
      <c r="B191" s="552"/>
      <c r="C191" s="553" t="s">
        <v>873</v>
      </c>
      <c r="D191" s="367">
        <v>195780</v>
      </c>
      <c r="E191" s="370">
        <v>195780</v>
      </c>
      <c r="F191" s="554">
        <v>0</v>
      </c>
      <c r="G191" s="555">
        <v>0</v>
      </c>
      <c r="H191" s="367">
        <v>0</v>
      </c>
      <c r="I191" s="370">
        <v>0</v>
      </c>
      <c r="J191" s="554">
        <v>0</v>
      </c>
      <c r="K191" s="555">
        <v>0</v>
      </c>
      <c r="L191" s="367">
        <v>195780</v>
      </c>
      <c r="M191" s="370">
        <v>195780</v>
      </c>
      <c r="N191" s="554">
        <v>0</v>
      </c>
      <c r="O191" s="555">
        <v>0</v>
      </c>
    </row>
    <row r="192" spans="1:15" ht="12.75">
      <c r="A192" s="324"/>
      <c r="B192" s="397">
        <v>854</v>
      </c>
      <c r="C192" s="398" t="s">
        <v>639</v>
      </c>
      <c r="D192" s="332">
        <v>9737031</v>
      </c>
      <c r="E192" s="333">
        <v>9737031</v>
      </c>
      <c r="F192" s="333">
        <v>0</v>
      </c>
      <c r="G192" s="526">
        <v>0</v>
      </c>
      <c r="H192" s="332">
        <v>1001439</v>
      </c>
      <c r="I192" s="333">
        <v>1001439</v>
      </c>
      <c r="J192" s="333">
        <v>0</v>
      </c>
      <c r="K192" s="526">
        <v>0</v>
      </c>
      <c r="L192" s="332">
        <v>10738470</v>
      </c>
      <c r="M192" s="333">
        <v>10738470</v>
      </c>
      <c r="N192" s="333">
        <v>0</v>
      </c>
      <c r="O192" s="526">
        <v>0</v>
      </c>
    </row>
    <row r="193" spans="1:15" ht="12.75">
      <c r="A193" s="324"/>
      <c r="B193" s="361">
        <v>85401</v>
      </c>
      <c r="C193" s="340" t="s">
        <v>978</v>
      </c>
      <c r="D193" s="337">
        <v>8103376</v>
      </c>
      <c r="E193" s="338">
        <v>8103376</v>
      </c>
      <c r="F193" s="425">
        <v>0</v>
      </c>
      <c r="G193" s="339">
        <v>0</v>
      </c>
      <c r="H193" s="337">
        <v>0</v>
      </c>
      <c r="I193" s="338">
        <v>0</v>
      </c>
      <c r="J193" s="425">
        <v>0</v>
      </c>
      <c r="K193" s="339">
        <v>0</v>
      </c>
      <c r="L193" s="337">
        <v>8103376</v>
      </c>
      <c r="M193" s="338">
        <v>8103376</v>
      </c>
      <c r="N193" s="425">
        <v>0</v>
      </c>
      <c r="O193" s="339">
        <v>0</v>
      </c>
    </row>
    <row r="194" spans="1:15" ht="12.75">
      <c r="A194" s="324"/>
      <c r="B194" s="556"/>
      <c r="C194" s="557" t="s">
        <v>931</v>
      </c>
      <c r="D194" s="337">
        <v>8103376</v>
      </c>
      <c r="E194" s="407">
        <v>8103376</v>
      </c>
      <c r="F194" s="425">
        <v>0</v>
      </c>
      <c r="G194" s="339">
        <v>0</v>
      </c>
      <c r="H194" s="337">
        <v>0</v>
      </c>
      <c r="I194" s="407">
        <v>0</v>
      </c>
      <c r="J194" s="425">
        <v>0</v>
      </c>
      <c r="K194" s="339">
        <v>0</v>
      </c>
      <c r="L194" s="337">
        <v>8103376</v>
      </c>
      <c r="M194" s="407">
        <v>8103376</v>
      </c>
      <c r="N194" s="425">
        <v>0</v>
      </c>
      <c r="O194" s="339">
        <v>0</v>
      </c>
    </row>
    <row r="195" spans="1:15" ht="22.5">
      <c r="A195" s="324"/>
      <c r="B195" s="361">
        <v>85412</v>
      </c>
      <c r="C195" s="558" t="s">
        <v>979</v>
      </c>
      <c r="D195" s="337">
        <v>2060</v>
      </c>
      <c r="E195" s="338">
        <v>2060</v>
      </c>
      <c r="F195" s="338">
        <v>0</v>
      </c>
      <c r="G195" s="339">
        <v>0</v>
      </c>
      <c r="H195" s="337">
        <v>0</v>
      </c>
      <c r="I195" s="338">
        <v>0</v>
      </c>
      <c r="J195" s="338">
        <v>0</v>
      </c>
      <c r="K195" s="339">
        <v>0</v>
      </c>
      <c r="L195" s="337">
        <v>2060</v>
      </c>
      <c r="M195" s="338">
        <v>2060</v>
      </c>
      <c r="N195" s="338">
        <v>0</v>
      </c>
      <c r="O195" s="339">
        <v>0</v>
      </c>
    </row>
    <row r="196" spans="1:15" s="162" customFormat="1" ht="12.75">
      <c r="A196" s="348"/>
      <c r="B196" s="559"/>
      <c r="C196" s="560" t="s">
        <v>870</v>
      </c>
      <c r="D196" s="561">
        <v>2060</v>
      </c>
      <c r="E196" s="562">
        <v>2060</v>
      </c>
      <c r="F196" s="563">
        <v>0</v>
      </c>
      <c r="G196" s="564">
        <v>0</v>
      </c>
      <c r="H196" s="561">
        <v>0</v>
      </c>
      <c r="I196" s="562">
        <v>0</v>
      </c>
      <c r="J196" s="563">
        <v>0</v>
      </c>
      <c r="K196" s="564">
        <v>0</v>
      </c>
      <c r="L196" s="561">
        <v>2060</v>
      </c>
      <c r="M196" s="562">
        <v>2060</v>
      </c>
      <c r="N196" s="563">
        <v>0</v>
      </c>
      <c r="O196" s="564">
        <v>0</v>
      </c>
    </row>
    <row r="197" spans="1:15" ht="13.5" thickBot="1">
      <c r="A197" s="324"/>
      <c r="B197" s="443">
        <v>85415</v>
      </c>
      <c r="C197" s="444" t="s">
        <v>980</v>
      </c>
      <c r="D197" s="565">
        <v>1631595</v>
      </c>
      <c r="E197" s="566">
        <v>1631595</v>
      </c>
      <c r="F197" s="566">
        <v>0</v>
      </c>
      <c r="G197" s="567">
        <v>0</v>
      </c>
      <c r="H197" s="565">
        <v>1001439</v>
      </c>
      <c r="I197" s="566">
        <v>1001439</v>
      </c>
      <c r="J197" s="566">
        <v>0</v>
      </c>
      <c r="K197" s="567">
        <v>0</v>
      </c>
      <c r="L197" s="565">
        <v>2633034</v>
      </c>
      <c r="M197" s="566">
        <v>2633034</v>
      </c>
      <c r="N197" s="566">
        <v>0</v>
      </c>
      <c r="O197" s="567">
        <v>0</v>
      </c>
    </row>
    <row r="198" spans="1:15" ht="12.75" customHeight="1" hidden="1">
      <c r="A198" s="324"/>
      <c r="B198" s="422">
        <v>85495</v>
      </c>
      <c r="C198" s="568" t="s">
        <v>868</v>
      </c>
      <c r="D198" s="372">
        <v>0</v>
      </c>
      <c r="E198" s="373">
        <v>0</v>
      </c>
      <c r="F198" s="373">
        <v>0</v>
      </c>
      <c r="G198" s="419">
        <v>0</v>
      </c>
      <c r="H198" s="372">
        <v>0</v>
      </c>
      <c r="I198" s="373">
        <v>0</v>
      </c>
      <c r="J198" s="373">
        <v>0</v>
      </c>
      <c r="K198" s="419">
        <v>0</v>
      </c>
      <c r="L198" s="372">
        <v>0</v>
      </c>
      <c r="M198" s="373">
        <v>0</v>
      </c>
      <c r="N198" s="373">
        <v>0</v>
      </c>
      <c r="O198" s="419">
        <v>0</v>
      </c>
    </row>
    <row r="199" spans="1:15" s="162" customFormat="1" ht="12.75" customHeight="1" hidden="1">
      <c r="A199" s="348"/>
      <c r="B199" s="384"/>
      <c r="C199" s="560" t="s">
        <v>981</v>
      </c>
      <c r="D199" s="351">
        <v>0</v>
      </c>
      <c r="E199" s="352"/>
      <c r="F199" s="563"/>
      <c r="G199" s="564"/>
      <c r="H199" s="351">
        <v>0</v>
      </c>
      <c r="I199" s="352"/>
      <c r="J199" s="563"/>
      <c r="K199" s="564"/>
      <c r="L199" s="351">
        <v>0</v>
      </c>
      <c r="M199" s="352"/>
      <c r="N199" s="563"/>
      <c r="O199" s="564"/>
    </row>
    <row r="200" spans="1:15" ht="12.75">
      <c r="A200" s="324"/>
      <c r="B200" s="355">
        <v>900</v>
      </c>
      <c r="C200" s="433" t="s">
        <v>587</v>
      </c>
      <c r="D200" s="357">
        <v>371846604</v>
      </c>
      <c r="E200" s="358">
        <v>37770832</v>
      </c>
      <c r="F200" s="359">
        <v>3136932</v>
      </c>
      <c r="G200" s="434">
        <v>334075772</v>
      </c>
      <c r="H200" s="357">
        <v>0</v>
      </c>
      <c r="I200" s="358">
        <v>0</v>
      </c>
      <c r="J200" s="359">
        <v>0</v>
      </c>
      <c r="K200" s="434">
        <v>0</v>
      </c>
      <c r="L200" s="357">
        <v>371846604</v>
      </c>
      <c r="M200" s="358">
        <v>37770832</v>
      </c>
      <c r="N200" s="359">
        <v>3136932</v>
      </c>
      <c r="O200" s="434">
        <v>334075772</v>
      </c>
    </row>
    <row r="201" spans="1:15" ht="12.75">
      <c r="A201" s="324"/>
      <c r="B201" s="422">
        <v>90001</v>
      </c>
      <c r="C201" s="482" t="s">
        <v>982</v>
      </c>
      <c r="D201" s="372">
        <v>326751713</v>
      </c>
      <c r="E201" s="373">
        <v>1072000</v>
      </c>
      <c r="F201" s="425">
        <v>1060000</v>
      </c>
      <c r="G201" s="339">
        <v>325679713</v>
      </c>
      <c r="H201" s="372">
        <v>0</v>
      </c>
      <c r="I201" s="373">
        <v>0</v>
      </c>
      <c r="J201" s="425">
        <v>0</v>
      </c>
      <c r="K201" s="339">
        <v>0</v>
      </c>
      <c r="L201" s="372">
        <v>326751713</v>
      </c>
      <c r="M201" s="373">
        <v>1072000</v>
      </c>
      <c r="N201" s="425">
        <v>1060000</v>
      </c>
      <c r="O201" s="339">
        <v>325679713</v>
      </c>
    </row>
    <row r="202" spans="1:15" ht="12.75">
      <c r="A202" s="324"/>
      <c r="B202" s="363"/>
      <c r="C202" s="364" t="s">
        <v>983</v>
      </c>
      <c r="D202" s="378">
        <v>322949963</v>
      </c>
      <c r="E202" s="393">
        <v>0</v>
      </c>
      <c r="F202" s="394">
        <v>0</v>
      </c>
      <c r="G202" s="420">
        <v>322949963</v>
      </c>
      <c r="H202" s="378">
        <v>0</v>
      </c>
      <c r="I202" s="393">
        <v>0</v>
      </c>
      <c r="J202" s="394">
        <v>0</v>
      </c>
      <c r="K202" s="420">
        <v>0</v>
      </c>
      <c r="L202" s="378">
        <v>322949963</v>
      </c>
      <c r="M202" s="393">
        <v>0</v>
      </c>
      <c r="N202" s="394">
        <v>0</v>
      </c>
      <c r="O202" s="420">
        <v>322949963</v>
      </c>
    </row>
    <row r="203" spans="1:15" s="437" customFormat="1" ht="12.75">
      <c r="A203" s="569"/>
      <c r="B203" s="476"/>
      <c r="C203" s="453" t="s">
        <v>884</v>
      </c>
      <c r="D203" s="412">
        <v>310265663</v>
      </c>
      <c r="E203" s="455">
        <v>0</v>
      </c>
      <c r="F203" s="456">
        <v>0</v>
      </c>
      <c r="G203" s="457">
        <v>310265663</v>
      </c>
      <c r="H203" s="412">
        <v>0</v>
      </c>
      <c r="I203" s="455">
        <v>0</v>
      </c>
      <c r="J203" s="456">
        <v>0</v>
      </c>
      <c r="K203" s="457">
        <v>0</v>
      </c>
      <c r="L203" s="412">
        <v>310265663</v>
      </c>
      <c r="M203" s="455">
        <v>0</v>
      </c>
      <c r="N203" s="456">
        <v>0</v>
      </c>
      <c r="O203" s="457">
        <v>310265663</v>
      </c>
    </row>
    <row r="204" spans="1:15" ht="12.75">
      <c r="A204" s="324"/>
      <c r="B204" s="363"/>
      <c r="C204" s="364" t="s">
        <v>984</v>
      </c>
      <c r="D204" s="378">
        <v>1072000</v>
      </c>
      <c r="E204" s="393">
        <v>1072000</v>
      </c>
      <c r="F204" s="394">
        <v>1060000</v>
      </c>
      <c r="G204" s="420">
        <v>0</v>
      </c>
      <c r="H204" s="378">
        <v>0</v>
      </c>
      <c r="I204" s="393">
        <v>0</v>
      </c>
      <c r="J204" s="394">
        <v>0</v>
      </c>
      <c r="K204" s="420">
        <v>0</v>
      </c>
      <c r="L204" s="378">
        <v>1072000</v>
      </c>
      <c r="M204" s="393">
        <v>1072000</v>
      </c>
      <c r="N204" s="394">
        <v>1060000</v>
      </c>
      <c r="O204" s="420">
        <v>0</v>
      </c>
    </row>
    <row r="205" spans="1:15" ht="12.75">
      <c r="A205" s="324"/>
      <c r="B205" s="422"/>
      <c r="C205" s="423" t="s">
        <v>876</v>
      </c>
      <c r="D205" s="378">
        <v>2729750</v>
      </c>
      <c r="E205" s="373">
        <v>0</v>
      </c>
      <c r="F205" s="374">
        <v>0</v>
      </c>
      <c r="G205" s="375">
        <v>2729750</v>
      </c>
      <c r="H205" s="448">
        <v>0</v>
      </c>
      <c r="I205" s="373">
        <v>0</v>
      </c>
      <c r="J205" s="374">
        <v>0</v>
      </c>
      <c r="K205" s="375">
        <v>0</v>
      </c>
      <c r="L205" s="378">
        <v>2729750</v>
      </c>
      <c r="M205" s="373">
        <v>0</v>
      </c>
      <c r="N205" s="374">
        <v>0</v>
      </c>
      <c r="O205" s="375">
        <v>2729750</v>
      </c>
    </row>
    <row r="206" spans="1:15" ht="12.75">
      <c r="A206" s="324"/>
      <c r="B206" s="361">
        <v>90002</v>
      </c>
      <c r="C206" s="336" t="s">
        <v>985</v>
      </c>
      <c r="D206" s="337">
        <v>295300</v>
      </c>
      <c r="E206" s="338">
        <v>295300</v>
      </c>
      <c r="F206" s="338">
        <v>0</v>
      </c>
      <c r="G206" s="339">
        <v>0</v>
      </c>
      <c r="H206" s="337">
        <v>0</v>
      </c>
      <c r="I206" s="338">
        <v>0</v>
      </c>
      <c r="J206" s="338">
        <v>0</v>
      </c>
      <c r="K206" s="339">
        <v>0</v>
      </c>
      <c r="L206" s="337">
        <v>295300</v>
      </c>
      <c r="M206" s="338">
        <v>295300</v>
      </c>
      <c r="N206" s="338">
        <v>0</v>
      </c>
      <c r="O206" s="339">
        <v>0</v>
      </c>
    </row>
    <row r="207" spans="1:15" ht="12.75">
      <c r="A207" s="324"/>
      <c r="B207" s="361"/>
      <c r="C207" s="340" t="s">
        <v>986</v>
      </c>
      <c r="D207" s="337">
        <v>295300</v>
      </c>
      <c r="E207" s="338">
        <v>295300</v>
      </c>
      <c r="F207" s="425">
        <v>0</v>
      </c>
      <c r="G207" s="426">
        <v>0</v>
      </c>
      <c r="H207" s="337">
        <v>0</v>
      </c>
      <c r="I207" s="338">
        <v>0</v>
      </c>
      <c r="J207" s="425">
        <v>0</v>
      </c>
      <c r="K207" s="426">
        <v>0</v>
      </c>
      <c r="L207" s="337">
        <v>295300</v>
      </c>
      <c r="M207" s="338">
        <v>295300</v>
      </c>
      <c r="N207" s="425">
        <v>0</v>
      </c>
      <c r="O207" s="426">
        <v>0</v>
      </c>
    </row>
    <row r="208" spans="1:15" ht="12.75">
      <c r="A208" s="324"/>
      <c r="B208" s="391">
        <v>90003</v>
      </c>
      <c r="C208" s="570" t="s">
        <v>987</v>
      </c>
      <c r="D208" s="344">
        <v>5771696</v>
      </c>
      <c r="E208" s="343">
        <v>915896</v>
      </c>
      <c r="F208" s="345">
        <v>0</v>
      </c>
      <c r="G208" s="346">
        <v>4855800</v>
      </c>
      <c r="H208" s="344">
        <v>0</v>
      </c>
      <c r="I208" s="343">
        <v>0</v>
      </c>
      <c r="J208" s="345">
        <v>0</v>
      </c>
      <c r="K208" s="346">
        <v>0</v>
      </c>
      <c r="L208" s="344">
        <v>5771696</v>
      </c>
      <c r="M208" s="343">
        <v>915896</v>
      </c>
      <c r="N208" s="345">
        <v>0</v>
      </c>
      <c r="O208" s="346">
        <v>4855800</v>
      </c>
    </row>
    <row r="209" spans="1:15" s="171" customFormat="1" ht="12.75">
      <c r="A209" s="409"/>
      <c r="B209" s="391"/>
      <c r="C209" s="342" t="s">
        <v>988</v>
      </c>
      <c r="D209" s="571">
        <v>859300</v>
      </c>
      <c r="E209" s="343">
        <v>859300</v>
      </c>
      <c r="F209" s="345">
        <v>0</v>
      </c>
      <c r="G209" s="459">
        <v>0</v>
      </c>
      <c r="H209" s="571">
        <v>0</v>
      </c>
      <c r="I209" s="343">
        <v>0</v>
      </c>
      <c r="J209" s="345">
        <v>0</v>
      </c>
      <c r="K209" s="459">
        <v>0</v>
      </c>
      <c r="L209" s="571">
        <v>859300</v>
      </c>
      <c r="M209" s="343">
        <v>859300</v>
      </c>
      <c r="N209" s="345">
        <v>0</v>
      </c>
      <c r="O209" s="459">
        <v>0</v>
      </c>
    </row>
    <row r="210" spans="1:15" s="171" customFormat="1" ht="12.75">
      <c r="A210" s="409"/>
      <c r="B210" s="363"/>
      <c r="C210" s="364" t="s">
        <v>989</v>
      </c>
      <c r="D210" s="392">
        <v>4855800</v>
      </c>
      <c r="E210" s="393">
        <v>0</v>
      </c>
      <c r="F210" s="394">
        <v>0</v>
      </c>
      <c r="G210" s="420">
        <v>4855800</v>
      </c>
      <c r="H210" s="392">
        <v>0</v>
      </c>
      <c r="I210" s="393">
        <v>0</v>
      </c>
      <c r="J210" s="394">
        <v>0</v>
      </c>
      <c r="K210" s="420">
        <v>0</v>
      </c>
      <c r="L210" s="392">
        <v>4855800</v>
      </c>
      <c r="M210" s="393">
        <v>0</v>
      </c>
      <c r="N210" s="394">
        <v>0</v>
      </c>
      <c r="O210" s="420">
        <v>4855800</v>
      </c>
    </row>
    <row r="211" spans="1:15" s="418" customFormat="1" ht="12.75">
      <c r="A211" s="416"/>
      <c r="B211" s="384"/>
      <c r="C211" s="350" t="s">
        <v>870</v>
      </c>
      <c r="D211" s="572">
        <v>56596</v>
      </c>
      <c r="E211" s="352">
        <v>56596</v>
      </c>
      <c r="F211" s="353">
        <v>0</v>
      </c>
      <c r="G211" s="481">
        <v>0</v>
      </c>
      <c r="H211" s="572">
        <v>0</v>
      </c>
      <c r="I211" s="352">
        <v>0</v>
      </c>
      <c r="J211" s="353">
        <v>0</v>
      </c>
      <c r="K211" s="481">
        <v>0</v>
      </c>
      <c r="L211" s="572">
        <v>56596</v>
      </c>
      <c r="M211" s="352">
        <v>56596</v>
      </c>
      <c r="N211" s="353">
        <v>0</v>
      </c>
      <c r="O211" s="481">
        <v>0</v>
      </c>
    </row>
    <row r="212" spans="1:15" ht="12.75">
      <c r="A212" s="324"/>
      <c r="B212" s="401">
        <v>90004</v>
      </c>
      <c r="C212" s="402" t="s">
        <v>990</v>
      </c>
      <c r="D212" s="337">
        <v>15719675</v>
      </c>
      <c r="E212" s="338">
        <v>13642281</v>
      </c>
      <c r="F212" s="425">
        <v>1779932</v>
      </c>
      <c r="G212" s="426">
        <v>2077394</v>
      </c>
      <c r="H212" s="337">
        <v>0</v>
      </c>
      <c r="I212" s="338">
        <v>0</v>
      </c>
      <c r="J212" s="425">
        <v>0</v>
      </c>
      <c r="K212" s="426">
        <v>0</v>
      </c>
      <c r="L212" s="337">
        <v>15719675</v>
      </c>
      <c r="M212" s="338">
        <v>13642281</v>
      </c>
      <c r="N212" s="425">
        <v>1779932</v>
      </c>
      <c r="O212" s="426">
        <v>2077394</v>
      </c>
    </row>
    <row r="213" spans="1:15" ht="12.75">
      <c r="A213" s="324"/>
      <c r="B213" s="391"/>
      <c r="C213" s="342" t="s">
        <v>991</v>
      </c>
      <c r="D213" s="344">
        <v>15315593</v>
      </c>
      <c r="E213" s="343">
        <v>13270623</v>
      </c>
      <c r="F213" s="345">
        <v>1779932</v>
      </c>
      <c r="G213" s="459">
        <v>2044970</v>
      </c>
      <c r="H213" s="344">
        <v>0</v>
      </c>
      <c r="I213" s="343">
        <v>0</v>
      </c>
      <c r="J213" s="345">
        <v>0</v>
      </c>
      <c r="K213" s="459">
        <v>0</v>
      </c>
      <c r="L213" s="344">
        <v>15315593</v>
      </c>
      <c r="M213" s="343">
        <v>13270623</v>
      </c>
      <c r="N213" s="345">
        <v>1779932</v>
      </c>
      <c r="O213" s="459">
        <v>2044970</v>
      </c>
    </row>
    <row r="214" spans="1:15" s="162" customFormat="1" ht="12.75">
      <c r="A214" s="348"/>
      <c r="B214" s="384"/>
      <c r="C214" s="350" t="s">
        <v>870</v>
      </c>
      <c r="D214" s="351">
        <v>404082</v>
      </c>
      <c r="E214" s="352">
        <v>371658</v>
      </c>
      <c r="F214" s="353">
        <v>0</v>
      </c>
      <c r="G214" s="481">
        <v>32424</v>
      </c>
      <c r="H214" s="351">
        <v>0</v>
      </c>
      <c r="I214" s="461">
        <v>0</v>
      </c>
      <c r="J214" s="353">
        <v>0</v>
      </c>
      <c r="K214" s="481">
        <v>0</v>
      </c>
      <c r="L214" s="351">
        <v>404082</v>
      </c>
      <c r="M214" s="352">
        <v>371658</v>
      </c>
      <c r="N214" s="353">
        <v>0</v>
      </c>
      <c r="O214" s="481">
        <v>32424</v>
      </c>
    </row>
    <row r="215" spans="1:15" ht="12.75">
      <c r="A215" s="324"/>
      <c r="B215" s="573">
        <v>90013</v>
      </c>
      <c r="C215" s="574" t="s">
        <v>992</v>
      </c>
      <c r="D215" s="372">
        <v>1250807</v>
      </c>
      <c r="E215" s="373">
        <v>1165807</v>
      </c>
      <c r="F215" s="374">
        <v>25000</v>
      </c>
      <c r="G215" s="375">
        <v>85000</v>
      </c>
      <c r="H215" s="372">
        <v>0</v>
      </c>
      <c r="I215" s="373">
        <v>0</v>
      </c>
      <c r="J215" s="374">
        <v>0</v>
      </c>
      <c r="K215" s="375">
        <v>0</v>
      </c>
      <c r="L215" s="372">
        <v>1250807</v>
      </c>
      <c r="M215" s="373">
        <v>1165807</v>
      </c>
      <c r="N215" s="374">
        <v>25000</v>
      </c>
      <c r="O215" s="375">
        <v>85000</v>
      </c>
    </row>
    <row r="216" spans="1:15" ht="12.75">
      <c r="A216" s="324"/>
      <c r="B216" s="422"/>
      <c r="C216" s="574" t="s">
        <v>993</v>
      </c>
      <c r="D216" s="372">
        <v>1250807</v>
      </c>
      <c r="E216" s="373">
        <v>1165807</v>
      </c>
      <c r="F216" s="374">
        <v>25000</v>
      </c>
      <c r="G216" s="375">
        <v>85000</v>
      </c>
      <c r="H216" s="372">
        <v>0</v>
      </c>
      <c r="I216" s="373">
        <v>0</v>
      </c>
      <c r="J216" s="374">
        <v>0</v>
      </c>
      <c r="K216" s="375">
        <v>0</v>
      </c>
      <c r="L216" s="372">
        <v>1250807</v>
      </c>
      <c r="M216" s="373">
        <v>1165807</v>
      </c>
      <c r="N216" s="374">
        <v>25000</v>
      </c>
      <c r="O216" s="375">
        <v>85000</v>
      </c>
    </row>
    <row r="217" spans="1:15" ht="12.75">
      <c r="A217" s="324"/>
      <c r="B217" s="422">
        <v>90015</v>
      </c>
      <c r="C217" s="423" t="s">
        <v>994</v>
      </c>
      <c r="D217" s="372">
        <v>17829800</v>
      </c>
      <c r="E217" s="373">
        <v>17300000</v>
      </c>
      <c r="F217" s="374">
        <v>0</v>
      </c>
      <c r="G217" s="419">
        <v>529800</v>
      </c>
      <c r="H217" s="372">
        <v>0</v>
      </c>
      <c r="I217" s="373">
        <v>0</v>
      </c>
      <c r="J217" s="374">
        <v>0</v>
      </c>
      <c r="K217" s="419">
        <v>0</v>
      </c>
      <c r="L217" s="372">
        <v>17829800</v>
      </c>
      <c r="M217" s="373">
        <v>17300000</v>
      </c>
      <c r="N217" s="374">
        <v>0</v>
      </c>
      <c r="O217" s="419">
        <v>529800</v>
      </c>
    </row>
    <row r="218" spans="1:15" ht="12.75">
      <c r="A218" s="324"/>
      <c r="B218" s="391"/>
      <c r="C218" s="342" t="s">
        <v>875</v>
      </c>
      <c r="D218" s="571">
        <v>17711000</v>
      </c>
      <c r="E218" s="343">
        <v>17300000</v>
      </c>
      <c r="F218" s="345">
        <v>0</v>
      </c>
      <c r="G218" s="459">
        <v>411000</v>
      </c>
      <c r="H218" s="571">
        <v>0</v>
      </c>
      <c r="I218" s="343">
        <v>0</v>
      </c>
      <c r="J218" s="345">
        <v>0</v>
      </c>
      <c r="K218" s="459">
        <v>0</v>
      </c>
      <c r="L218" s="571">
        <v>17711000</v>
      </c>
      <c r="M218" s="343">
        <v>17300000</v>
      </c>
      <c r="N218" s="345">
        <v>0</v>
      </c>
      <c r="O218" s="459">
        <v>411000</v>
      </c>
    </row>
    <row r="219" spans="1:15" ht="12.75">
      <c r="A219" s="324"/>
      <c r="B219" s="422"/>
      <c r="C219" s="423" t="s">
        <v>876</v>
      </c>
      <c r="D219" s="448">
        <v>118800</v>
      </c>
      <c r="E219" s="373">
        <v>0</v>
      </c>
      <c r="F219" s="374">
        <v>0</v>
      </c>
      <c r="G219" s="375">
        <v>118800</v>
      </c>
      <c r="H219" s="448">
        <v>0</v>
      </c>
      <c r="I219" s="373">
        <v>0</v>
      </c>
      <c r="J219" s="374">
        <v>0</v>
      </c>
      <c r="K219" s="375">
        <v>0</v>
      </c>
      <c r="L219" s="448">
        <v>118800</v>
      </c>
      <c r="M219" s="373">
        <v>0</v>
      </c>
      <c r="N219" s="374">
        <v>0</v>
      </c>
      <c r="O219" s="375">
        <v>118800</v>
      </c>
    </row>
    <row r="220" spans="1:15" s="383" customFormat="1" ht="12.75">
      <c r="A220" s="324"/>
      <c r="B220" s="573">
        <v>90095</v>
      </c>
      <c r="C220" s="575" t="s">
        <v>868</v>
      </c>
      <c r="D220" s="448">
        <v>4227613</v>
      </c>
      <c r="E220" s="403">
        <v>3379548</v>
      </c>
      <c r="F220" s="435">
        <v>272000</v>
      </c>
      <c r="G220" s="449">
        <v>848065</v>
      </c>
      <c r="H220" s="448">
        <v>0</v>
      </c>
      <c r="I220" s="403">
        <v>0</v>
      </c>
      <c r="J220" s="435">
        <v>0</v>
      </c>
      <c r="K220" s="449">
        <v>0</v>
      </c>
      <c r="L220" s="448">
        <v>4227613</v>
      </c>
      <c r="M220" s="403">
        <v>3379548</v>
      </c>
      <c r="N220" s="435">
        <v>272000</v>
      </c>
      <c r="O220" s="449">
        <v>848065</v>
      </c>
    </row>
    <row r="221" spans="1:15" s="383" customFormat="1" ht="12.75">
      <c r="A221" s="324"/>
      <c r="B221" s="376"/>
      <c r="C221" s="390" t="s">
        <v>995</v>
      </c>
      <c r="D221" s="378">
        <v>1144193</v>
      </c>
      <c r="E221" s="379">
        <v>969193</v>
      </c>
      <c r="F221" s="380">
        <v>10000</v>
      </c>
      <c r="G221" s="381">
        <v>175000</v>
      </c>
      <c r="H221" s="378">
        <v>0</v>
      </c>
      <c r="I221" s="379">
        <v>0</v>
      </c>
      <c r="J221" s="380">
        <v>0</v>
      </c>
      <c r="K221" s="381">
        <v>0</v>
      </c>
      <c r="L221" s="378">
        <v>1144193</v>
      </c>
      <c r="M221" s="379">
        <v>969193</v>
      </c>
      <c r="N221" s="380">
        <v>10000</v>
      </c>
      <c r="O221" s="381">
        <v>175000</v>
      </c>
    </row>
    <row r="222" spans="1:15" s="383" customFormat="1" ht="12.75">
      <c r="A222" s="324"/>
      <c r="B222" s="376"/>
      <c r="C222" s="390" t="s">
        <v>984</v>
      </c>
      <c r="D222" s="378">
        <v>70000</v>
      </c>
      <c r="E222" s="379">
        <v>70000</v>
      </c>
      <c r="F222" s="380">
        <v>0</v>
      </c>
      <c r="G222" s="381">
        <v>0</v>
      </c>
      <c r="H222" s="378">
        <v>0</v>
      </c>
      <c r="I222" s="379">
        <v>0</v>
      </c>
      <c r="J222" s="380">
        <v>0</v>
      </c>
      <c r="K222" s="381">
        <v>0</v>
      </c>
      <c r="L222" s="378">
        <v>70000</v>
      </c>
      <c r="M222" s="379">
        <v>70000</v>
      </c>
      <c r="N222" s="380">
        <v>0</v>
      </c>
      <c r="O222" s="381">
        <v>0</v>
      </c>
    </row>
    <row r="223" spans="1:15" s="383" customFormat="1" ht="12.75">
      <c r="A223" s="324"/>
      <c r="B223" s="376"/>
      <c r="C223" s="390" t="s">
        <v>878</v>
      </c>
      <c r="D223" s="378">
        <v>1876065</v>
      </c>
      <c r="E223" s="379">
        <v>1223000</v>
      </c>
      <c r="F223" s="380">
        <v>0</v>
      </c>
      <c r="G223" s="381">
        <v>653065</v>
      </c>
      <c r="H223" s="378">
        <v>0</v>
      </c>
      <c r="I223" s="379">
        <v>0</v>
      </c>
      <c r="J223" s="380">
        <v>0</v>
      </c>
      <c r="K223" s="381">
        <v>0</v>
      </c>
      <c r="L223" s="378">
        <v>1876065</v>
      </c>
      <c r="M223" s="379">
        <v>1223000</v>
      </c>
      <c r="N223" s="380">
        <v>0</v>
      </c>
      <c r="O223" s="381">
        <v>653065</v>
      </c>
    </row>
    <row r="224" spans="1:15" s="383" customFormat="1" ht="12.75">
      <c r="A224" s="324"/>
      <c r="B224" s="376"/>
      <c r="C224" s="390" t="s">
        <v>988</v>
      </c>
      <c r="D224" s="378">
        <v>1003550</v>
      </c>
      <c r="E224" s="379">
        <v>1003550</v>
      </c>
      <c r="F224" s="380">
        <v>262000</v>
      </c>
      <c r="G224" s="381">
        <v>0</v>
      </c>
      <c r="H224" s="378">
        <v>0</v>
      </c>
      <c r="I224" s="379">
        <v>0</v>
      </c>
      <c r="J224" s="380">
        <v>0</v>
      </c>
      <c r="K224" s="381">
        <v>0</v>
      </c>
      <c r="L224" s="378">
        <v>1003550</v>
      </c>
      <c r="M224" s="379">
        <v>1003550</v>
      </c>
      <c r="N224" s="380">
        <v>262000</v>
      </c>
      <c r="O224" s="381">
        <v>0</v>
      </c>
    </row>
    <row r="225" spans="1:15" s="578" customFormat="1" ht="12.75">
      <c r="A225" s="416"/>
      <c r="B225" s="576"/>
      <c r="C225" s="577" t="s">
        <v>870</v>
      </c>
      <c r="D225" s="572">
        <v>133805</v>
      </c>
      <c r="E225" s="385">
        <v>113805</v>
      </c>
      <c r="F225" s="386">
        <v>0</v>
      </c>
      <c r="G225" s="387">
        <v>20000</v>
      </c>
      <c r="H225" s="572">
        <v>0</v>
      </c>
      <c r="I225" s="385">
        <v>0</v>
      </c>
      <c r="J225" s="386">
        <v>0</v>
      </c>
      <c r="K225" s="387">
        <v>0</v>
      </c>
      <c r="L225" s="572">
        <v>133805</v>
      </c>
      <c r="M225" s="385">
        <v>113805</v>
      </c>
      <c r="N225" s="386">
        <v>0</v>
      </c>
      <c r="O225" s="387">
        <v>20000</v>
      </c>
    </row>
    <row r="226" spans="1:15" s="171" customFormat="1" ht="12.75">
      <c r="A226" s="409"/>
      <c r="B226" s="355">
        <v>921</v>
      </c>
      <c r="C226" s="433" t="s">
        <v>658</v>
      </c>
      <c r="D226" s="357">
        <v>43431370</v>
      </c>
      <c r="E226" s="358">
        <v>39756970</v>
      </c>
      <c r="F226" s="358">
        <v>7166910</v>
      </c>
      <c r="G226" s="434">
        <v>3674400</v>
      </c>
      <c r="H226" s="357">
        <v>0</v>
      </c>
      <c r="I226" s="358">
        <v>0</v>
      </c>
      <c r="J226" s="358">
        <v>0</v>
      </c>
      <c r="K226" s="434">
        <v>0</v>
      </c>
      <c r="L226" s="357">
        <v>43431370</v>
      </c>
      <c r="M226" s="358">
        <v>39756970</v>
      </c>
      <c r="N226" s="358">
        <v>7166910</v>
      </c>
      <c r="O226" s="434">
        <v>3674400</v>
      </c>
    </row>
    <row r="227" spans="1:15" ht="12.75">
      <c r="A227" s="324"/>
      <c r="B227" s="401">
        <v>92105</v>
      </c>
      <c r="C227" s="402" t="s">
        <v>996</v>
      </c>
      <c r="D227" s="406">
        <v>4643036</v>
      </c>
      <c r="E227" s="407">
        <v>4643036</v>
      </c>
      <c r="F227" s="404">
        <v>0</v>
      </c>
      <c r="G227" s="408">
        <v>0</v>
      </c>
      <c r="H227" s="406">
        <v>0</v>
      </c>
      <c r="I227" s="407">
        <v>0</v>
      </c>
      <c r="J227" s="404">
        <v>0</v>
      </c>
      <c r="K227" s="408">
        <v>0</v>
      </c>
      <c r="L227" s="406">
        <v>4643036</v>
      </c>
      <c r="M227" s="407">
        <v>4643036</v>
      </c>
      <c r="N227" s="404">
        <v>0</v>
      </c>
      <c r="O227" s="408">
        <v>0</v>
      </c>
    </row>
    <row r="228" spans="1:15" ht="12.75">
      <c r="A228" s="324"/>
      <c r="B228" s="579"/>
      <c r="C228" s="580" t="s">
        <v>997</v>
      </c>
      <c r="D228" s="344">
        <v>4472328</v>
      </c>
      <c r="E228" s="537">
        <v>4472328</v>
      </c>
      <c r="F228" s="527">
        <v>0</v>
      </c>
      <c r="G228" s="581">
        <v>0</v>
      </c>
      <c r="H228" s="344">
        <v>0</v>
      </c>
      <c r="I228" s="537">
        <v>0</v>
      </c>
      <c r="J228" s="527">
        <v>0</v>
      </c>
      <c r="K228" s="581">
        <v>0</v>
      </c>
      <c r="L228" s="344">
        <v>4472328</v>
      </c>
      <c r="M228" s="537">
        <v>4472328</v>
      </c>
      <c r="N228" s="527">
        <v>0</v>
      </c>
      <c r="O228" s="581">
        <v>0</v>
      </c>
    </row>
    <row r="229" spans="1:15" s="162" customFormat="1" ht="12.75">
      <c r="A229" s="348"/>
      <c r="B229" s="576"/>
      <c r="C229" s="396" t="s">
        <v>870</v>
      </c>
      <c r="D229" s="351">
        <v>170708</v>
      </c>
      <c r="E229" s="352">
        <v>170708</v>
      </c>
      <c r="F229" s="353">
        <v>0</v>
      </c>
      <c r="G229" s="354">
        <v>0</v>
      </c>
      <c r="H229" s="351">
        <v>0</v>
      </c>
      <c r="I229" s="352">
        <v>0</v>
      </c>
      <c r="J229" s="353">
        <v>0</v>
      </c>
      <c r="K229" s="354">
        <v>0</v>
      </c>
      <c r="L229" s="351">
        <v>170708</v>
      </c>
      <c r="M229" s="352">
        <v>170708</v>
      </c>
      <c r="N229" s="353">
        <v>0</v>
      </c>
      <c r="O229" s="354">
        <v>0</v>
      </c>
    </row>
    <row r="230" spans="1:15" ht="12.75">
      <c r="A230" s="324"/>
      <c r="B230" s="422">
        <v>92109</v>
      </c>
      <c r="C230" s="423" t="s">
        <v>998</v>
      </c>
      <c r="D230" s="372">
        <v>169981</v>
      </c>
      <c r="E230" s="373">
        <v>169981</v>
      </c>
      <c r="F230" s="374">
        <v>10000</v>
      </c>
      <c r="G230" s="375">
        <v>0</v>
      </c>
      <c r="H230" s="372">
        <v>0</v>
      </c>
      <c r="I230" s="373">
        <v>0</v>
      </c>
      <c r="J230" s="374">
        <v>0</v>
      </c>
      <c r="K230" s="375">
        <v>0</v>
      </c>
      <c r="L230" s="372">
        <v>169981</v>
      </c>
      <c r="M230" s="373">
        <v>169981</v>
      </c>
      <c r="N230" s="374">
        <v>10000</v>
      </c>
      <c r="O230" s="375">
        <v>0</v>
      </c>
    </row>
    <row r="231" spans="1:15" ht="12.75">
      <c r="A231" s="324"/>
      <c r="B231" s="391"/>
      <c r="C231" s="582" t="s">
        <v>999</v>
      </c>
      <c r="D231" s="392">
        <v>160181</v>
      </c>
      <c r="E231" s="393">
        <v>160181</v>
      </c>
      <c r="F231" s="394">
        <v>10000</v>
      </c>
      <c r="G231" s="420">
        <v>0</v>
      </c>
      <c r="H231" s="392">
        <v>0</v>
      </c>
      <c r="I231" s="393">
        <v>0</v>
      </c>
      <c r="J231" s="394">
        <v>0</v>
      </c>
      <c r="K231" s="420">
        <v>0</v>
      </c>
      <c r="L231" s="392">
        <v>160181</v>
      </c>
      <c r="M231" s="393">
        <v>160181</v>
      </c>
      <c r="N231" s="394">
        <v>10000</v>
      </c>
      <c r="O231" s="420">
        <v>0</v>
      </c>
    </row>
    <row r="232" spans="1:15" s="162" customFormat="1" ht="12.75">
      <c r="A232" s="348"/>
      <c r="B232" s="384"/>
      <c r="C232" s="396" t="s">
        <v>870</v>
      </c>
      <c r="D232" s="351">
        <v>9800</v>
      </c>
      <c r="E232" s="352">
        <v>9800</v>
      </c>
      <c r="F232" s="353">
        <v>0</v>
      </c>
      <c r="G232" s="481">
        <v>0</v>
      </c>
      <c r="H232" s="351">
        <v>0</v>
      </c>
      <c r="I232" s="352">
        <v>0</v>
      </c>
      <c r="J232" s="353">
        <v>0</v>
      </c>
      <c r="K232" s="481">
        <v>0</v>
      </c>
      <c r="L232" s="351">
        <v>9800</v>
      </c>
      <c r="M232" s="352">
        <v>9800</v>
      </c>
      <c r="N232" s="353">
        <v>0</v>
      </c>
      <c r="O232" s="481">
        <v>0</v>
      </c>
    </row>
    <row r="233" spans="1:15" ht="12.75">
      <c r="A233" s="324"/>
      <c r="B233" s="422">
        <v>92110</v>
      </c>
      <c r="C233" s="423" t="s">
        <v>1000</v>
      </c>
      <c r="D233" s="372">
        <v>952000</v>
      </c>
      <c r="E233" s="373">
        <v>952000</v>
      </c>
      <c r="F233" s="374">
        <v>60000</v>
      </c>
      <c r="G233" s="375">
        <v>0</v>
      </c>
      <c r="H233" s="372">
        <v>0</v>
      </c>
      <c r="I233" s="373">
        <v>0</v>
      </c>
      <c r="J233" s="374">
        <v>0</v>
      </c>
      <c r="K233" s="375">
        <v>0</v>
      </c>
      <c r="L233" s="372">
        <v>952000</v>
      </c>
      <c r="M233" s="373">
        <v>952000</v>
      </c>
      <c r="N233" s="374">
        <v>60000</v>
      </c>
      <c r="O233" s="375">
        <v>0</v>
      </c>
    </row>
    <row r="234" spans="1:15" ht="12.75">
      <c r="A234" s="324"/>
      <c r="B234" s="361"/>
      <c r="C234" s="340" t="s">
        <v>1001</v>
      </c>
      <c r="D234" s="337">
        <v>952000</v>
      </c>
      <c r="E234" s="338">
        <v>952000</v>
      </c>
      <c r="F234" s="425">
        <v>60000</v>
      </c>
      <c r="G234" s="426">
        <v>0</v>
      </c>
      <c r="H234" s="337">
        <v>0</v>
      </c>
      <c r="I234" s="338">
        <v>0</v>
      </c>
      <c r="J234" s="425">
        <v>0</v>
      </c>
      <c r="K234" s="426">
        <v>0</v>
      </c>
      <c r="L234" s="337">
        <v>952000</v>
      </c>
      <c r="M234" s="338">
        <v>952000</v>
      </c>
      <c r="N234" s="425">
        <v>60000</v>
      </c>
      <c r="O234" s="426">
        <v>0</v>
      </c>
    </row>
    <row r="235" spans="1:15" ht="12.75">
      <c r="A235" s="324"/>
      <c r="B235" s="363">
        <v>92113</v>
      </c>
      <c r="C235" s="364" t="s">
        <v>1002</v>
      </c>
      <c r="D235" s="392">
        <v>7104090</v>
      </c>
      <c r="E235" s="393">
        <v>6925090</v>
      </c>
      <c r="F235" s="394">
        <v>1380000</v>
      </c>
      <c r="G235" s="420">
        <v>179000</v>
      </c>
      <c r="H235" s="392">
        <v>0</v>
      </c>
      <c r="I235" s="393">
        <v>0</v>
      </c>
      <c r="J235" s="394">
        <v>0</v>
      </c>
      <c r="K235" s="420">
        <v>0</v>
      </c>
      <c r="L235" s="392">
        <v>7104090</v>
      </c>
      <c r="M235" s="393">
        <v>6925090</v>
      </c>
      <c r="N235" s="394">
        <v>1380000</v>
      </c>
      <c r="O235" s="420">
        <v>179000</v>
      </c>
    </row>
    <row r="236" spans="1:15" ht="12.75">
      <c r="A236" s="324"/>
      <c r="B236" s="391"/>
      <c r="C236" s="342" t="s">
        <v>1003</v>
      </c>
      <c r="D236" s="344">
        <v>7104090</v>
      </c>
      <c r="E236" s="343">
        <v>6925090</v>
      </c>
      <c r="F236" s="345">
        <v>1380000</v>
      </c>
      <c r="G236" s="346">
        <v>179000</v>
      </c>
      <c r="H236" s="344">
        <v>0</v>
      </c>
      <c r="I236" s="343">
        <v>0</v>
      </c>
      <c r="J236" s="345">
        <v>0</v>
      </c>
      <c r="K236" s="346">
        <v>0</v>
      </c>
      <c r="L236" s="344">
        <v>7104090</v>
      </c>
      <c r="M236" s="343">
        <v>6925090</v>
      </c>
      <c r="N236" s="345">
        <v>1380000</v>
      </c>
      <c r="O236" s="346">
        <v>179000</v>
      </c>
    </row>
    <row r="237" spans="1:15" ht="12.75">
      <c r="A237" s="324"/>
      <c r="B237" s="391">
        <v>92114</v>
      </c>
      <c r="C237" s="342" t="s">
        <v>1004</v>
      </c>
      <c r="D237" s="337">
        <v>320600</v>
      </c>
      <c r="E237" s="338">
        <v>320600</v>
      </c>
      <c r="F237" s="425">
        <v>0</v>
      </c>
      <c r="G237" s="426">
        <v>0</v>
      </c>
      <c r="H237" s="337">
        <v>0</v>
      </c>
      <c r="I237" s="338">
        <v>0</v>
      </c>
      <c r="J237" s="425">
        <v>0</v>
      </c>
      <c r="K237" s="426">
        <v>0</v>
      </c>
      <c r="L237" s="337">
        <v>320600</v>
      </c>
      <c r="M237" s="338">
        <v>320600</v>
      </c>
      <c r="N237" s="425">
        <v>0</v>
      </c>
      <c r="O237" s="426">
        <v>0</v>
      </c>
    </row>
    <row r="238" spans="1:15" ht="12.75">
      <c r="A238" s="324"/>
      <c r="B238" s="391"/>
      <c r="C238" s="342" t="s">
        <v>1005</v>
      </c>
      <c r="D238" s="344">
        <v>320600</v>
      </c>
      <c r="E238" s="343">
        <v>320600</v>
      </c>
      <c r="F238" s="345">
        <v>0</v>
      </c>
      <c r="G238" s="346">
        <v>0</v>
      </c>
      <c r="H238" s="344">
        <v>0</v>
      </c>
      <c r="I238" s="343">
        <v>0</v>
      </c>
      <c r="J238" s="345">
        <v>0</v>
      </c>
      <c r="K238" s="346">
        <v>0</v>
      </c>
      <c r="L238" s="344">
        <v>320600</v>
      </c>
      <c r="M238" s="343">
        <v>320600</v>
      </c>
      <c r="N238" s="345">
        <v>0</v>
      </c>
      <c r="O238" s="346">
        <v>0</v>
      </c>
    </row>
    <row r="239" spans="1:15" ht="12.75">
      <c r="A239" s="324"/>
      <c r="B239" s="361">
        <v>92116</v>
      </c>
      <c r="C239" s="340" t="s">
        <v>1006</v>
      </c>
      <c r="D239" s="337">
        <v>13797914</v>
      </c>
      <c r="E239" s="338">
        <v>11197914</v>
      </c>
      <c r="F239" s="425">
        <v>276500</v>
      </c>
      <c r="G239" s="339">
        <v>2600000</v>
      </c>
      <c r="H239" s="337">
        <v>0</v>
      </c>
      <c r="I239" s="338">
        <v>0</v>
      </c>
      <c r="J239" s="425">
        <v>0</v>
      </c>
      <c r="K239" s="339">
        <v>0</v>
      </c>
      <c r="L239" s="337">
        <v>13797914</v>
      </c>
      <c r="M239" s="338">
        <v>11197914</v>
      </c>
      <c r="N239" s="425">
        <v>276500</v>
      </c>
      <c r="O239" s="339">
        <v>2600000</v>
      </c>
    </row>
    <row r="240" spans="1:15" ht="12.75">
      <c r="A240" s="324"/>
      <c r="B240" s="391"/>
      <c r="C240" s="342" t="s">
        <v>1007</v>
      </c>
      <c r="D240" s="344">
        <v>13797914</v>
      </c>
      <c r="E240" s="343">
        <v>11197914</v>
      </c>
      <c r="F240" s="345">
        <v>276500</v>
      </c>
      <c r="G240" s="346">
        <v>2600000</v>
      </c>
      <c r="H240" s="344">
        <v>0</v>
      </c>
      <c r="I240" s="343">
        <v>0</v>
      </c>
      <c r="J240" s="345">
        <v>0</v>
      </c>
      <c r="K240" s="346">
        <v>0</v>
      </c>
      <c r="L240" s="344">
        <v>13797914</v>
      </c>
      <c r="M240" s="343">
        <v>11197914</v>
      </c>
      <c r="N240" s="345">
        <v>276500</v>
      </c>
      <c r="O240" s="346">
        <v>2600000</v>
      </c>
    </row>
    <row r="241" spans="1:15" ht="12.75">
      <c r="A241" s="324"/>
      <c r="B241" s="401">
        <v>92118</v>
      </c>
      <c r="C241" s="402" t="s">
        <v>1008</v>
      </c>
      <c r="D241" s="406">
        <v>8835426</v>
      </c>
      <c r="E241" s="407">
        <v>7940026</v>
      </c>
      <c r="F241" s="407">
        <v>1490000</v>
      </c>
      <c r="G241" s="408">
        <v>895400</v>
      </c>
      <c r="H241" s="406">
        <v>0</v>
      </c>
      <c r="I241" s="407">
        <v>0</v>
      </c>
      <c r="J241" s="407">
        <v>0</v>
      </c>
      <c r="K241" s="408">
        <v>0</v>
      </c>
      <c r="L241" s="406">
        <v>8835426</v>
      </c>
      <c r="M241" s="407">
        <v>7940026</v>
      </c>
      <c r="N241" s="407">
        <v>1490000</v>
      </c>
      <c r="O241" s="408">
        <v>895400</v>
      </c>
    </row>
    <row r="242" spans="1:15" ht="12.75">
      <c r="A242" s="324"/>
      <c r="B242" s="391"/>
      <c r="C242" s="342" t="s">
        <v>1009</v>
      </c>
      <c r="D242" s="392">
        <v>3954379</v>
      </c>
      <c r="E242" s="393">
        <v>3612379</v>
      </c>
      <c r="F242" s="345">
        <v>330000</v>
      </c>
      <c r="G242" s="459">
        <v>342000</v>
      </c>
      <c r="H242" s="392">
        <v>0</v>
      </c>
      <c r="I242" s="393">
        <v>0</v>
      </c>
      <c r="J242" s="345">
        <v>0</v>
      </c>
      <c r="K242" s="460">
        <v>0</v>
      </c>
      <c r="L242" s="392">
        <v>3954379</v>
      </c>
      <c r="M242" s="393">
        <v>3612379</v>
      </c>
      <c r="N242" s="345">
        <v>330000</v>
      </c>
      <c r="O242" s="459">
        <v>342000</v>
      </c>
    </row>
    <row r="243" spans="1:15" ht="12.75">
      <c r="A243" s="324"/>
      <c r="B243" s="363"/>
      <c r="C243" s="364" t="s">
        <v>1010</v>
      </c>
      <c r="D243" s="372">
        <v>4881047</v>
      </c>
      <c r="E243" s="373">
        <v>4327647</v>
      </c>
      <c r="F243" s="393">
        <v>1160000</v>
      </c>
      <c r="G243" s="420">
        <v>553400</v>
      </c>
      <c r="H243" s="372">
        <v>0</v>
      </c>
      <c r="I243" s="373">
        <v>0</v>
      </c>
      <c r="J243" s="393">
        <v>0</v>
      </c>
      <c r="K243" s="420">
        <v>0</v>
      </c>
      <c r="L243" s="372">
        <v>4881047</v>
      </c>
      <c r="M243" s="373">
        <v>4327647</v>
      </c>
      <c r="N243" s="393">
        <v>1160000</v>
      </c>
      <c r="O243" s="420">
        <v>553400</v>
      </c>
    </row>
    <row r="244" spans="1:15" s="585" customFormat="1" ht="12.75" customHeight="1" hidden="1">
      <c r="A244" s="324"/>
      <c r="B244" s="583"/>
      <c r="C244" s="584" t="s">
        <v>1011</v>
      </c>
      <c r="D244" s="392">
        <v>0</v>
      </c>
      <c r="E244" s="393">
        <v>0</v>
      </c>
      <c r="F244" s="393">
        <v>0</v>
      </c>
      <c r="G244" s="420">
        <v>0</v>
      </c>
      <c r="H244" s="392">
        <v>0</v>
      </c>
      <c r="I244" s="393">
        <v>0</v>
      </c>
      <c r="J244" s="393"/>
      <c r="K244" s="420"/>
      <c r="L244" s="392">
        <v>0</v>
      </c>
      <c r="M244" s="393">
        <v>0</v>
      </c>
      <c r="N244" s="393">
        <v>0</v>
      </c>
      <c r="O244" s="420">
        <v>0</v>
      </c>
    </row>
    <row r="245" spans="1:15" s="162" customFormat="1" ht="12.75" customHeight="1" hidden="1">
      <c r="A245" s="348"/>
      <c r="B245" s="384"/>
      <c r="C245" s="396" t="s">
        <v>870</v>
      </c>
      <c r="D245" s="351">
        <v>0</v>
      </c>
      <c r="E245" s="352">
        <v>0</v>
      </c>
      <c r="F245" s="353">
        <v>0</v>
      </c>
      <c r="G245" s="481">
        <v>0</v>
      </c>
      <c r="H245" s="351">
        <v>0</v>
      </c>
      <c r="I245" s="352"/>
      <c r="J245" s="353">
        <v>0</v>
      </c>
      <c r="K245" s="481">
        <v>0</v>
      </c>
      <c r="L245" s="351">
        <v>0</v>
      </c>
      <c r="M245" s="352">
        <v>0</v>
      </c>
      <c r="N245" s="353">
        <v>0</v>
      </c>
      <c r="O245" s="481">
        <v>0</v>
      </c>
    </row>
    <row r="246" spans="1:15" ht="12.75">
      <c r="A246" s="324"/>
      <c r="B246" s="361">
        <v>92120</v>
      </c>
      <c r="C246" s="340" t="s">
        <v>1012</v>
      </c>
      <c r="D246" s="372">
        <v>4644410</v>
      </c>
      <c r="E246" s="373">
        <v>4644410</v>
      </c>
      <c r="F246" s="425">
        <v>3950410</v>
      </c>
      <c r="G246" s="426">
        <v>0</v>
      </c>
      <c r="H246" s="372">
        <v>0</v>
      </c>
      <c r="I246" s="373">
        <v>0</v>
      </c>
      <c r="J246" s="425">
        <v>0</v>
      </c>
      <c r="K246" s="426">
        <v>0</v>
      </c>
      <c r="L246" s="372">
        <v>4644410</v>
      </c>
      <c r="M246" s="373">
        <v>4644410</v>
      </c>
      <c r="N246" s="425">
        <v>3950410</v>
      </c>
      <c r="O246" s="426">
        <v>0</v>
      </c>
    </row>
    <row r="247" spans="1:15" ht="12.75">
      <c r="A247" s="324"/>
      <c r="B247" s="391">
        <v>92195</v>
      </c>
      <c r="C247" s="471" t="s">
        <v>868</v>
      </c>
      <c r="D247" s="392">
        <v>2963913</v>
      </c>
      <c r="E247" s="393">
        <v>2963913</v>
      </c>
      <c r="F247" s="394">
        <v>0</v>
      </c>
      <c r="G247" s="395">
        <v>0</v>
      </c>
      <c r="H247" s="392">
        <v>0</v>
      </c>
      <c r="I247" s="393">
        <v>0</v>
      </c>
      <c r="J247" s="394">
        <v>0</v>
      </c>
      <c r="K247" s="395">
        <v>0</v>
      </c>
      <c r="L247" s="392">
        <v>2963913</v>
      </c>
      <c r="M247" s="393">
        <v>2963913</v>
      </c>
      <c r="N247" s="394">
        <v>0</v>
      </c>
      <c r="O247" s="395">
        <v>0</v>
      </c>
    </row>
    <row r="248" spans="1:15" ht="12.75">
      <c r="A248" s="324"/>
      <c r="B248" s="391"/>
      <c r="C248" s="342" t="s">
        <v>1013</v>
      </c>
      <c r="D248" s="344">
        <v>1543000</v>
      </c>
      <c r="E248" s="343">
        <v>1543000</v>
      </c>
      <c r="F248" s="345">
        <v>0</v>
      </c>
      <c r="G248" s="346">
        <v>0</v>
      </c>
      <c r="H248" s="344">
        <v>0</v>
      </c>
      <c r="I248" s="347">
        <v>0</v>
      </c>
      <c r="J248" s="345">
        <v>0</v>
      </c>
      <c r="K248" s="346">
        <v>0</v>
      </c>
      <c r="L248" s="344">
        <v>1543000</v>
      </c>
      <c r="M248" s="343">
        <v>1543000</v>
      </c>
      <c r="N248" s="345">
        <v>0</v>
      </c>
      <c r="O248" s="346">
        <v>0</v>
      </c>
    </row>
    <row r="249" spans="1:15" ht="12.75">
      <c r="A249" s="324"/>
      <c r="B249" s="450"/>
      <c r="C249" s="451" t="s">
        <v>1014</v>
      </c>
      <c r="D249" s="392">
        <v>930000</v>
      </c>
      <c r="E249" s="379">
        <v>930000</v>
      </c>
      <c r="F249" s="380">
        <v>0</v>
      </c>
      <c r="G249" s="381">
        <v>0</v>
      </c>
      <c r="H249" s="392">
        <v>0</v>
      </c>
      <c r="I249" s="379">
        <v>0</v>
      </c>
      <c r="J249" s="380">
        <v>0</v>
      </c>
      <c r="K249" s="381">
        <v>0</v>
      </c>
      <c r="L249" s="392">
        <v>930000</v>
      </c>
      <c r="M249" s="379">
        <v>930000</v>
      </c>
      <c r="N249" s="380">
        <v>0</v>
      </c>
      <c r="O249" s="381">
        <v>0</v>
      </c>
    </row>
    <row r="250" spans="1:15" s="162" customFormat="1" ht="12.75">
      <c r="A250" s="348"/>
      <c r="B250" s="384"/>
      <c r="C250" s="396" t="s">
        <v>870</v>
      </c>
      <c r="D250" s="351">
        <v>490913</v>
      </c>
      <c r="E250" s="352">
        <v>490913</v>
      </c>
      <c r="F250" s="353">
        <v>0</v>
      </c>
      <c r="G250" s="354">
        <v>0</v>
      </c>
      <c r="H250" s="351">
        <v>0</v>
      </c>
      <c r="I250" s="461">
        <v>0</v>
      </c>
      <c r="J250" s="353">
        <v>0</v>
      </c>
      <c r="K250" s="354">
        <v>0</v>
      </c>
      <c r="L250" s="351">
        <v>490913</v>
      </c>
      <c r="M250" s="352">
        <v>490913</v>
      </c>
      <c r="N250" s="353">
        <v>0</v>
      </c>
      <c r="O250" s="354">
        <v>0</v>
      </c>
    </row>
    <row r="251" spans="1:15" ht="11.25" customHeight="1">
      <c r="A251" s="324"/>
      <c r="B251" s="586">
        <v>925</v>
      </c>
      <c r="C251" s="587" t="s">
        <v>1015</v>
      </c>
      <c r="D251" s="588">
        <v>13796500</v>
      </c>
      <c r="E251" s="589">
        <v>9158000</v>
      </c>
      <c r="F251" s="589">
        <v>170000</v>
      </c>
      <c r="G251" s="590">
        <v>4638500</v>
      </c>
      <c r="H251" s="588">
        <v>0</v>
      </c>
      <c r="I251" s="589">
        <v>0</v>
      </c>
      <c r="J251" s="589">
        <v>0</v>
      </c>
      <c r="K251" s="590">
        <v>0</v>
      </c>
      <c r="L251" s="588">
        <v>13796500</v>
      </c>
      <c r="M251" s="589">
        <v>9158000</v>
      </c>
      <c r="N251" s="589">
        <v>170000</v>
      </c>
      <c r="O251" s="590">
        <v>4638500</v>
      </c>
    </row>
    <row r="252" spans="1:15" ht="11.25" customHeight="1">
      <c r="A252" s="324"/>
      <c r="B252" s="591"/>
      <c r="C252" s="331" t="s">
        <v>1016</v>
      </c>
      <c r="D252" s="588"/>
      <c r="E252" s="589"/>
      <c r="F252" s="589"/>
      <c r="G252" s="590"/>
      <c r="H252" s="588"/>
      <c r="I252" s="589"/>
      <c r="J252" s="589"/>
      <c r="K252" s="590"/>
      <c r="L252" s="588"/>
      <c r="M252" s="589"/>
      <c r="N252" s="589"/>
      <c r="O252" s="590"/>
    </row>
    <row r="253" spans="1:15" ht="12.75">
      <c r="A253" s="324"/>
      <c r="B253" s="422">
        <v>92504</v>
      </c>
      <c r="C253" s="423" t="s">
        <v>1017</v>
      </c>
      <c r="D253" s="337">
        <v>13796500</v>
      </c>
      <c r="E253" s="338">
        <v>9158000</v>
      </c>
      <c r="F253" s="425">
        <v>170000</v>
      </c>
      <c r="G253" s="426">
        <v>4638500</v>
      </c>
      <c r="H253" s="337">
        <v>0</v>
      </c>
      <c r="I253" s="338">
        <v>0</v>
      </c>
      <c r="J253" s="425">
        <v>0</v>
      </c>
      <c r="K253" s="426">
        <v>0</v>
      </c>
      <c r="L253" s="337">
        <v>13796500</v>
      </c>
      <c r="M253" s="338">
        <v>9158000</v>
      </c>
      <c r="N253" s="425">
        <v>170000</v>
      </c>
      <c r="O253" s="426">
        <v>4638500</v>
      </c>
    </row>
    <row r="254" spans="1:15" ht="12.75">
      <c r="A254" s="324"/>
      <c r="B254" s="391"/>
      <c r="C254" s="471" t="s">
        <v>1018</v>
      </c>
      <c r="D254" s="392">
        <v>10436000</v>
      </c>
      <c r="E254" s="393">
        <v>6242000</v>
      </c>
      <c r="F254" s="394">
        <v>100000</v>
      </c>
      <c r="G254" s="420">
        <v>4194000</v>
      </c>
      <c r="H254" s="392">
        <v>0</v>
      </c>
      <c r="I254" s="393">
        <v>0</v>
      </c>
      <c r="J254" s="394">
        <v>0</v>
      </c>
      <c r="K254" s="420">
        <v>0</v>
      </c>
      <c r="L254" s="392">
        <v>10436000</v>
      </c>
      <c r="M254" s="393">
        <v>6242000</v>
      </c>
      <c r="N254" s="394">
        <v>100000</v>
      </c>
      <c r="O254" s="420">
        <v>4194000</v>
      </c>
    </row>
    <row r="255" spans="1:15" ht="12.75">
      <c r="A255" s="324"/>
      <c r="B255" s="363"/>
      <c r="C255" s="471" t="s">
        <v>1019</v>
      </c>
      <c r="D255" s="392">
        <v>3180500</v>
      </c>
      <c r="E255" s="393">
        <v>2736000</v>
      </c>
      <c r="F255" s="394">
        <v>70000</v>
      </c>
      <c r="G255" s="420">
        <v>444500</v>
      </c>
      <c r="H255" s="392">
        <v>0</v>
      </c>
      <c r="I255" s="393">
        <v>0</v>
      </c>
      <c r="J255" s="394">
        <v>0</v>
      </c>
      <c r="K255" s="420">
        <v>0</v>
      </c>
      <c r="L255" s="392">
        <v>3180500</v>
      </c>
      <c r="M255" s="393">
        <v>2736000</v>
      </c>
      <c r="N255" s="394">
        <v>70000</v>
      </c>
      <c r="O255" s="420">
        <v>444500</v>
      </c>
    </row>
    <row r="256" spans="1:15" ht="12.75">
      <c r="A256" s="324"/>
      <c r="B256" s="592"/>
      <c r="C256" s="423" t="s">
        <v>1020</v>
      </c>
      <c r="D256" s="372">
        <v>180000</v>
      </c>
      <c r="E256" s="373">
        <v>180000</v>
      </c>
      <c r="F256" s="374">
        <v>0</v>
      </c>
      <c r="G256" s="375">
        <v>0</v>
      </c>
      <c r="H256" s="372">
        <v>0</v>
      </c>
      <c r="I256" s="373">
        <v>0</v>
      </c>
      <c r="J256" s="374">
        <v>0</v>
      </c>
      <c r="K256" s="375">
        <v>0</v>
      </c>
      <c r="L256" s="372">
        <v>180000</v>
      </c>
      <c r="M256" s="373">
        <v>180000</v>
      </c>
      <c r="N256" s="374">
        <v>0</v>
      </c>
      <c r="O256" s="375">
        <v>0</v>
      </c>
    </row>
    <row r="257" spans="1:15" ht="12.75">
      <c r="A257" s="324"/>
      <c r="B257" s="355">
        <v>926</v>
      </c>
      <c r="C257" s="433" t="s">
        <v>659</v>
      </c>
      <c r="D257" s="357">
        <v>59088015</v>
      </c>
      <c r="E257" s="358">
        <v>21107966</v>
      </c>
      <c r="F257" s="358">
        <v>0</v>
      </c>
      <c r="G257" s="434">
        <v>37980049</v>
      </c>
      <c r="H257" s="357">
        <v>0</v>
      </c>
      <c r="I257" s="358">
        <v>0</v>
      </c>
      <c r="J257" s="358">
        <v>0</v>
      </c>
      <c r="K257" s="434">
        <v>0</v>
      </c>
      <c r="L257" s="357">
        <v>59088015</v>
      </c>
      <c r="M257" s="358">
        <v>21107966</v>
      </c>
      <c r="N257" s="358">
        <v>0</v>
      </c>
      <c r="O257" s="434">
        <v>37980049</v>
      </c>
    </row>
    <row r="258" spans="1:15" ht="12.75">
      <c r="A258" s="324"/>
      <c r="B258" s="361">
        <v>92601</v>
      </c>
      <c r="C258" s="340" t="s">
        <v>1021</v>
      </c>
      <c r="D258" s="337">
        <v>120918</v>
      </c>
      <c r="E258" s="338">
        <v>17277</v>
      </c>
      <c r="F258" s="338">
        <v>0</v>
      </c>
      <c r="G258" s="339">
        <v>103641</v>
      </c>
      <c r="H258" s="337">
        <v>0</v>
      </c>
      <c r="I258" s="338">
        <v>0</v>
      </c>
      <c r="J258" s="338">
        <v>0</v>
      </c>
      <c r="K258" s="339">
        <v>0</v>
      </c>
      <c r="L258" s="337">
        <v>120918</v>
      </c>
      <c r="M258" s="338">
        <v>17277</v>
      </c>
      <c r="N258" s="338">
        <v>0</v>
      </c>
      <c r="O258" s="339">
        <v>103641</v>
      </c>
    </row>
    <row r="259" spans="1:15" ht="12.75" customHeight="1">
      <c r="A259" s="324"/>
      <c r="B259" s="422"/>
      <c r="C259" s="574" t="s">
        <v>876</v>
      </c>
      <c r="D259" s="337">
        <v>80000</v>
      </c>
      <c r="E259" s="373">
        <v>0</v>
      </c>
      <c r="F259" s="338">
        <v>0</v>
      </c>
      <c r="G259" s="339">
        <v>80000</v>
      </c>
      <c r="H259" s="337">
        <v>0</v>
      </c>
      <c r="I259" s="373">
        <v>0</v>
      </c>
      <c r="J259" s="338">
        <v>0</v>
      </c>
      <c r="K259" s="339">
        <v>0</v>
      </c>
      <c r="L259" s="337">
        <v>80000</v>
      </c>
      <c r="M259" s="373">
        <v>0</v>
      </c>
      <c r="N259" s="338">
        <v>0</v>
      </c>
      <c r="O259" s="339">
        <v>80000</v>
      </c>
    </row>
    <row r="260" spans="1:15" s="162" customFormat="1" ht="12.75">
      <c r="A260" s="348"/>
      <c r="B260" s="384"/>
      <c r="C260" s="593" t="s">
        <v>870</v>
      </c>
      <c r="D260" s="351">
        <v>40918</v>
      </c>
      <c r="E260" s="352">
        <v>17277</v>
      </c>
      <c r="F260" s="353">
        <v>0</v>
      </c>
      <c r="G260" s="594">
        <v>23641</v>
      </c>
      <c r="H260" s="351">
        <v>0</v>
      </c>
      <c r="I260" s="352">
        <v>0</v>
      </c>
      <c r="J260" s="353">
        <v>0</v>
      </c>
      <c r="K260" s="594">
        <v>0</v>
      </c>
      <c r="L260" s="351">
        <v>40918</v>
      </c>
      <c r="M260" s="352">
        <v>17277</v>
      </c>
      <c r="N260" s="353">
        <v>0</v>
      </c>
      <c r="O260" s="594">
        <v>23641</v>
      </c>
    </row>
    <row r="261" spans="1:15" ht="12.75">
      <c r="A261" s="324"/>
      <c r="B261" s="573">
        <v>92604</v>
      </c>
      <c r="C261" s="342" t="s">
        <v>1022</v>
      </c>
      <c r="D261" s="344">
        <v>47565279</v>
      </c>
      <c r="E261" s="407">
        <v>10194089</v>
      </c>
      <c r="F261" s="435">
        <v>0</v>
      </c>
      <c r="G261" s="449">
        <v>37371190</v>
      </c>
      <c r="H261" s="344">
        <v>0</v>
      </c>
      <c r="I261" s="407">
        <v>0</v>
      </c>
      <c r="J261" s="435">
        <v>0</v>
      </c>
      <c r="K261" s="449">
        <v>0</v>
      </c>
      <c r="L261" s="344">
        <v>47565279</v>
      </c>
      <c r="M261" s="407">
        <v>10194089</v>
      </c>
      <c r="N261" s="435">
        <v>0</v>
      </c>
      <c r="O261" s="449">
        <v>37371190</v>
      </c>
    </row>
    <row r="262" spans="1:15" ht="12.75">
      <c r="A262" s="324"/>
      <c r="B262" s="361"/>
      <c r="C262" s="340" t="s">
        <v>1023</v>
      </c>
      <c r="D262" s="337">
        <v>45221016</v>
      </c>
      <c r="E262" s="407">
        <v>7849826</v>
      </c>
      <c r="F262" s="425">
        <v>0</v>
      </c>
      <c r="G262" s="339">
        <v>37371190</v>
      </c>
      <c r="H262" s="337">
        <v>0</v>
      </c>
      <c r="I262" s="407">
        <v>0</v>
      </c>
      <c r="J262" s="425">
        <v>0</v>
      </c>
      <c r="K262" s="595">
        <v>0</v>
      </c>
      <c r="L262" s="337">
        <v>45221016</v>
      </c>
      <c r="M262" s="407">
        <v>7849826</v>
      </c>
      <c r="N262" s="425">
        <v>0</v>
      </c>
      <c r="O262" s="339">
        <v>37371190</v>
      </c>
    </row>
    <row r="263" spans="1:15" ht="12.75">
      <c r="A263" s="324"/>
      <c r="B263" s="573">
        <v>92605</v>
      </c>
      <c r="C263" s="342" t="s">
        <v>1024</v>
      </c>
      <c r="D263" s="344">
        <v>8340000</v>
      </c>
      <c r="E263" s="407">
        <v>8340000</v>
      </c>
      <c r="F263" s="435">
        <v>0</v>
      </c>
      <c r="G263" s="449">
        <v>0</v>
      </c>
      <c r="H263" s="344">
        <v>0</v>
      </c>
      <c r="I263" s="407">
        <v>0</v>
      </c>
      <c r="J263" s="435">
        <v>0</v>
      </c>
      <c r="K263" s="449">
        <v>0</v>
      </c>
      <c r="L263" s="344">
        <v>8340000</v>
      </c>
      <c r="M263" s="407">
        <v>8340000</v>
      </c>
      <c r="N263" s="435">
        <v>0</v>
      </c>
      <c r="O263" s="449">
        <v>0</v>
      </c>
    </row>
    <row r="264" spans="1:15" ht="12.75">
      <c r="A264" s="324"/>
      <c r="B264" s="361"/>
      <c r="C264" s="340" t="s">
        <v>1025</v>
      </c>
      <c r="D264" s="337">
        <v>8340000</v>
      </c>
      <c r="E264" s="407">
        <v>8340000</v>
      </c>
      <c r="F264" s="425">
        <v>0</v>
      </c>
      <c r="G264" s="339">
        <v>0</v>
      </c>
      <c r="H264" s="337">
        <v>0</v>
      </c>
      <c r="I264" s="407">
        <v>0</v>
      </c>
      <c r="J264" s="425">
        <v>0</v>
      </c>
      <c r="K264" s="339">
        <v>0</v>
      </c>
      <c r="L264" s="337">
        <v>8340000</v>
      </c>
      <c r="M264" s="407">
        <v>8340000</v>
      </c>
      <c r="N264" s="425">
        <v>0</v>
      </c>
      <c r="O264" s="339">
        <v>0</v>
      </c>
    </row>
    <row r="265" spans="1:15" ht="12.75">
      <c r="A265" s="324"/>
      <c r="B265" s="361">
        <v>92695</v>
      </c>
      <c r="C265" s="340" t="s">
        <v>868</v>
      </c>
      <c r="D265" s="337">
        <v>3061818</v>
      </c>
      <c r="E265" s="338">
        <v>2556600</v>
      </c>
      <c r="F265" s="425">
        <v>0</v>
      </c>
      <c r="G265" s="339">
        <v>505218</v>
      </c>
      <c r="H265" s="337">
        <v>0</v>
      </c>
      <c r="I265" s="338">
        <v>0</v>
      </c>
      <c r="J265" s="425">
        <v>0</v>
      </c>
      <c r="K265" s="339">
        <v>0</v>
      </c>
      <c r="L265" s="337">
        <v>3061818</v>
      </c>
      <c r="M265" s="338">
        <v>2556600</v>
      </c>
      <c r="N265" s="425">
        <v>0</v>
      </c>
      <c r="O265" s="339">
        <v>505218</v>
      </c>
    </row>
    <row r="266" spans="1:15" s="383" customFormat="1" ht="14.25" customHeight="1">
      <c r="A266" s="324"/>
      <c r="B266" s="596"/>
      <c r="C266" s="377" t="s">
        <v>1025</v>
      </c>
      <c r="D266" s="597">
        <v>2225006</v>
      </c>
      <c r="E266" s="379">
        <v>1985006</v>
      </c>
      <c r="F266" s="379">
        <v>0</v>
      </c>
      <c r="G266" s="410">
        <v>240000</v>
      </c>
      <c r="H266" s="597">
        <v>0</v>
      </c>
      <c r="I266" s="379">
        <v>0</v>
      </c>
      <c r="J266" s="379">
        <v>0</v>
      </c>
      <c r="K266" s="410">
        <v>0</v>
      </c>
      <c r="L266" s="597">
        <v>2225006</v>
      </c>
      <c r="M266" s="379">
        <v>1985006</v>
      </c>
      <c r="N266" s="379">
        <v>0</v>
      </c>
      <c r="O266" s="410">
        <v>240000</v>
      </c>
    </row>
    <row r="267" spans="1:15" s="383" customFormat="1" ht="14.25" customHeight="1" hidden="1">
      <c r="A267" s="324"/>
      <c r="B267" s="596"/>
      <c r="C267" s="377" t="s">
        <v>880</v>
      </c>
      <c r="D267" s="597">
        <v>0</v>
      </c>
      <c r="E267" s="379">
        <v>0</v>
      </c>
      <c r="F267" s="379">
        <v>0</v>
      </c>
      <c r="G267" s="410">
        <v>0</v>
      </c>
      <c r="H267" s="597">
        <v>0</v>
      </c>
      <c r="I267" s="379">
        <v>0</v>
      </c>
      <c r="J267" s="379">
        <v>0</v>
      </c>
      <c r="K267" s="410">
        <v>0</v>
      </c>
      <c r="L267" s="597">
        <v>0</v>
      </c>
      <c r="M267" s="379">
        <v>0</v>
      </c>
      <c r="N267" s="379">
        <v>0</v>
      </c>
      <c r="O267" s="410">
        <v>0</v>
      </c>
    </row>
    <row r="268" spans="1:15" s="604" customFormat="1" ht="13.5" thickBot="1">
      <c r="A268" s="348"/>
      <c r="B268" s="598"/>
      <c r="C268" s="599" t="s">
        <v>870</v>
      </c>
      <c r="D268" s="600">
        <v>836812</v>
      </c>
      <c r="E268" s="601">
        <v>571594</v>
      </c>
      <c r="F268" s="602">
        <v>0</v>
      </c>
      <c r="G268" s="603">
        <v>265218</v>
      </c>
      <c r="H268" s="600">
        <v>0</v>
      </c>
      <c r="I268" s="601">
        <v>0</v>
      </c>
      <c r="J268" s="602">
        <v>0</v>
      </c>
      <c r="K268" s="603">
        <v>0</v>
      </c>
      <c r="L268" s="600">
        <v>836812</v>
      </c>
      <c r="M268" s="601">
        <v>571594</v>
      </c>
      <c r="N268" s="602">
        <v>0</v>
      </c>
      <c r="O268" s="603">
        <v>265218</v>
      </c>
    </row>
    <row r="269" spans="2:15" ht="13.5" customHeight="1" thickBot="1">
      <c r="B269" s="605"/>
      <c r="C269" s="606"/>
      <c r="D269" s="607"/>
      <c r="E269" s="608"/>
      <c r="F269" s="609"/>
      <c r="G269" s="610"/>
      <c r="H269" s="607"/>
      <c r="I269" s="608"/>
      <c r="J269" s="609"/>
      <c r="K269" s="610"/>
      <c r="L269" s="607"/>
      <c r="M269" s="608"/>
      <c r="N269" s="609"/>
      <c r="O269" s="610"/>
    </row>
    <row r="270" spans="1:15" ht="18.75" customHeight="1" thickTop="1">
      <c r="A270" s="611"/>
      <c r="B270" s="612"/>
      <c r="C270" s="613" t="s">
        <v>1026</v>
      </c>
      <c r="D270" s="614">
        <v>72546990</v>
      </c>
      <c r="E270" s="615">
        <v>72546990</v>
      </c>
      <c r="F270" s="615">
        <v>0</v>
      </c>
      <c r="G270" s="616">
        <v>0</v>
      </c>
      <c r="H270" s="614">
        <v>0</v>
      </c>
      <c r="I270" s="615">
        <v>0</v>
      </c>
      <c r="J270" s="615">
        <v>0</v>
      </c>
      <c r="K270" s="616">
        <v>0</v>
      </c>
      <c r="L270" s="614">
        <v>72546990</v>
      </c>
      <c r="M270" s="615">
        <v>72546990</v>
      </c>
      <c r="N270" s="615">
        <v>0</v>
      </c>
      <c r="O270" s="616">
        <v>0</v>
      </c>
    </row>
    <row r="271" spans="1:15" ht="4.5" customHeight="1" thickBot="1">
      <c r="A271" s="611"/>
      <c r="B271" s="617"/>
      <c r="C271" s="618"/>
      <c r="D271" s="619"/>
      <c r="E271" s="620"/>
      <c r="F271" s="621"/>
      <c r="G271" s="622"/>
      <c r="H271" s="619"/>
      <c r="I271" s="620"/>
      <c r="J271" s="621"/>
      <c r="K271" s="622"/>
      <c r="L271" s="619"/>
      <c r="M271" s="620"/>
      <c r="N271" s="621"/>
      <c r="O271" s="622"/>
    </row>
    <row r="272" spans="1:15" ht="13.5" thickTop="1">
      <c r="A272" s="611"/>
      <c r="B272" s="363"/>
      <c r="C272" s="364" t="s">
        <v>550</v>
      </c>
      <c r="D272" s="392"/>
      <c r="E272" s="393"/>
      <c r="F272" s="394"/>
      <c r="G272" s="420"/>
      <c r="H272" s="392"/>
      <c r="I272" s="393"/>
      <c r="J272" s="394"/>
      <c r="K272" s="420"/>
      <c r="L272" s="392"/>
      <c r="M272" s="393"/>
      <c r="N272" s="394"/>
      <c r="O272" s="420"/>
    </row>
    <row r="273" spans="1:15" s="630" customFormat="1" ht="12.75">
      <c r="A273" s="623"/>
      <c r="B273" s="624"/>
      <c r="C273" s="625" t="s">
        <v>1027</v>
      </c>
      <c r="D273" s="626">
        <v>72546990</v>
      </c>
      <c r="E273" s="627">
        <v>72546990</v>
      </c>
      <c r="F273" s="628">
        <v>0</v>
      </c>
      <c r="G273" s="629">
        <v>0</v>
      </c>
      <c r="H273" s="626">
        <v>0</v>
      </c>
      <c r="I273" s="627">
        <v>0</v>
      </c>
      <c r="J273" s="628">
        <v>0</v>
      </c>
      <c r="K273" s="629">
        <v>0</v>
      </c>
      <c r="L273" s="626">
        <v>72546990</v>
      </c>
      <c r="M273" s="627">
        <v>72546990</v>
      </c>
      <c r="N273" s="628">
        <v>0</v>
      </c>
      <c r="O273" s="629">
        <v>0</v>
      </c>
    </row>
    <row r="274" spans="1:15" ht="12.75">
      <c r="A274" s="611"/>
      <c r="B274" s="422"/>
      <c r="C274" s="423"/>
      <c r="D274" s="372"/>
      <c r="E274" s="373"/>
      <c r="F274" s="374"/>
      <c r="G274" s="375"/>
      <c r="H274" s="372"/>
      <c r="I274" s="373"/>
      <c r="J274" s="374"/>
      <c r="K274" s="375"/>
      <c r="L274" s="372"/>
      <c r="M274" s="373"/>
      <c r="N274" s="374"/>
      <c r="O274" s="375"/>
    </row>
    <row r="275" spans="1:15" ht="12.75">
      <c r="A275" s="611"/>
      <c r="B275" s="355">
        <v>750</v>
      </c>
      <c r="C275" s="433" t="s">
        <v>628</v>
      </c>
      <c r="D275" s="357">
        <v>2893400</v>
      </c>
      <c r="E275" s="358">
        <v>2893400</v>
      </c>
      <c r="F275" s="358">
        <v>0</v>
      </c>
      <c r="G275" s="434">
        <v>0</v>
      </c>
      <c r="H275" s="357">
        <v>0</v>
      </c>
      <c r="I275" s="358">
        <v>0</v>
      </c>
      <c r="J275" s="358">
        <v>0</v>
      </c>
      <c r="K275" s="434">
        <v>0</v>
      </c>
      <c r="L275" s="357">
        <v>2893400</v>
      </c>
      <c r="M275" s="358">
        <v>2893400</v>
      </c>
      <c r="N275" s="358">
        <v>0</v>
      </c>
      <c r="O275" s="434">
        <v>0</v>
      </c>
    </row>
    <row r="276" spans="1:15" ht="12.75">
      <c r="A276" s="611"/>
      <c r="B276" s="361">
        <v>75011</v>
      </c>
      <c r="C276" s="340" t="s">
        <v>1028</v>
      </c>
      <c r="D276" s="337">
        <v>2893400</v>
      </c>
      <c r="E276" s="338">
        <v>2893400</v>
      </c>
      <c r="F276" s="425">
        <v>0</v>
      </c>
      <c r="G276" s="426">
        <v>0</v>
      </c>
      <c r="H276" s="337">
        <v>0</v>
      </c>
      <c r="I276" s="338">
        <v>0</v>
      </c>
      <c r="J276" s="425">
        <v>0</v>
      </c>
      <c r="K276" s="426">
        <v>0</v>
      </c>
      <c r="L276" s="337">
        <v>2893400</v>
      </c>
      <c r="M276" s="338">
        <v>2893400</v>
      </c>
      <c r="N276" s="425">
        <v>0</v>
      </c>
      <c r="O276" s="426">
        <v>0</v>
      </c>
    </row>
    <row r="277" spans="1:15" ht="12.75" customHeight="1" thickBot="1">
      <c r="A277" s="611"/>
      <c r="B277" s="631">
        <v>751</v>
      </c>
      <c r="C277" s="632" t="s">
        <v>1029</v>
      </c>
      <c r="D277" s="633">
        <v>91390</v>
      </c>
      <c r="E277" s="634">
        <v>91390</v>
      </c>
      <c r="F277" s="634">
        <v>0</v>
      </c>
      <c r="G277" s="635">
        <v>0</v>
      </c>
      <c r="H277" s="633">
        <v>0</v>
      </c>
      <c r="I277" s="634">
        <v>0</v>
      </c>
      <c r="J277" s="634">
        <v>0</v>
      </c>
      <c r="K277" s="635">
        <v>0</v>
      </c>
      <c r="L277" s="633">
        <v>91390</v>
      </c>
      <c r="M277" s="634">
        <v>91390</v>
      </c>
      <c r="N277" s="634">
        <v>0</v>
      </c>
      <c r="O277" s="635">
        <v>0</v>
      </c>
    </row>
    <row r="278" spans="1:15" ht="12.75" customHeight="1">
      <c r="A278" s="611"/>
      <c r="B278" s="636"/>
      <c r="C278" s="398" t="s">
        <v>1030</v>
      </c>
      <c r="D278" s="637"/>
      <c r="E278" s="638"/>
      <c r="F278" s="638"/>
      <c r="G278" s="639"/>
      <c r="H278" s="637"/>
      <c r="I278" s="638"/>
      <c r="J278" s="638"/>
      <c r="K278" s="639"/>
      <c r="L278" s="637"/>
      <c r="M278" s="638"/>
      <c r="N278" s="638"/>
      <c r="O278" s="639"/>
    </row>
    <row r="279" spans="1:15" ht="12" customHeight="1">
      <c r="A279" s="611"/>
      <c r="B279" s="401">
        <v>75101</v>
      </c>
      <c r="C279" s="546" t="s">
        <v>1031</v>
      </c>
      <c r="D279" s="337">
        <v>91390</v>
      </c>
      <c r="E279" s="466">
        <v>91390</v>
      </c>
      <c r="F279" s="425">
        <v>0</v>
      </c>
      <c r="G279" s="426">
        <v>0</v>
      </c>
      <c r="H279" s="337">
        <v>0</v>
      </c>
      <c r="I279" s="466">
        <v>0</v>
      </c>
      <c r="J279" s="425">
        <v>0</v>
      </c>
      <c r="K279" s="426">
        <v>0</v>
      </c>
      <c r="L279" s="337">
        <v>91390</v>
      </c>
      <c r="M279" s="466">
        <v>91390</v>
      </c>
      <c r="N279" s="425">
        <v>0</v>
      </c>
      <c r="O279" s="426">
        <v>0</v>
      </c>
    </row>
    <row r="280" spans="1:15" ht="12" customHeight="1" hidden="1">
      <c r="A280" s="611"/>
      <c r="B280" s="401">
        <v>75107</v>
      </c>
      <c r="C280" s="546" t="s">
        <v>1032</v>
      </c>
      <c r="D280" s="337">
        <v>0</v>
      </c>
      <c r="E280" s="466"/>
      <c r="F280" s="425"/>
      <c r="G280" s="426"/>
      <c r="H280" s="337">
        <v>0</v>
      </c>
      <c r="I280" s="466"/>
      <c r="J280" s="425"/>
      <c r="K280" s="426"/>
      <c r="L280" s="337">
        <v>0</v>
      </c>
      <c r="M280" s="466"/>
      <c r="N280" s="425"/>
      <c r="O280" s="426"/>
    </row>
    <row r="281" spans="1:15" ht="12" customHeight="1" hidden="1">
      <c r="A281" s="611"/>
      <c r="B281" s="401">
        <v>75108</v>
      </c>
      <c r="C281" s="546" t="s">
        <v>1033</v>
      </c>
      <c r="D281" s="337">
        <v>0</v>
      </c>
      <c r="E281" s="466"/>
      <c r="F281" s="425"/>
      <c r="G281" s="426"/>
      <c r="H281" s="337">
        <v>0</v>
      </c>
      <c r="I281" s="466"/>
      <c r="J281" s="425"/>
      <c r="K281" s="426"/>
      <c r="L281" s="337">
        <v>0</v>
      </c>
      <c r="M281" s="466"/>
      <c r="N281" s="425"/>
      <c r="O281" s="426"/>
    </row>
    <row r="282" spans="1:15" ht="12.75">
      <c r="A282" s="611"/>
      <c r="B282" s="355">
        <v>754</v>
      </c>
      <c r="C282" s="433" t="s">
        <v>1034</v>
      </c>
      <c r="D282" s="357">
        <v>8600</v>
      </c>
      <c r="E282" s="358">
        <v>8600</v>
      </c>
      <c r="F282" s="359">
        <v>0</v>
      </c>
      <c r="G282" s="360">
        <v>0</v>
      </c>
      <c r="H282" s="357">
        <v>0</v>
      </c>
      <c r="I282" s="358">
        <v>0</v>
      </c>
      <c r="J282" s="359">
        <v>0</v>
      </c>
      <c r="K282" s="360">
        <v>0</v>
      </c>
      <c r="L282" s="357">
        <v>8600</v>
      </c>
      <c r="M282" s="358">
        <v>8600</v>
      </c>
      <c r="N282" s="359">
        <v>0</v>
      </c>
      <c r="O282" s="360">
        <v>0</v>
      </c>
    </row>
    <row r="283" spans="1:15" ht="12.75">
      <c r="A283" s="611"/>
      <c r="B283" s="361">
        <v>75414</v>
      </c>
      <c r="C283" s="340" t="s">
        <v>1035</v>
      </c>
      <c r="D283" s="337">
        <v>8600</v>
      </c>
      <c r="E283" s="338">
        <v>8600</v>
      </c>
      <c r="F283" s="425">
        <v>0</v>
      </c>
      <c r="G283" s="426">
        <v>0</v>
      </c>
      <c r="H283" s="337">
        <v>0</v>
      </c>
      <c r="I283" s="338">
        <v>0</v>
      </c>
      <c r="J283" s="425">
        <v>0</v>
      </c>
      <c r="K283" s="426">
        <v>0</v>
      </c>
      <c r="L283" s="337">
        <v>8600</v>
      </c>
      <c r="M283" s="338">
        <v>8600</v>
      </c>
      <c r="N283" s="425">
        <v>0</v>
      </c>
      <c r="O283" s="426">
        <v>0</v>
      </c>
    </row>
    <row r="284" spans="1:15" ht="12.75" customHeight="1" hidden="1">
      <c r="A284" s="611"/>
      <c r="B284" s="355">
        <v>801</v>
      </c>
      <c r="C284" s="433" t="s">
        <v>629</v>
      </c>
      <c r="D284" s="357">
        <v>0</v>
      </c>
      <c r="E284" s="358">
        <v>0</v>
      </c>
      <c r="F284" s="359">
        <v>0</v>
      </c>
      <c r="G284" s="434">
        <v>0</v>
      </c>
      <c r="H284" s="357">
        <v>0</v>
      </c>
      <c r="I284" s="358">
        <v>0</v>
      </c>
      <c r="J284" s="359">
        <v>0</v>
      </c>
      <c r="K284" s="434">
        <v>0</v>
      </c>
      <c r="L284" s="357">
        <v>0</v>
      </c>
      <c r="M284" s="358">
        <v>0</v>
      </c>
      <c r="N284" s="359">
        <v>0</v>
      </c>
      <c r="O284" s="434">
        <v>0</v>
      </c>
    </row>
    <row r="285" spans="1:15" ht="12.75" customHeight="1" hidden="1">
      <c r="A285" s="611"/>
      <c r="B285" s="361">
        <v>80101</v>
      </c>
      <c r="C285" s="340" t="s">
        <v>930</v>
      </c>
      <c r="D285" s="372">
        <v>0</v>
      </c>
      <c r="E285" s="373"/>
      <c r="F285" s="425"/>
      <c r="G285" s="339"/>
      <c r="H285" s="372">
        <v>0</v>
      </c>
      <c r="I285" s="373"/>
      <c r="J285" s="425"/>
      <c r="K285" s="339"/>
      <c r="L285" s="372">
        <v>0</v>
      </c>
      <c r="M285" s="373"/>
      <c r="N285" s="425"/>
      <c r="O285" s="339"/>
    </row>
    <row r="286" spans="1:15" ht="12.75">
      <c r="A286" s="611"/>
      <c r="B286" s="397">
        <v>852</v>
      </c>
      <c r="C286" s="398" t="s">
        <v>632</v>
      </c>
      <c r="D286" s="332">
        <v>69553600</v>
      </c>
      <c r="E286" s="333">
        <v>69553600</v>
      </c>
      <c r="F286" s="333">
        <v>0</v>
      </c>
      <c r="G286" s="526">
        <v>0</v>
      </c>
      <c r="H286" s="332">
        <v>0</v>
      </c>
      <c r="I286" s="333">
        <v>0</v>
      </c>
      <c r="J286" s="333">
        <v>0</v>
      </c>
      <c r="K286" s="526">
        <v>0</v>
      </c>
      <c r="L286" s="332">
        <v>69553600</v>
      </c>
      <c r="M286" s="333">
        <v>69553600</v>
      </c>
      <c r="N286" s="333">
        <v>0</v>
      </c>
      <c r="O286" s="526">
        <v>0</v>
      </c>
    </row>
    <row r="287" spans="1:15" ht="33.75">
      <c r="A287" s="611"/>
      <c r="B287" s="361">
        <v>85212</v>
      </c>
      <c r="C287" s="529" t="s">
        <v>962</v>
      </c>
      <c r="D287" s="337">
        <v>65329800</v>
      </c>
      <c r="E287" s="338">
        <v>65329800</v>
      </c>
      <c r="F287" s="425">
        <v>0</v>
      </c>
      <c r="G287" s="426">
        <v>0</v>
      </c>
      <c r="H287" s="337">
        <v>0</v>
      </c>
      <c r="I287" s="338">
        <v>0</v>
      </c>
      <c r="J287" s="425">
        <v>0</v>
      </c>
      <c r="K287" s="426">
        <v>0</v>
      </c>
      <c r="L287" s="337">
        <v>65329800</v>
      </c>
      <c r="M287" s="338">
        <v>65329800</v>
      </c>
      <c r="N287" s="425">
        <v>0</v>
      </c>
      <c r="O287" s="426">
        <v>0</v>
      </c>
    </row>
    <row r="288" spans="1:15" ht="33.75">
      <c r="A288" s="611"/>
      <c r="B288" s="361">
        <v>85213</v>
      </c>
      <c r="C288" s="558" t="s">
        <v>1036</v>
      </c>
      <c r="D288" s="337">
        <v>650000</v>
      </c>
      <c r="E288" s="338">
        <v>650000</v>
      </c>
      <c r="F288" s="425">
        <v>0</v>
      </c>
      <c r="G288" s="426">
        <v>0</v>
      </c>
      <c r="H288" s="337">
        <v>0</v>
      </c>
      <c r="I288" s="338">
        <v>0</v>
      </c>
      <c r="J288" s="425">
        <v>0</v>
      </c>
      <c r="K288" s="426">
        <v>0</v>
      </c>
      <c r="L288" s="337">
        <v>650000</v>
      </c>
      <c r="M288" s="338">
        <v>650000</v>
      </c>
      <c r="N288" s="425">
        <v>0</v>
      </c>
      <c r="O288" s="426">
        <v>0</v>
      </c>
    </row>
    <row r="289" spans="1:15" ht="22.5">
      <c r="A289" s="611"/>
      <c r="B289" s="391">
        <v>85214</v>
      </c>
      <c r="C289" s="530" t="s">
        <v>965</v>
      </c>
      <c r="D289" s="337">
        <v>3050000</v>
      </c>
      <c r="E289" s="343">
        <v>3050000</v>
      </c>
      <c r="F289" s="425">
        <v>0</v>
      </c>
      <c r="G289" s="426">
        <v>0</v>
      </c>
      <c r="H289" s="337">
        <v>0</v>
      </c>
      <c r="I289" s="343">
        <v>0</v>
      </c>
      <c r="J289" s="425">
        <v>0</v>
      </c>
      <c r="K289" s="426">
        <v>0</v>
      </c>
      <c r="L289" s="337">
        <v>3050000</v>
      </c>
      <c r="M289" s="343">
        <v>3050000</v>
      </c>
      <c r="N289" s="425">
        <v>0</v>
      </c>
      <c r="O289" s="426">
        <v>0</v>
      </c>
    </row>
    <row r="290" spans="1:15" ht="13.5" customHeight="1">
      <c r="A290" s="611"/>
      <c r="B290" s="401">
        <v>85228</v>
      </c>
      <c r="C290" s="402" t="s">
        <v>1037</v>
      </c>
      <c r="D290" s="337">
        <v>523800</v>
      </c>
      <c r="E290" s="407">
        <v>523800</v>
      </c>
      <c r="F290" s="425">
        <v>0</v>
      </c>
      <c r="G290" s="426">
        <v>0</v>
      </c>
      <c r="H290" s="337">
        <v>0</v>
      </c>
      <c r="I290" s="407">
        <v>0</v>
      </c>
      <c r="J290" s="425">
        <v>0</v>
      </c>
      <c r="K290" s="426">
        <v>0</v>
      </c>
      <c r="L290" s="337">
        <v>523800</v>
      </c>
      <c r="M290" s="407">
        <v>523800</v>
      </c>
      <c r="N290" s="425">
        <v>0</v>
      </c>
      <c r="O290" s="426">
        <v>0</v>
      </c>
    </row>
    <row r="291" spans="1:15" ht="12.75" customHeight="1" hidden="1">
      <c r="A291" s="611"/>
      <c r="B291" s="355">
        <v>853</v>
      </c>
      <c r="C291" s="433" t="s">
        <v>633</v>
      </c>
      <c r="D291" s="357">
        <v>0</v>
      </c>
      <c r="E291" s="358">
        <v>0</v>
      </c>
      <c r="F291" s="358">
        <v>0</v>
      </c>
      <c r="G291" s="434">
        <v>0</v>
      </c>
      <c r="H291" s="357">
        <v>0</v>
      </c>
      <c r="I291" s="358">
        <v>0</v>
      </c>
      <c r="J291" s="358">
        <v>0</v>
      </c>
      <c r="K291" s="434">
        <v>0</v>
      </c>
      <c r="L291" s="357">
        <v>0</v>
      </c>
      <c r="M291" s="358">
        <v>0</v>
      </c>
      <c r="N291" s="358">
        <v>0</v>
      </c>
      <c r="O291" s="434">
        <v>0</v>
      </c>
    </row>
    <row r="292" spans="1:15" ht="13.5" customHeight="1" hidden="1">
      <c r="A292" s="611"/>
      <c r="B292" s="391">
        <v>85395</v>
      </c>
      <c r="C292" s="342" t="s">
        <v>868</v>
      </c>
      <c r="D292" s="372">
        <v>0</v>
      </c>
      <c r="E292" s="393">
        <v>0</v>
      </c>
      <c r="F292" s="425">
        <v>0</v>
      </c>
      <c r="G292" s="426">
        <v>0</v>
      </c>
      <c r="H292" s="372">
        <v>0</v>
      </c>
      <c r="I292" s="393">
        <v>0</v>
      </c>
      <c r="J292" s="425">
        <v>0</v>
      </c>
      <c r="K292" s="426">
        <v>0</v>
      </c>
      <c r="L292" s="372">
        <v>0</v>
      </c>
      <c r="M292" s="393">
        <v>0</v>
      </c>
      <c r="N292" s="425">
        <v>0</v>
      </c>
      <c r="O292" s="426">
        <v>0</v>
      </c>
    </row>
    <row r="293" spans="1:15" ht="12.75" customHeight="1" hidden="1">
      <c r="A293" s="611"/>
      <c r="B293" s="355">
        <v>900</v>
      </c>
      <c r="C293" s="433" t="s">
        <v>587</v>
      </c>
      <c r="D293" s="357">
        <v>0</v>
      </c>
      <c r="E293" s="358">
        <v>0</v>
      </c>
      <c r="F293" s="358">
        <v>0</v>
      </c>
      <c r="G293" s="434">
        <v>0</v>
      </c>
      <c r="H293" s="357">
        <v>0</v>
      </c>
      <c r="I293" s="358">
        <v>0</v>
      </c>
      <c r="J293" s="358">
        <v>0</v>
      </c>
      <c r="K293" s="434">
        <v>0</v>
      </c>
      <c r="L293" s="357">
        <v>0</v>
      </c>
      <c r="M293" s="358">
        <v>0</v>
      </c>
      <c r="N293" s="358">
        <v>0</v>
      </c>
      <c r="O293" s="434">
        <v>0</v>
      </c>
    </row>
    <row r="294" spans="1:15" ht="12.75" customHeight="1" hidden="1">
      <c r="A294" s="611"/>
      <c r="B294" s="361">
        <v>90015</v>
      </c>
      <c r="C294" s="340" t="s">
        <v>994</v>
      </c>
      <c r="D294" s="372">
        <v>0</v>
      </c>
      <c r="E294" s="373">
        <v>0</v>
      </c>
      <c r="F294" s="425">
        <v>0</v>
      </c>
      <c r="G294" s="426">
        <v>0</v>
      </c>
      <c r="H294" s="372">
        <v>0</v>
      </c>
      <c r="I294" s="373">
        <v>0</v>
      </c>
      <c r="J294" s="425">
        <v>0</v>
      </c>
      <c r="K294" s="426">
        <v>0</v>
      </c>
      <c r="L294" s="372">
        <v>0</v>
      </c>
      <c r="M294" s="373">
        <v>0</v>
      </c>
      <c r="N294" s="425">
        <v>0</v>
      </c>
      <c r="O294" s="426">
        <v>0</v>
      </c>
    </row>
    <row r="295" spans="1:15" ht="7.5" customHeight="1">
      <c r="A295" s="611"/>
      <c r="B295" s="391"/>
      <c r="C295" s="342"/>
      <c r="D295" s="344"/>
      <c r="E295" s="343"/>
      <c r="F295" s="345"/>
      <c r="G295" s="346"/>
      <c r="H295" s="344"/>
      <c r="I295" s="343"/>
      <c r="J295" s="345"/>
      <c r="K295" s="346"/>
      <c r="L295" s="344"/>
      <c r="M295" s="343"/>
      <c r="N295" s="345"/>
      <c r="O295" s="346"/>
    </row>
    <row r="296" spans="1:15" s="630" customFormat="1" ht="20.25" customHeight="1">
      <c r="A296" s="623"/>
      <c r="B296" s="624"/>
      <c r="C296" s="640" t="s">
        <v>1038</v>
      </c>
      <c r="D296" s="626">
        <v>0</v>
      </c>
      <c r="E296" s="627">
        <v>0</v>
      </c>
      <c r="F296" s="628">
        <v>0</v>
      </c>
      <c r="G296" s="629">
        <v>0</v>
      </c>
      <c r="H296" s="626">
        <v>0</v>
      </c>
      <c r="I296" s="627">
        <v>0</v>
      </c>
      <c r="J296" s="628">
        <v>0</v>
      </c>
      <c r="K296" s="629">
        <v>0</v>
      </c>
      <c r="L296" s="626">
        <v>0</v>
      </c>
      <c r="M296" s="627">
        <v>0</v>
      </c>
      <c r="N296" s="628">
        <v>0</v>
      </c>
      <c r="O296" s="629">
        <v>0</v>
      </c>
    </row>
    <row r="297" spans="1:15" s="630" customFormat="1" ht="5.25" customHeight="1" thickBot="1">
      <c r="A297" s="623"/>
      <c r="B297" s="641"/>
      <c r="C297" s="642"/>
      <c r="D297" s="643"/>
      <c r="E297" s="644"/>
      <c r="F297" s="645"/>
      <c r="G297" s="646"/>
      <c r="H297" s="643"/>
      <c r="I297" s="644"/>
      <c r="J297" s="645"/>
      <c r="K297" s="646"/>
      <c r="L297" s="643"/>
      <c r="M297" s="644"/>
      <c r="N297" s="645"/>
      <c r="O297" s="646"/>
    </row>
    <row r="298" spans="1:15" ht="12.75" customHeight="1" hidden="1">
      <c r="A298" s="611"/>
      <c r="B298" s="647">
        <v>710</v>
      </c>
      <c r="C298" s="648" t="s">
        <v>636</v>
      </c>
      <c r="D298" s="649">
        <v>0</v>
      </c>
      <c r="E298" s="650">
        <v>0</v>
      </c>
      <c r="F298" s="651">
        <v>0</v>
      </c>
      <c r="G298" s="652">
        <v>0</v>
      </c>
      <c r="H298" s="649">
        <v>0</v>
      </c>
      <c r="I298" s="650">
        <v>0</v>
      </c>
      <c r="J298" s="651">
        <v>0</v>
      </c>
      <c r="K298" s="652">
        <v>0</v>
      </c>
      <c r="L298" s="649">
        <v>0</v>
      </c>
      <c r="M298" s="650">
        <v>0</v>
      </c>
      <c r="N298" s="651">
        <v>0</v>
      </c>
      <c r="O298" s="652">
        <v>0</v>
      </c>
    </row>
    <row r="299" spans="1:15" ht="12.75" customHeight="1" hidden="1">
      <c r="A299" s="611"/>
      <c r="B299" s="653">
        <v>71035</v>
      </c>
      <c r="C299" s="654" t="s">
        <v>1039</v>
      </c>
      <c r="D299" s="655">
        <v>0</v>
      </c>
      <c r="E299" s="656">
        <v>0</v>
      </c>
      <c r="F299" s="656">
        <v>0</v>
      </c>
      <c r="G299" s="657">
        <v>0</v>
      </c>
      <c r="H299" s="655">
        <v>0</v>
      </c>
      <c r="I299" s="656">
        <v>0</v>
      </c>
      <c r="J299" s="656">
        <v>0</v>
      </c>
      <c r="K299" s="657">
        <v>0</v>
      </c>
      <c r="L299" s="655">
        <v>0</v>
      </c>
      <c r="M299" s="656">
        <v>0</v>
      </c>
      <c r="N299" s="656">
        <v>0</v>
      </c>
      <c r="O299" s="657">
        <v>0</v>
      </c>
    </row>
    <row r="300" spans="1:15" ht="12.75" customHeight="1" hidden="1">
      <c r="A300" s="611"/>
      <c r="B300" s="355">
        <v>921</v>
      </c>
      <c r="C300" s="433" t="s">
        <v>658</v>
      </c>
      <c r="D300" s="357">
        <v>0</v>
      </c>
      <c r="E300" s="358">
        <v>0</v>
      </c>
      <c r="F300" s="359">
        <v>0</v>
      </c>
      <c r="G300" s="434">
        <v>0</v>
      </c>
      <c r="H300" s="357">
        <v>0</v>
      </c>
      <c r="I300" s="358">
        <v>0</v>
      </c>
      <c r="J300" s="359">
        <v>0</v>
      </c>
      <c r="K300" s="434">
        <v>0</v>
      </c>
      <c r="L300" s="357">
        <v>0</v>
      </c>
      <c r="M300" s="358">
        <v>0</v>
      </c>
      <c r="N300" s="359">
        <v>0</v>
      </c>
      <c r="O300" s="434">
        <v>0</v>
      </c>
    </row>
    <row r="301" spans="1:15" ht="12.75" customHeight="1" hidden="1">
      <c r="A301" s="611"/>
      <c r="B301" s="361">
        <v>92113</v>
      </c>
      <c r="C301" s="340" t="s">
        <v>1002</v>
      </c>
      <c r="D301" s="337">
        <v>0</v>
      </c>
      <c r="E301" s="338">
        <v>0</v>
      </c>
      <c r="F301" s="425"/>
      <c r="G301" s="426"/>
      <c r="H301" s="337">
        <v>0</v>
      </c>
      <c r="I301" s="338">
        <v>0</v>
      </c>
      <c r="J301" s="425"/>
      <c r="K301" s="426"/>
      <c r="L301" s="337">
        <v>0</v>
      </c>
      <c r="M301" s="338">
        <v>0</v>
      </c>
      <c r="N301" s="425"/>
      <c r="O301" s="426"/>
    </row>
    <row r="302" spans="1:15" ht="12.75" customHeight="1" hidden="1">
      <c r="A302" s="611"/>
      <c r="B302" s="361"/>
      <c r="C302" s="340" t="s">
        <v>1040</v>
      </c>
      <c r="D302" s="337"/>
      <c r="E302" s="338"/>
      <c r="F302" s="425"/>
      <c r="G302" s="339"/>
      <c r="H302" s="337"/>
      <c r="I302" s="338"/>
      <c r="J302" s="425"/>
      <c r="K302" s="339"/>
      <c r="L302" s="337"/>
      <c r="M302" s="338"/>
      <c r="N302" s="425"/>
      <c r="O302" s="339"/>
    </row>
    <row r="303" spans="1:15" ht="13.5" customHeight="1" hidden="1">
      <c r="A303" s="611"/>
      <c r="B303" s="361"/>
      <c r="C303" s="340" t="s">
        <v>1041</v>
      </c>
      <c r="D303" s="337">
        <v>0</v>
      </c>
      <c r="E303" s="338"/>
      <c r="F303" s="425"/>
      <c r="G303" s="426"/>
      <c r="H303" s="337">
        <v>0</v>
      </c>
      <c r="I303" s="338"/>
      <c r="J303" s="425"/>
      <c r="K303" s="426"/>
      <c r="L303" s="337">
        <v>0</v>
      </c>
      <c r="M303" s="338"/>
      <c r="N303" s="425"/>
      <c r="O303" s="426"/>
    </row>
    <row r="304" spans="1:15" ht="12.75" customHeight="1" hidden="1">
      <c r="A304" s="611"/>
      <c r="B304" s="647">
        <v>921</v>
      </c>
      <c r="C304" s="648" t="s">
        <v>658</v>
      </c>
      <c r="D304" s="649">
        <v>0</v>
      </c>
      <c r="E304" s="650">
        <v>0</v>
      </c>
      <c r="F304" s="651">
        <v>0</v>
      </c>
      <c r="G304" s="652">
        <v>0</v>
      </c>
      <c r="H304" s="649">
        <v>0</v>
      </c>
      <c r="I304" s="650">
        <v>0</v>
      </c>
      <c r="J304" s="651">
        <v>0</v>
      </c>
      <c r="K304" s="652">
        <v>0</v>
      </c>
      <c r="L304" s="649">
        <v>0</v>
      </c>
      <c r="M304" s="650">
        <v>0</v>
      </c>
      <c r="N304" s="651">
        <v>0</v>
      </c>
      <c r="O304" s="652">
        <v>0</v>
      </c>
    </row>
    <row r="305" spans="1:15" ht="12.75" customHeight="1" hidden="1">
      <c r="A305" s="611"/>
      <c r="B305" s="658">
        <v>92116</v>
      </c>
      <c r="C305" s="659" t="s">
        <v>1006</v>
      </c>
      <c r="D305" s="660">
        <v>0</v>
      </c>
      <c r="E305" s="661">
        <v>0</v>
      </c>
      <c r="F305" s="661">
        <v>0</v>
      </c>
      <c r="G305" s="662">
        <v>0</v>
      </c>
      <c r="H305" s="660">
        <v>0</v>
      </c>
      <c r="I305" s="661">
        <v>0</v>
      </c>
      <c r="J305" s="661">
        <v>0</v>
      </c>
      <c r="K305" s="662">
        <v>0</v>
      </c>
      <c r="L305" s="660">
        <v>0</v>
      </c>
      <c r="M305" s="661">
        <v>0</v>
      </c>
      <c r="N305" s="661">
        <v>0</v>
      </c>
      <c r="O305" s="662">
        <v>0</v>
      </c>
    </row>
    <row r="306" spans="1:15" s="664" customFormat="1" ht="12.75" customHeight="1" hidden="1">
      <c r="A306" s="663"/>
      <c r="B306" s="391"/>
      <c r="C306" s="582" t="s">
        <v>1007</v>
      </c>
      <c r="D306" s="344">
        <v>0</v>
      </c>
      <c r="E306" s="343"/>
      <c r="F306" s="345"/>
      <c r="G306" s="459"/>
      <c r="H306" s="344">
        <v>0</v>
      </c>
      <c r="I306" s="343"/>
      <c r="J306" s="345"/>
      <c r="K306" s="459"/>
      <c r="L306" s="344">
        <v>0</v>
      </c>
      <c r="M306" s="343"/>
      <c r="N306" s="345"/>
      <c r="O306" s="459"/>
    </row>
    <row r="307" spans="1:15" ht="6.75" customHeight="1" thickBot="1">
      <c r="A307" s="611"/>
      <c r="B307" s="605"/>
      <c r="C307" s="665"/>
      <c r="D307" s="607"/>
      <c r="E307" s="608"/>
      <c r="F307" s="609"/>
      <c r="G307" s="610"/>
      <c r="H307" s="607"/>
      <c r="I307" s="608"/>
      <c r="J307" s="609"/>
      <c r="K307" s="610"/>
      <c r="L307" s="607"/>
      <c r="M307" s="608"/>
      <c r="N307" s="609"/>
      <c r="O307" s="610"/>
    </row>
    <row r="308" spans="2:15" ht="8.25" customHeight="1" thickTop="1">
      <c r="B308" s="612"/>
      <c r="C308" s="666"/>
      <c r="D308" s="667"/>
      <c r="E308" s="668"/>
      <c r="F308" s="669"/>
      <c r="G308" s="670"/>
      <c r="H308" s="667"/>
      <c r="I308" s="668"/>
      <c r="J308" s="669"/>
      <c r="K308" s="670"/>
      <c r="L308" s="667"/>
      <c r="M308" s="668"/>
      <c r="N308" s="669"/>
      <c r="O308" s="670"/>
    </row>
    <row r="309" spans="2:15" ht="12.75">
      <c r="B309" s="15"/>
      <c r="C309" s="671" t="s">
        <v>1042</v>
      </c>
      <c r="D309" s="298">
        <v>704819630</v>
      </c>
      <c r="E309" s="299">
        <v>425437803</v>
      </c>
      <c r="F309" s="300">
        <v>14764000</v>
      </c>
      <c r="G309" s="312">
        <v>279381827</v>
      </c>
      <c r="H309" s="298">
        <v>558491</v>
      </c>
      <c r="I309" s="299">
        <v>397991</v>
      </c>
      <c r="J309" s="300">
        <v>0</v>
      </c>
      <c r="K309" s="312">
        <v>160500</v>
      </c>
      <c r="L309" s="298">
        <v>705378121</v>
      </c>
      <c r="M309" s="299">
        <v>425835794</v>
      </c>
      <c r="N309" s="300">
        <v>14764000</v>
      </c>
      <c r="O309" s="312">
        <v>279542327</v>
      </c>
    </row>
    <row r="310" spans="2:15" ht="13.5" thickBot="1">
      <c r="B310" s="15"/>
      <c r="C310" s="313"/>
      <c r="D310" s="304"/>
      <c r="E310" s="305"/>
      <c r="F310" s="314"/>
      <c r="G310" s="315"/>
      <c r="H310" s="304"/>
      <c r="I310" s="305"/>
      <c r="J310" s="314"/>
      <c r="K310" s="315"/>
      <c r="L310" s="304"/>
      <c r="M310" s="305"/>
      <c r="N310" s="314"/>
      <c r="O310" s="315"/>
    </row>
    <row r="311" spans="2:15" ht="14.25" thickBot="1" thickTop="1">
      <c r="B311" s="15"/>
      <c r="C311" s="316" t="s">
        <v>550</v>
      </c>
      <c r="D311" s="317"/>
      <c r="E311" s="318"/>
      <c r="F311" s="319"/>
      <c r="G311" s="320"/>
      <c r="H311" s="317"/>
      <c r="I311" s="318"/>
      <c r="J311" s="319"/>
      <c r="K311" s="320"/>
      <c r="L311" s="317"/>
      <c r="M311" s="318"/>
      <c r="N311" s="319"/>
      <c r="O311" s="320"/>
    </row>
    <row r="312" spans="2:15" ht="13.5" thickTop="1">
      <c r="B312" s="15"/>
      <c r="C312" s="321"/>
      <c r="D312" s="322"/>
      <c r="E312" s="309"/>
      <c r="F312" s="323"/>
      <c r="G312" s="310"/>
      <c r="H312" s="322"/>
      <c r="I312" s="309"/>
      <c r="J312" s="323"/>
      <c r="K312" s="310"/>
      <c r="L312" s="322"/>
      <c r="M312" s="309"/>
      <c r="N312" s="323"/>
      <c r="O312" s="310"/>
    </row>
    <row r="313" spans="1:15" ht="12.75">
      <c r="A313" s="672"/>
      <c r="B313" s="325"/>
      <c r="C313" s="671" t="s">
        <v>1043</v>
      </c>
      <c r="D313" s="327">
        <v>676266156</v>
      </c>
      <c r="E313" s="327">
        <v>397872329</v>
      </c>
      <c r="F313" s="327">
        <v>14764000</v>
      </c>
      <c r="G313" s="301">
        <v>278393827</v>
      </c>
      <c r="H313" s="327">
        <v>476100</v>
      </c>
      <c r="I313" s="327">
        <v>315600</v>
      </c>
      <c r="J313" s="327">
        <v>0</v>
      </c>
      <c r="K313" s="301">
        <v>160500</v>
      </c>
      <c r="L313" s="327">
        <v>676742256</v>
      </c>
      <c r="M313" s="327">
        <v>398187929</v>
      </c>
      <c r="N313" s="327">
        <v>14764000</v>
      </c>
      <c r="O313" s="301">
        <v>278554327</v>
      </c>
    </row>
    <row r="314" spans="1:15" ht="13.5" thickBot="1">
      <c r="A314" s="672"/>
      <c r="B314" s="673"/>
      <c r="C314" s="674"/>
      <c r="D314" s="675"/>
      <c r="E314" s="676"/>
      <c r="F314" s="677"/>
      <c r="G314" s="678"/>
      <c r="H314" s="675"/>
      <c r="I314" s="676"/>
      <c r="J314" s="677"/>
      <c r="K314" s="678"/>
      <c r="L314" s="675"/>
      <c r="M314" s="676"/>
      <c r="N314" s="677"/>
      <c r="O314" s="678"/>
    </row>
    <row r="315" spans="1:15" ht="13.5" thickTop="1">
      <c r="A315" s="672"/>
      <c r="B315" s="679" t="s">
        <v>624</v>
      </c>
      <c r="C315" s="362" t="s">
        <v>625</v>
      </c>
      <c r="D315" s="680">
        <v>88000</v>
      </c>
      <c r="E315" s="681">
        <v>88000</v>
      </c>
      <c r="F315" s="682">
        <v>0</v>
      </c>
      <c r="G315" s="683">
        <v>0</v>
      </c>
      <c r="H315" s="680">
        <v>0</v>
      </c>
      <c r="I315" s="681">
        <v>0</v>
      </c>
      <c r="J315" s="682">
        <v>0</v>
      </c>
      <c r="K315" s="683">
        <v>0</v>
      </c>
      <c r="L315" s="680">
        <v>88000</v>
      </c>
      <c r="M315" s="681">
        <v>88000</v>
      </c>
      <c r="N315" s="682">
        <v>0</v>
      </c>
      <c r="O315" s="683">
        <v>0</v>
      </c>
    </row>
    <row r="316" spans="1:15" ht="12.75">
      <c r="A316" s="672"/>
      <c r="B316" s="684" t="s">
        <v>1044</v>
      </c>
      <c r="C316" s="423" t="s">
        <v>1045</v>
      </c>
      <c r="D316" s="372">
        <v>83000</v>
      </c>
      <c r="E316" s="403">
        <v>83000</v>
      </c>
      <c r="F316" s="435">
        <v>0</v>
      </c>
      <c r="G316" s="470">
        <v>0</v>
      </c>
      <c r="H316" s="372">
        <v>0</v>
      </c>
      <c r="I316" s="403">
        <v>0</v>
      </c>
      <c r="J316" s="435">
        <v>0</v>
      </c>
      <c r="K316" s="470">
        <v>0</v>
      </c>
      <c r="L316" s="372">
        <v>83000</v>
      </c>
      <c r="M316" s="403">
        <v>83000</v>
      </c>
      <c r="N316" s="435">
        <v>0</v>
      </c>
      <c r="O316" s="470">
        <v>0</v>
      </c>
    </row>
    <row r="317" spans="1:15" ht="12.75">
      <c r="A317" s="672"/>
      <c r="B317" s="684" t="s">
        <v>1046</v>
      </c>
      <c r="C317" s="423" t="s">
        <v>1047</v>
      </c>
      <c r="D317" s="372">
        <v>5000</v>
      </c>
      <c r="E317" s="403">
        <v>5000</v>
      </c>
      <c r="F317" s="435">
        <v>0</v>
      </c>
      <c r="G317" s="470">
        <v>0</v>
      </c>
      <c r="H317" s="372">
        <v>0</v>
      </c>
      <c r="I317" s="403">
        <v>0</v>
      </c>
      <c r="J317" s="435">
        <v>0</v>
      </c>
      <c r="K317" s="470">
        <v>0</v>
      </c>
      <c r="L317" s="372">
        <v>5000</v>
      </c>
      <c r="M317" s="403">
        <v>5000</v>
      </c>
      <c r="N317" s="435">
        <v>0</v>
      </c>
      <c r="O317" s="470">
        <v>0</v>
      </c>
    </row>
    <row r="318" spans="1:15" ht="12.75">
      <c r="A318" s="672"/>
      <c r="B318" s="355">
        <v>600</v>
      </c>
      <c r="C318" s="362" t="s">
        <v>577</v>
      </c>
      <c r="D318" s="357">
        <v>317442111</v>
      </c>
      <c r="E318" s="358">
        <v>69789311</v>
      </c>
      <c r="F318" s="359">
        <v>12200000</v>
      </c>
      <c r="G318" s="360">
        <v>247652800</v>
      </c>
      <c r="H318" s="357">
        <v>0</v>
      </c>
      <c r="I318" s="358">
        <v>0</v>
      </c>
      <c r="J318" s="359">
        <v>0</v>
      </c>
      <c r="K318" s="360">
        <v>0</v>
      </c>
      <c r="L318" s="357">
        <v>317442111</v>
      </c>
      <c r="M318" s="358">
        <v>69789311</v>
      </c>
      <c r="N318" s="359">
        <v>12200000</v>
      </c>
      <c r="O318" s="360">
        <v>247652800</v>
      </c>
    </row>
    <row r="319" spans="1:15" ht="12.75">
      <c r="A319" s="672"/>
      <c r="B319" s="361">
        <v>60015</v>
      </c>
      <c r="C319" s="340" t="s">
        <v>1048</v>
      </c>
      <c r="D319" s="372">
        <v>317442111</v>
      </c>
      <c r="E319" s="373">
        <v>69789311</v>
      </c>
      <c r="F319" s="373">
        <v>12200000</v>
      </c>
      <c r="G319" s="685">
        <v>247652800</v>
      </c>
      <c r="H319" s="372">
        <v>0</v>
      </c>
      <c r="I319" s="373">
        <v>0</v>
      </c>
      <c r="J319" s="373">
        <v>0</v>
      </c>
      <c r="K319" s="685">
        <v>0</v>
      </c>
      <c r="L319" s="372">
        <v>317442111</v>
      </c>
      <c r="M319" s="373">
        <v>69789311</v>
      </c>
      <c r="N319" s="373">
        <v>12200000</v>
      </c>
      <c r="O319" s="685">
        <v>247652800</v>
      </c>
    </row>
    <row r="320" spans="1:15" s="383" customFormat="1" ht="12.75">
      <c r="A320" s="672"/>
      <c r="B320" s="579"/>
      <c r="C320" s="580" t="s">
        <v>875</v>
      </c>
      <c r="D320" s="686">
        <v>310442111</v>
      </c>
      <c r="E320" s="537">
        <v>69789311</v>
      </c>
      <c r="F320" s="527">
        <v>12200000</v>
      </c>
      <c r="G320" s="685">
        <v>240652800</v>
      </c>
      <c r="H320" s="686">
        <v>0</v>
      </c>
      <c r="I320" s="537">
        <v>0</v>
      </c>
      <c r="J320" s="527">
        <v>0</v>
      </c>
      <c r="K320" s="685">
        <v>0</v>
      </c>
      <c r="L320" s="686">
        <v>310442111</v>
      </c>
      <c r="M320" s="537">
        <v>69789311</v>
      </c>
      <c r="N320" s="527">
        <v>12200000</v>
      </c>
      <c r="O320" s="685">
        <v>240652800</v>
      </c>
    </row>
    <row r="321" spans="1:15" s="691" customFormat="1" ht="13.5" customHeight="1">
      <c r="A321" s="687"/>
      <c r="B321" s="688"/>
      <c r="C321" s="411" t="s">
        <v>884</v>
      </c>
      <c r="D321" s="690">
        <v>133322800</v>
      </c>
      <c r="E321" s="413">
        <v>0</v>
      </c>
      <c r="F321" s="414">
        <v>0</v>
      </c>
      <c r="G321" s="689">
        <v>133322800</v>
      </c>
      <c r="H321" s="412">
        <v>0</v>
      </c>
      <c r="I321" s="413">
        <v>0</v>
      </c>
      <c r="J321" s="414">
        <v>0</v>
      </c>
      <c r="K321" s="689">
        <v>0</v>
      </c>
      <c r="L321" s="690">
        <v>133322800</v>
      </c>
      <c r="M321" s="413">
        <v>0</v>
      </c>
      <c r="N321" s="414">
        <v>0</v>
      </c>
      <c r="O321" s="689">
        <v>133322800</v>
      </c>
    </row>
    <row r="322" spans="1:15" s="383" customFormat="1" ht="13.5" customHeight="1">
      <c r="A322" s="672"/>
      <c r="B322" s="376"/>
      <c r="C322" s="692" t="s">
        <v>975</v>
      </c>
      <c r="D322" s="597">
        <v>7000000</v>
      </c>
      <c r="E322" s="379">
        <v>0</v>
      </c>
      <c r="F322" s="380">
        <v>0</v>
      </c>
      <c r="G322" s="381">
        <v>7000000</v>
      </c>
      <c r="H322" s="378">
        <v>0</v>
      </c>
      <c r="I322" s="379">
        <v>0</v>
      </c>
      <c r="J322" s="380">
        <v>0</v>
      </c>
      <c r="K322" s="381">
        <v>0</v>
      </c>
      <c r="L322" s="597">
        <v>7000000</v>
      </c>
      <c r="M322" s="379">
        <v>0</v>
      </c>
      <c r="N322" s="380">
        <v>0</v>
      </c>
      <c r="O322" s="381">
        <v>7000000</v>
      </c>
    </row>
    <row r="323" spans="1:15" s="691" customFormat="1" ht="13.5" customHeight="1">
      <c r="A323" s="687"/>
      <c r="B323" s="693"/>
      <c r="C323" s="428" t="s">
        <v>884</v>
      </c>
      <c r="D323" s="438">
        <v>7000000</v>
      </c>
      <c r="E323" s="439">
        <v>0</v>
      </c>
      <c r="F323" s="440">
        <v>0</v>
      </c>
      <c r="G323" s="694">
        <v>7000000</v>
      </c>
      <c r="H323" s="438">
        <v>0</v>
      </c>
      <c r="I323" s="439">
        <v>0</v>
      </c>
      <c r="J323" s="440">
        <v>0</v>
      </c>
      <c r="K323" s="694">
        <v>0</v>
      </c>
      <c r="L323" s="438">
        <v>7000000</v>
      </c>
      <c r="M323" s="439">
        <v>0</v>
      </c>
      <c r="N323" s="440">
        <v>0</v>
      </c>
      <c r="O323" s="694">
        <v>7000000</v>
      </c>
    </row>
    <row r="324" spans="1:15" ht="13.5" customHeight="1">
      <c r="A324" s="672"/>
      <c r="B324" s="397">
        <v>700</v>
      </c>
      <c r="C324" s="398" t="s">
        <v>602</v>
      </c>
      <c r="D324" s="332">
        <v>5000</v>
      </c>
      <c r="E324" s="333">
        <v>5000</v>
      </c>
      <c r="F324" s="399">
        <v>0</v>
      </c>
      <c r="G324" s="400">
        <v>0</v>
      </c>
      <c r="H324" s="332">
        <v>0</v>
      </c>
      <c r="I324" s="333">
        <v>0</v>
      </c>
      <c r="J324" s="399">
        <v>0</v>
      </c>
      <c r="K324" s="400">
        <v>0</v>
      </c>
      <c r="L324" s="332">
        <v>5000</v>
      </c>
      <c r="M324" s="333">
        <v>5000</v>
      </c>
      <c r="N324" s="399">
        <v>0</v>
      </c>
      <c r="O324" s="400">
        <v>0</v>
      </c>
    </row>
    <row r="325" spans="1:15" ht="12.75">
      <c r="A325" s="672"/>
      <c r="B325" s="422">
        <v>70095</v>
      </c>
      <c r="C325" s="423" t="s">
        <v>1049</v>
      </c>
      <c r="D325" s="372">
        <v>5000</v>
      </c>
      <c r="E325" s="373">
        <v>5000</v>
      </c>
      <c r="F325" s="435">
        <v>0</v>
      </c>
      <c r="G325" s="470">
        <v>0</v>
      </c>
      <c r="H325" s="372">
        <v>0</v>
      </c>
      <c r="I325" s="373">
        <v>0</v>
      </c>
      <c r="J325" s="435">
        <v>0</v>
      </c>
      <c r="K325" s="470">
        <v>0</v>
      </c>
      <c r="L325" s="372">
        <v>5000</v>
      </c>
      <c r="M325" s="373">
        <v>5000</v>
      </c>
      <c r="N325" s="435">
        <v>0</v>
      </c>
      <c r="O325" s="470">
        <v>0</v>
      </c>
    </row>
    <row r="326" spans="1:15" ht="12.75">
      <c r="A326" s="672"/>
      <c r="B326" s="355">
        <v>710</v>
      </c>
      <c r="C326" s="433" t="s">
        <v>636</v>
      </c>
      <c r="D326" s="357">
        <v>580000</v>
      </c>
      <c r="E326" s="358">
        <v>580000</v>
      </c>
      <c r="F326" s="359">
        <v>0</v>
      </c>
      <c r="G326" s="360">
        <v>0</v>
      </c>
      <c r="H326" s="357">
        <v>0</v>
      </c>
      <c r="I326" s="358">
        <v>0</v>
      </c>
      <c r="J326" s="359">
        <v>0</v>
      </c>
      <c r="K326" s="360">
        <v>0</v>
      </c>
      <c r="L326" s="357">
        <v>580000</v>
      </c>
      <c r="M326" s="358">
        <v>580000</v>
      </c>
      <c r="N326" s="359">
        <v>0</v>
      </c>
      <c r="O326" s="360">
        <v>0</v>
      </c>
    </row>
    <row r="327" spans="1:15" ht="13.5" customHeight="1">
      <c r="A327" s="672"/>
      <c r="B327" s="401">
        <v>71015</v>
      </c>
      <c r="C327" s="402" t="s">
        <v>1050</v>
      </c>
      <c r="D327" s="337">
        <v>580000</v>
      </c>
      <c r="E327" s="407">
        <v>580000</v>
      </c>
      <c r="F327" s="404">
        <v>0</v>
      </c>
      <c r="G327" s="405">
        <v>0</v>
      </c>
      <c r="H327" s="337">
        <v>0</v>
      </c>
      <c r="I327" s="407">
        <v>0</v>
      </c>
      <c r="J327" s="404">
        <v>0</v>
      </c>
      <c r="K327" s="405">
        <v>0</v>
      </c>
      <c r="L327" s="337">
        <v>580000</v>
      </c>
      <c r="M327" s="407">
        <v>580000</v>
      </c>
      <c r="N327" s="404">
        <v>0</v>
      </c>
      <c r="O327" s="405">
        <v>0</v>
      </c>
    </row>
    <row r="328" spans="1:15" ht="12.75">
      <c r="A328" s="672"/>
      <c r="B328" s="330">
        <v>750</v>
      </c>
      <c r="C328" s="398" t="s">
        <v>628</v>
      </c>
      <c r="D328" s="357">
        <v>80000</v>
      </c>
      <c r="E328" s="333">
        <v>80000</v>
      </c>
      <c r="F328" s="399">
        <v>0</v>
      </c>
      <c r="G328" s="526">
        <v>0</v>
      </c>
      <c r="H328" s="357">
        <v>0</v>
      </c>
      <c r="I328" s="333">
        <v>0</v>
      </c>
      <c r="J328" s="399">
        <v>0</v>
      </c>
      <c r="K328" s="526">
        <v>0</v>
      </c>
      <c r="L328" s="357">
        <v>80000</v>
      </c>
      <c r="M328" s="333">
        <v>80000</v>
      </c>
      <c r="N328" s="399">
        <v>0</v>
      </c>
      <c r="O328" s="526">
        <v>0</v>
      </c>
    </row>
    <row r="329" spans="1:15" ht="12.75">
      <c r="A329" s="672"/>
      <c r="B329" s="361">
        <v>75045</v>
      </c>
      <c r="C329" s="340" t="s">
        <v>1051</v>
      </c>
      <c r="D329" s="337">
        <v>80000</v>
      </c>
      <c r="E329" s="407">
        <v>80000</v>
      </c>
      <c r="F329" s="435">
        <v>0</v>
      </c>
      <c r="G329" s="470">
        <v>0</v>
      </c>
      <c r="H329" s="337">
        <v>0</v>
      </c>
      <c r="I329" s="407">
        <v>0</v>
      </c>
      <c r="J329" s="435">
        <v>0</v>
      </c>
      <c r="K329" s="470">
        <v>0</v>
      </c>
      <c r="L329" s="337">
        <v>80000</v>
      </c>
      <c r="M329" s="407">
        <v>80000</v>
      </c>
      <c r="N329" s="435">
        <v>0</v>
      </c>
      <c r="O329" s="470">
        <v>0</v>
      </c>
    </row>
    <row r="330" spans="1:15" ht="12.75">
      <c r="A330" s="672"/>
      <c r="B330" s="355">
        <v>754</v>
      </c>
      <c r="C330" s="362" t="s">
        <v>1034</v>
      </c>
      <c r="D330" s="357">
        <v>5944926</v>
      </c>
      <c r="E330" s="358">
        <v>1510606</v>
      </c>
      <c r="F330" s="358">
        <v>0</v>
      </c>
      <c r="G330" s="434">
        <v>4434320</v>
      </c>
      <c r="H330" s="357">
        <v>0</v>
      </c>
      <c r="I330" s="358">
        <v>0</v>
      </c>
      <c r="J330" s="358">
        <v>0</v>
      </c>
      <c r="K330" s="434">
        <v>0</v>
      </c>
      <c r="L330" s="357">
        <v>5944926</v>
      </c>
      <c r="M330" s="358">
        <v>1510606</v>
      </c>
      <c r="N330" s="358">
        <v>0</v>
      </c>
      <c r="O330" s="434">
        <v>4434320</v>
      </c>
    </row>
    <row r="331" spans="1:15" ht="12.75">
      <c r="A331" s="672"/>
      <c r="B331" s="573">
        <v>75404</v>
      </c>
      <c r="C331" s="574" t="s">
        <v>1052</v>
      </c>
      <c r="D331" s="372">
        <v>1700400</v>
      </c>
      <c r="E331" s="403">
        <v>1143000</v>
      </c>
      <c r="F331" s="435">
        <v>0</v>
      </c>
      <c r="G331" s="470">
        <v>557400</v>
      </c>
      <c r="H331" s="372">
        <v>0</v>
      </c>
      <c r="I331" s="403">
        <v>0</v>
      </c>
      <c r="J331" s="435">
        <v>0</v>
      </c>
      <c r="K331" s="695">
        <v>0</v>
      </c>
      <c r="L331" s="372">
        <v>1700400</v>
      </c>
      <c r="M331" s="403">
        <v>1143000</v>
      </c>
      <c r="N331" s="435">
        <v>0</v>
      </c>
      <c r="O331" s="470">
        <v>557400</v>
      </c>
    </row>
    <row r="332" spans="1:15" ht="12.75">
      <c r="A332" s="672"/>
      <c r="B332" s="401">
        <v>75411</v>
      </c>
      <c r="C332" s="340" t="s">
        <v>1053</v>
      </c>
      <c r="D332" s="372">
        <v>860000</v>
      </c>
      <c r="E332" s="403">
        <v>0</v>
      </c>
      <c r="F332" s="404">
        <v>0</v>
      </c>
      <c r="G332" s="405">
        <v>860000</v>
      </c>
      <c r="H332" s="372">
        <v>0</v>
      </c>
      <c r="I332" s="403">
        <v>0</v>
      </c>
      <c r="J332" s="403">
        <v>0</v>
      </c>
      <c r="K332" s="403">
        <v>0</v>
      </c>
      <c r="L332" s="372">
        <v>860000</v>
      </c>
      <c r="M332" s="403">
        <v>0</v>
      </c>
      <c r="N332" s="404">
        <v>0</v>
      </c>
      <c r="O332" s="405">
        <v>860000</v>
      </c>
    </row>
    <row r="333" spans="1:15" s="371" customFormat="1" ht="12.75">
      <c r="A333" s="696"/>
      <c r="B333" s="697"/>
      <c r="C333" s="698" t="s">
        <v>873</v>
      </c>
      <c r="D333" s="367">
        <v>160000</v>
      </c>
      <c r="E333" s="370">
        <v>0</v>
      </c>
      <c r="F333" s="554">
        <v>0</v>
      </c>
      <c r="G333" s="555">
        <v>160000</v>
      </c>
      <c r="H333" s="367">
        <v>0</v>
      </c>
      <c r="I333" s="370">
        <v>0</v>
      </c>
      <c r="J333" s="554">
        <v>0</v>
      </c>
      <c r="K333" s="555">
        <v>0</v>
      </c>
      <c r="L333" s="367">
        <v>160000</v>
      </c>
      <c r="M333" s="370">
        <v>0</v>
      </c>
      <c r="N333" s="554">
        <v>0</v>
      </c>
      <c r="O333" s="555">
        <v>160000</v>
      </c>
    </row>
    <row r="334" spans="1:15" ht="12.75" customHeight="1">
      <c r="A334" s="672"/>
      <c r="B334" s="401">
        <v>75414</v>
      </c>
      <c r="C334" s="402" t="s">
        <v>1035</v>
      </c>
      <c r="D334" s="372">
        <v>3264680</v>
      </c>
      <c r="E334" s="403">
        <v>247760</v>
      </c>
      <c r="F334" s="404">
        <v>0</v>
      </c>
      <c r="G334" s="405">
        <v>3016920</v>
      </c>
      <c r="H334" s="372">
        <v>0</v>
      </c>
      <c r="I334" s="403">
        <v>0</v>
      </c>
      <c r="J334" s="404">
        <v>0</v>
      </c>
      <c r="K334" s="405">
        <v>0</v>
      </c>
      <c r="L334" s="372">
        <v>3264680</v>
      </c>
      <c r="M334" s="403">
        <v>247760</v>
      </c>
      <c r="N334" s="404">
        <v>0</v>
      </c>
      <c r="O334" s="405">
        <v>3016920</v>
      </c>
    </row>
    <row r="335" spans="1:15" ht="12.75">
      <c r="A335" s="672"/>
      <c r="B335" s="573">
        <v>75495</v>
      </c>
      <c r="C335" s="482" t="s">
        <v>868</v>
      </c>
      <c r="D335" s="372">
        <v>119846</v>
      </c>
      <c r="E335" s="403">
        <v>119846</v>
      </c>
      <c r="F335" s="435">
        <v>0</v>
      </c>
      <c r="G335" s="470">
        <v>0</v>
      </c>
      <c r="H335" s="372">
        <v>0</v>
      </c>
      <c r="I335" s="403">
        <v>0</v>
      </c>
      <c r="J335" s="435">
        <v>0</v>
      </c>
      <c r="K335" s="470">
        <v>0</v>
      </c>
      <c r="L335" s="372">
        <v>119846</v>
      </c>
      <c r="M335" s="403">
        <v>119846</v>
      </c>
      <c r="N335" s="435">
        <v>0</v>
      </c>
      <c r="O335" s="470">
        <v>0</v>
      </c>
    </row>
    <row r="336" spans="1:15" ht="12.75">
      <c r="A336" s="672"/>
      <c r="B336" s="397">
        <v>758</v>
      </c>
      <c r="C336" s="398" t="s">
        <v>644</v>
      </c>
      <c r="D336" s="332">
        <v>40215816</v>
      </c>
      <c r="E336" s="333">
        <v>40215816</v>
      </c>
      <c r="F336" s="333">
        <v>0</v>
      </c>
      <c r="G336" s="434">
        <v>0</v>
      </c>
      <c r="H336" s="332">
        <v>0</v>
      </c>
      <c r="I336" s="333">
        <v>0</v>
      </c>
      <c r="J336" s="333">
        <v>0</v>
      </c>
      <c r="K336" s="434">
        <v>0</v>
      </c>
      <c r="L336" s="332">
        <v>40215816</v>
      </c>
      <c r="M336" s="333">
        <v>40215816</v>
      </c>
      <c r="N336" s="333">
        <v>0</v>
      </c>
      <c r="O336" s="434">
        <v>0</v>
      </c>
    </row>
    <row r="337" spans="1:15" ht="12.75">
      <c r="A337" s="672"/>
      <c r="B337" s="401">
        <v>75832</v>
      </c>
      <c r="C337" s="336" t="s">
        <v>1054</v>
      </c>
      <c r="D337" s="337">
        <v>40215816</v>
      </c>
      <c r="E337" s="407">
        <v>40215816</v>
      </c>
      <c r="F337" s="338">
        <v>0</v>
      </c>
      <c r="G337" s="339">
        <v>0</v>
      </c>
      <c r="H337" s="337">
        <v>0</v>
      </c>
      <c r="I337" s="407">
        <v>0</v>
      </c>
      <c r="J337" s="338">
        <v>0</v>
      </c>
      <c r="K337" s="339">
        <v>0</v>
      </c>
      <c r="L337" s="337">
        <v>40215816</v>
      </c>
      <c r="M337" s="407">
        <v>40215816</v>
      </c>
      <c r="N337" s="338">
        <v>0</v>
      </c>
      <c r="O337" s="339">
        <v>0</v>
      </c>
    </row>
    <row r="338" spans="1:15" ht="12.75">
      <c r="A338" s="672"/>
      <c r="B338" s="355">
        <v>801</v>
      </c>
      <c r="C338" s="433" t="s">
        <v>629</v>
      </c>
      <c r="D338" s="357">
        <v>204905599</v>
      </c>
      <c r="E338" s="358">
        <v>199615599</v>
      </c>
      <c r="F338" s="358">
        <v>1641000</v>
      </c>
      <c r="G338" s="434">
        <v>5290000</v>
      </c>
      <c r="H338" s="357">
        <v>50000</v>
      </c>
      <c r="I338" s="358">
        <v>50000</v>
      </c>
      <c r="J338" s="358">
        <v>0</v>
      </c>
      <c r="K338" s="434">
        <v>0</v>
      </c>
      <c r="L338" s="357">
        <v>204955599</v>
      </c>
      <c r="M338" s="358">
        <v>199665599</v>
      </c>
      <c r="N338" s="358">
        <v>1641000</v>
      </c>
      <c r="O338" s="434">
        <v>5290000</v>
      </c>
    </row>
    <row r="339" spans="1:15" s="383" customFormat="1" ht="14.25" customHeight="1">
      <c r="A339" s="672"/>
      <c r="B339" s="401">
        <v>80102</v>
      </c>
      <c r="C339" s="402" t="s">
        <v>1055</v>
      </c>
      <c r="D339" s="406">
        <v>19559963</v>
      </c>
      <c r="E339" s="407">
        <v>18609963</v>
      </c>
      <c r="F339" s="404">
        <v>103000</v>
      </c>
      <c r="G339" s="408">
        <v>950000</v>
      </c>
      <c r="H339" s="406">
        <v>0</v>
      </c>
      <c r="I339" s="407">
        <v>0</v>
      </c>
      <c r="J339" s="404">
        <v>0</v>
      </c>
      <c r="K339" s="408">
        <v>0</v>
      </c>
      <c r="L339" s="406">
        <v>19559963</v>
      </c>
      <c r="M339" s="407">
        <v>18609963</v>
      </c>
      <c r="N339" s="404">
        <v>103000</v>
      </c>
      <c r="O339" s="408">
        <v>950000</v>
      </c>
    </row>
    <row r="340" spans="1:15" s="383" customFormat="1" ht="12.75">
      <c r="A340" s="672"/>
      <c r="B340" s="579"/>
      <c r="C340" s="580" t="s">
        <v>931</v>
      </c>
      <c r="D340" s="571">
        <v>18427504</v>
      </c>
      <c r="E340" s="537">
        <v>17477504</v>
      </c>
      <c r="F340" s="527">
        <v>103000</v>
      </c>
      <c r="G340" s="581">
        <v>950000</v>
      </c>
      <c r="H340" s="571">
        <v>0</v>
      </c>
      <c r="I340" s="537">
        <v>0</v>
      </c>
      <c r="J340" s="527">
        <v>0</v>
      </c>
      <c r="K340" s="581">
        <v>0</v>
      </c>
      <c r="L340" s="571">
        <v>18427504</v>
      </c>
      <c r="M340" s="537">
        <v>17477504</v>
      </c>
      <c r="N340" s="527">
        <v>103000</v>
      </c>
      <c r="O340" s="581">
        <v>950000</v>
      </c>
    </row>
    <row r="341" spans="1:15" s="162" customFormat="1" ht="13.5" customHeight="1">
      <c r="A341" s="699"/>
      <c r="B341" s="474"/>
      <c r="C341" s="411" t="s">
        <v>884</v>
      </c>
      <c r="D341" s="454">
        <v>21450</v>
      </c>
      <c r="E341" s="413">
        <v>21450</v>
      </c>
      <c r="F341" s="456">
        <v>0</v>
      </c>
      <c r="G341" s="689">
        <v>0</v>
      </c>
      <c r="H341" s="454">
        <v>0</v>
      </c>
      <c r="I341" s="413">
        <v>0</v>
      </c>
      <c r="J341" s="456">
        <v>0</v>
      </c>
      <c r="K341" s="689">
        <v>0</v>
      </c>
      <c r="L341" s="454">
        <v>21450</v>
      </c>
      <c r="M341" s="413">
        <v>21450</v>
      </c>
      <c r="N341" s="456">
        <v>0</v>
      </c>
      <c r="O341" s="689">
        <v>0</v>
      </c>
    </row>
    <row r="342" spans="1:15" s="383" customFormat="1" ht="12.75">
      <c r="A342" s="672"/>
      <c r="B342" s="573"/>
      <c r="C342" s="574" t="s">
        <v>932</v>
      </c>
      <c r="D342" s="448">
        <v>1132459</v>
      </c>
      <c r="E342" s="403">
        <v>1132459</v>
      </c>
      <c r="F342" s="435">
        <v>0</v>
      </c>
      <c r="G342" s="470">
        <v>0</v>
      </c>
      <c r="H342" s="448">
        <v>0</v>
      </c>
      <c r="I342" s="403">
        <v>0</v>
      </c>
      <c r="J342" s="435">
        <v>0</v>
      </c>
      <c r="K342" s="470">
        <v>0</v>
      </c>
      <c r="L342" s="448">
        <v>1132459</v>
      </c>
      <c r="M342" s="403">
        <v>1132459</v>
      </c>
      <c r="N342" s="435">
        <v>0</v>
      </c>
      <c r="O342" s="470">
        <v>0</v>
      </c>
    </row>
    <row r="343" spans="1:15" ht="12.75">
      <c r="A343" s="672"/>
      <c r="B343" s="361">
        <v>80111</v>
      </c>
      <c r="C343" s="340" t="s">
        <v>1056</v>
      </c>
      <c r="D343" s="337">
        <v>10622875</v>
      </c>
      <c r="E343" s="338">
        <v>10622875</v>
      </c>
      <c r="F343" s="425">
        <v>0</v>
      </c>
      <c r="G343" s="339">
        <v>0</v>
      </c>
      <c r="H343" s="337">
        <v>0</v>
      </c>
      <c r="I343" s="338">
        <v>0</v>
      </c>
      <c r="J343" s="425">
        <v>0</v>
      </c>
      <c r="K343" s="339">
        <v>0</v>
      </c>
      <c r="L343" s="337">
        <v>10622875</v>
      </c>
      <c r="M343" s="338">
        <v>10622875</v>
      </c>
      <c r="N343" s="425">
        <v>0</v>
      </c>
      <c r="O343" s="339">
        <v>0</v>
      </c>
    </row>
    <row r="344" spans="1:15" ht="12.75">
      <c r="A344" s="672"/>
      <c r="B344" s="363"/>
      <c r="C344" s="364" t="s">
        <v>931</v>
      </c>
      <c r="D344" s="392">
        <v>10098742</v>
      </c>
      <c r="E344" s="393">
        <v>10098742</v>
      </c>
      <c r="F344" s="394">
        <v>0</v>
      </c>
      <c r="G344" s="420">
        <v>0</v>
      </c>
      <c r="H344" s="392">
        <v>0</v>
      </c>
      <c r="I344" s="393">
        <v>0</v>
      </c>
      <c r="J344" s="394">
        <v>0</v>
      </c>
      <c r="K344" s="420">
        <v>0</v>
      </c>
      <c r="L344" s="392">
        <v>10098742</v>
      </c>
      <c r="M344" s="393">
        <v>10098742</v>
      </c>
      <c r="N344" s="394">
        <v>0</v>
      </c>
      <c r="O344" s="420">
        <v>0</v>
      </c>
    </row>
    <row r="345" spans="1:15" ht="12.75">
      <c r="A345" s="672"/>
      <c r="B345" s="422"/>
      <c r="C345" s="423" t="s">
        <v>932</v>
      </c>
      <c r="D345" s="372">
        <v>524133</v>
      </c>
      <c r="E345" s="373">
        <v>524133</v>
      </c>
      <c r="F345" s="374">
        <v>0</v>
      </c>
      <c r="G345" s="375">
        <v>0</v>
      </c>
      <c r="H345" s="372">
        <v>0</v>
      </c>
      <c r="I345" s="373">
        <v>0</v>
      </c>
      <c r="J345" s="374">
        <v>0</v>
      </c>
      <c r="K345" s="375">
        <v>0</v>
      </c>
      <c r="L345" s="372">
        <v>524133</v>
      </c>
      <c r="M345" s="373">
        <v>524133</v>
      </c>
      <c r="N345" s="374">
        <v>0</v>
      </c>
      <c r="O345" s="375">
        <v>0</v>
      </c>
    </row>
    <row r="346" spans="1:15" ht="12.75">
      <c r="A346" s="672"/>
      <c r="B346" s="361">
        <v>80113</v>
      </c>
      <c r="C346" s="340" t="s">
        <v>945</v>
      </c>
      <c r="D346" s="337">
        <v>3310622</v>
      </c>
      <c r="E346" s="338">
        <v>3310622</v>
      </c>
      <c r="F346" s="425">
        <v>0</v>
      </c>
      <c r="G346" s="339">
        <v>0</v>
      </c>
      <c r="H346" s="337">
        <v>0</v>
      </c>
      <c r="I346" s="338">
        <v>0</v>
      </c>
      <c r="J346" s="338">
        <v>0</v>
      </c>
      <c r="K346" s="338">
        <v>0</v>
      </c>
      <c r="L346" s="337">
        <v>3310622</v>
      </c>
      <c r="M346" s="338">
        <v>3310622</v>
      </c>
      <c r="N346" s="425">
        <v>0</v>
      </c>
      <c r="O346" s="339">
        <v>0</v>
      </c>
    </row>
    <row r="347" spans="1:15" ht="12.75">
      <c r="A347" s="672"/>
      <c r="B347" s="363"/>
      <c r="C347" s="364" t="s">
        <v>931</v>
      </c>
      <c r="D347" s="392">
        <v>3207026</v>
      </c>
      <c r="E347" s="393">
        <v>3207026</v>
      </c>
      <c r="F347" s="394">
        <v>0</v>
      </c>
      <c r="G347" s="420">
        <v>0</v>
      </c>
      <c r="H347" s="392">
        <v>0</v>
      </c>
      <c r="I347" s="393">
        <v>0</v>
      </c>
      <c r="J347" s="394">
        <v>0</v>
      </c>
      <c r="K347" s="420">
        <v>0</v>
      </c>
      <c r="L347" s="392">
        <v>3207026</v>
      </c>
      <c r="M347" s="393">
        <v>3207026</v>
      </c>
      <c r="N347" s="394">
        <v>0</v>
      </c>
      <c r="O347" s="420">
        <v>0</v>
      </c>
    </row>
    <row r="348" spans="1:15" ht="12.75">
      <c r="A348" s="672"/>
      <c r="B348" s="422"/>
      <c r="C348" s="423" t="s">
        <v>932</v>
      </c>
      <c r="D348" s="372">
        <v>103596</v>
      </c>
      <c r="E348" s="373">
        <v>103596</v>
      </c>
      <c r="F348" s="374">
        <v>0</v>
      </c>
      <c r="G348" s="375">
        <v>0</v>
      </c>
      <c r="H348" s="372">
        <v>0</v>
      </c>
      <c r="I348" s="373">
        <v>0</v>
      </c>
      <c r="J348" s="374">
        <v>0</v>
      </c>
      <c r="K348" s="375">
        <v>0</v>
      </c>
      <c r="L348" s="372">
        <v>103596</v>
      </c>
      <c r="M348" s="373">
        <v>103596</v>
      </c>
      <c r="N348" s="374">
        <v>0</v>
      </c>
      <c r="O348" s="375">
        <v>0</v>
      </c>
    </row>
    <row r="349" spans="1:15" ht="12.75">
      <c r="A349" s="672"/>
      <c r="B349" s="361">
        <v>80120</v>
      </c>
      <c r="C349" s="340" t="s">
        <v>1057</v>
      </c>
      <c r="D349" s="337">
        <v>80845996</v>
      </c>
      <c r="E349" s="338">
        <v>77925996</v>
      </c>
      <c r="F349" s="425">
        <v>484000</v>
      </c>
      <c r="G349" s="339">
        <v>2920000</v>
      </c>
      <c r="H349" s="337">
        <v>50000</v>
      </c>
      <c r="I349" s="338">
        <v>50000</v>
      </c>
      <c r="J349" s="425">
        <v>0</v>
      </c>
      <c r="K349" s="339">
        <v>0</v>
      </c>
      <c r="L349" s="337">
        <v>80895996</v>
      </c>
      <c r="M349" s="338">
        <v>77975996</v>
      </c>
      <c r="N349" s="425">
        <v>484000</v>
      </c>
      <c r="O349" s="339">
        <v>2920000</v>
      </c>
    </row>
    <row r="350" spans="1:15" ht="12.75">
      <c r="A350" s="672"/>
      <c r="B350" s="363"/>
      <c r="C350" s="364" t="s">
        <v>931</v>
      </c>
      <c r="D350" s="392">
        <v>73016591</v>
      </c>
      <c r="E350" s="393">
        <v>70096591</v>
      </c>
      <c r="F350" s="394">
        <v>484000</v>
      </c>
      <c r="G350" s="420">
        <v>2920000</v>
      </c>
      <c r="H350" s="392">
        <v>50000</v>
      </c>
      <c r="I350" s="393">
        <v>50000</v>
      </c>
      <c r="J350" s="394">
        <v>0</v>
      </c>
      <c r="K350" s="420">
        <v>0</v>
      </c>
      <c r="L350" s="392">
        <v>73066591</v>
      </c>
      <c r="M350" s="393">
        <v>70146591</v>
      </c>
      <c r="N350" s="394">
        <v>484000</v>
      </c>
      <c r="O350" s="420">
        <v>2920000</v>
      </c>
    </row>
    <row r="351" spans="1:15" s="437" customFormat="1" ht="12.75">
      <c r="A351" s="687"/>
      <c r="B351" s="476"/>
      <c r="C351" s="411" t="s">
        <v>884</v>
      </c>
      <c r="D351" s="454">
        <v>81465</v>
      </c>
      <c r="E351" s="413">
        <v>81465</v>
      </c>
      <c r="F351" s="414">
        <v>0</v>
      </c>
      <c r="G351" s="415">
        <v>0</v>
      </c>
      <c r="H351" s="454">
        <v>0</v>
      </c>
      <c r="I351" s="413">
        <v>0</v>
      </c>
      <c r="J351" s="414">
        <v>0</v>
      </c>
      <c r="K351" s="415">
        <v>0</v>
      </c>
      <c r="L351" s="454">
        <v>81465</v>
      </c>
      <c r="M351" s="413">
        <v>81465</v>
      </c>
      <c r="N351" s="414">
        <v>0</v>
      </c>
      <c r="O351" s="415">
        <v>0</v>
      </c>
    </row>
    <row r="352" spans="1:15" ht="12.75">
      <c r="A352" s="672"/>
      <c r="B352" s="363"/>
      <c r="C352" s="364" t="s">
        <v>932</v>
      </c>
      <c r="D352" s="392">
        <v>7829405</v>
      </c>
      <c r="E352" s="393">
        <v>7829405</v>
      </c>
      <c r="F352" s="394">
        <v>0</v>
      </c>
      <c r="G352" s="420">
        <v>0</v>
      </c>
      <c r="H352" s="392">
        <v>0</v>
      </c>
      <c r="I352" s="393">
        <v>0</v>
      </c>
      <c r="J352" s="394">
        <v>0</v>
      </c>
      <c r="K352" s="420">
        <v>0</v>
      </c>
      <c r="L352" s="392">
        <v>7829405</v>
      </c>
      <c r="M352" s="393">
        <v>7829405</v>
      </c>
      <c r="N352" s="394">
        <v>0</v>
      </c>
      <c r="O352" s="420">
        <v>0</v>
      </c>
    </row>
    <row r="353" spans="1:15" ht="12.75">
      <c r="A353" s="672"/>
      <c r="B353" s="361">
        <v>80121</v>
      </c>
      <c r="C353" s="340" t="s">
        <v>1058</v>
      </c>
      <c r="D353" s="337">
        <v>1062342</v>
      </c>
      <c r="E353" s="338">
        <v>1062342</v>
      </c>
      <c r="F353" s="425">
        <v>0</v>
      </c>
      <c r="G353" s="339">
        <v>0</v>
      </c>
      <c r="H353" s="337">
        <v>340000</v>
      </c>
      <c r="I353" s="338">
        <v>340000</v>
      </c>
      <c r="J353" s="425">
        <v>0</v>
      </c>
      <c r="K353" s="339">
        <v>0</v>
      </c>
      <c r="L353" s="337">
        <v>1402342</v>
      </c>
      <c r="M353" s="338">
        <v>1402342</v>
      </c>
      <c r="N353" s="425">
        <v>0</v>
      </c>
      <c r="O353" s="339">
        <v>0</v>
      </c>
    </row>
    <row r="354" spans="1:15" ht="12.75">
      <c r="A354" s="672"/>
      <c r="B354" s="361"/>
      <c r="C354" s="340" t="s">
        <v>931</v>
      </c>
      <c r="D354" s="337">
        <v>1062342</v>
      </c>
      <c r="E354" s="338">
        <v>1062342</v>
      </c>
      <c r="F354" s="425">
        <v>0</v>
      </c>
      <c r="G354" s="426">
        <v>0</v>
      </c>
      <c r="H354" s="337">
        <v>340000</v>
      </c>
      <c r="I354" s="338">
        <v>340000</v>
      </c>
      <c r="J354" s="425">
        <v>0</v>
      </c>
      <c r="K354" s="426">
        <v>0</v>
      </c>
      <c r="L354" s="337">
        <v>1402342</v>
      </c>
      <c r="M354" s="338">
        <v>1402342</v>
      </c>
      <c r="N354" s="425">
        <v>0</v>
      </c>
      <c r="O354" s="426">
        <v>0</v>
      </c>
    </row>
    <row r="355" spans="1:15" ht="12.75">
      <c r="A355" s="672"/>
      <c r="B355" s="422">
        <v>80123</v>
      </c>
      <c r="C355" s="423" t="s">
        <v>1059</v>
      </c>
      <c r="D355" s="372">
        <v>11742755</v>
      </c>
      <c r="E355" s="373">
        <v>11742755</v>
      </c>
      <c r="F355" s="374">
        <v>0</v>
      </c>
      <c r="G355" s="419">
        <v>0</v>
      </c>
      <c r="H355" s="372">
        <v>0</v>
      </c>
      <c r="I355" s="373">
        <v>0</v>
      </c>
      <c r="J355" s="374">
        <v>0</v>
      </c>
      <c r="K355" s="419">
        <v>0</v>
      </c>
      <c r="L355" s="372">
        <v>11742755</v>
      </c>
      <c r="M355" s="373">
        <v>11742755</v>
      </c>
      <c r="N355" s="374">
        <v>0</v>
      </c>
      <c r="O355" s="419">
        <v>0</v>
      </c>
    </row>
    <row r="356" spans="1:15" ht="13.5" thickBot="1">
      <c r="A356" s="701"/>
      <c r="B356" s="391"/>
      <c r="C356" s="342" t="s">
        <v>931</v>
      </c>
      <c r="D356" s="344">
        <v>11572156</v>
      </c>
      <c r="E356" s="343">
        <v>11572156</v>
      </c>
      <c r="F356" s="345">
        <v>0</v>
      </c>
      <c r="G356" s="459">
        <v>0</v>
      </c>
      <c r="H356" s="344">
        <v>0</v>
      </c>
      <c r="I356" s="343">
        <v>0</v>
      </c>
      <c r="J356" s="345">
        <v>0</v>
      </c>
      <c r="K356" s="459">
        <v>0</v>
      </c>
      <c r="L356" s="344">
        <v>11572156</v>
      </c>
      <c r="M356" s="343">
        <v>11572156</v>
      </c>
      <c r="N356" s="345">
        <v>0</v>
      </c>
      <c r="O356" s="459">
        <v>0</v>
      </c>
    </row>
    <row r="357" spans="1:15" s="437" customFormat="1" ht="12.75">
      <c r="A357" s="687"/>
      <c r="B357" s="476"/>
      <c r="C357" s="411" t="s">
        <v>884</v>
      </c>
      <c r="D357" s="412">
        <v>153990</v>
      </c>
      <c r="E357" s="413">
        <v>153990</v>
      </c>
      <c r="F357" s="414">
        <v>0</v>
      </c>
      <c r="G357" s="415">
        <v>0</v>
      </c>
      <c r="H357" s="412">
        <v>0</v>
      </c>
      <c r="I357" s="413">
        <v>0</v>
      </c>
      <c r="J357" s="414">
        <v>0</v>
      </c>
      <c r="K357" s="415">
        <v>0</v>
      </c>
      <c r="L357" s="412">
        <v>153990</v>
      </c>
      <c r="M357" s="413">
        <v>153990</v>
      </c>
      <c r="N357" s="414">
        <v>0</v>
      </c>
      <c r="O357" s="415">
        <v>0</v>
      </c>
    </row>
    <row r="358" spans="1:15" ht="12.75">
      <c r="A358" s="672"/>
      <c r="B358" s="422"/>
      <c r="C358" s="423" t="s">
        <v>932</v>
      </c>
      <c r="D358" s="372">
        <v>170599</v>
      </c>
      <c r="E358" s="373">
        <v>170599</v>
      </c>
      <c r="F358" s="374">
        <v>0</v>
      </c>
      <c r="G358" s="419">
        <v>0</v>
      </c>
      <c r="H358" s="372">
        <v>0</v>
      </c>
      <c r="I358" s="373">
        <v>0</v>
      </c>
      <c r="J358" s="374">
        <v>0</v>
      </c>
      <c r="K358" s="419">
        <v>0</v>
      </c>
      <c r="L358" s="372">
        <v>170599</v>
      </c>
      <c r="M358" s="373">
        <v>170599</v>
      </c>
      <c r="N358" s="374">
        <v>0</v>
      </c>
      <c r="O358" s="419">
        <v>0</v>
      </c>
    </row>
    <row r="359" spans="1:15" ht="12.75">
      <c r="A359" s="672"/>
      <c r="B359" s="361">
        <v>80130</v>
      </c>
      <c r="C359" s="340" t="s">
        <v>1060</v>
      </c>
      <c r="D359" s="337">
        <v>52516759</v>
      </c>
      <c r="E359" s="338">
        <v>52096759</v>
      </c>
      <c r="F359" s="338">
        <v>404000</v>
      </c>
      <c r="G359" s="338">
        <v>420000</v>
      </c>
      <c r="H359" s="337">
        <v>0</v>
      </c>
      <c r="I359" s="338">
        <v>0</v>
      </c>
      <c r="J359" s="338">
        <v>0</v>
      </c>
      <c r="K359" s="338">
        <v>0</v>
      </c>
      <c r="L359" s="337">
        <v>52516759</v>
      </c>
      <c r="M359" s="338">
        <v>52096759</v>
      </c>
      <c r="N359" s="338">
        <v>404000</v>
      </c>
      <c r="O359" s="338">
        <v>420000</v>
      </c>
    </row>
    <row r="360" spans="1:15" ht="12.75">
      <c r="A360" s="672"/>
      <c r="B360" s="391"/>
      <c r="C360" s="342" t="s">
        <v>931</v>
      </c>
      <c r="D360" s="344">
        <v>43682321</v>
      </c>
      <c r="E360" s="343">
        <v>43262321</v>
      </c>
      <c r="F360" s="345">
        <v>404000</v>
      </c>
      <c r="G360" s="459">
        <v>420000</v>
      </c>
      <c r="H360" s="344">
        <v>0</v>
      </c>
      <c r="I360" s="343">
        <v>0</v>
      </c>
      <c r="J360" s="345">
        <v>0</v>
      </c>
      <c r="K360" s="459">
        <v>0</v>
      </c>
      <c r="L360" s="344">
        <v>43682321</v>
      </c>
      <c r="M360" s="343">
        <v>43262321</v>
      </c>
      <c r="N360" s="345">
        <v>404000</v>
      </c>
      <c r="O360" s="459">
        <v>420000</v>
      </c>
    </row>
    <row r="361" spans="1:15" s="437" customFormat="1" ht="12.75">
      <c r="A361" s="687"/>
      <c r="B361" s="476"/>
      <c r="C361" s="411" t="s">
        <v>884</v>
      </c>
      <c r="D361" s="412">
        <v>1303051</v>
      </c>
      <c r="E361" s="413">
        <v>1303051</v>
      </c>
      <c r="F361" s="414">
        <v>0</v>
      </c>
      <c r="G361" s="415">
        <v>0</v>
      </c>
      <c r="H361" s="412">
        <v>0</v>
      </c>
      <c r="I361" s="413">
        <v>0</v>
      </c>
      <c r="J361" s="414">
        <v>0</v>
      </c>
      <c r="K361" s="415">
        <v>0</v>
      </c>
      <c r="L361" s="412">
        <v>1303051</v>
      </c>
      <c r="M361" s="413">
        <v>1303051</v>
      </c>
      <c r="N361" s="414">
        <v>0</v>
      </c>
      <c r="O361" s="415">
        <v>0</v>
      </c>
    </row>
    <row r="362" spans="1:15" ht="12.75">
      <c r="A362" s="672"/>
      <c r="B362" s="422"/>
      <c r="C362" s="423" t="s">
        <v>932</v>
      </c>
      <c r="D362" s="372">
        <v>8834438</v>
      </c>
      <c r="E362" s="373">
        <v>8834438</v>
      </c>
      <c r="F362" s="374">
        <v>0</v>
      </c>
      <c r="G362" s="375">
        <v>0</v>
      </c>
      <c r="H362" s="372">
        <v>0</v>
      </c>
      <c r="I362" s="373">
        <v>0</v>
      </c>
      <c r="J362" s="374">
        <v>0</v>
      </c>
      <c r="K362" s="375">
        <v>0</v>
      </c>
      <c r="L362" s="372">
        <v>8834438</v>
      </c>
      <c r="M362" s="373">
        <v>8834438</v>
      </c>
      <c r="N362" s="374">
        <v>0</v>
      </c>
      <c r="O362" s="375">
        <v>0</v>
      </c>
    </row>
    <row r="363" spans="1:15" ht="12.75">
      <c r="A363" s="672"/>
      <c r="B363" s="361">
        <v>80132</v>
      </c>
      <c r="C363" s="340" t="s">
        <v>1061</v>
      </c>
      <c r="D363" s="337">
        <v>11079442</v>
      </c>
      <c r="E363" s="338">
        <v>10079442</v>
      </c>
      <c r="F363" s="425">
        <v>150000</v>
      </c>
      <c r="G363" s="339">
        <v>1000000</v>
      </c>
      <c r="H363" s="337">
        <v>0</v>
      </c>
      <c r="I363" s="338">
        <v>0</v>
      </c>
      <c r="J363" s="425">
        <v>0</v>
      </c>
      <c r="K363" s="339">
        <v>0</v>
      </c>
      <c r="L363" s="337">
        <v>11079442</v>
      </c>
      <c r="M363" s="338">
        <v>10079442</v>
      </c>
      <c r="N363" s="425">
        <v>150000</v>
      </c>
      <c r="O363" s="339">
        <v>1000000</v>
      </c>
    </row>
    <row r="364" spans="1:15" ht="12.75">
      <c r="A364" s="672"/>
      <c r="B364" s="363"/>
      <c r="C364" s="364" t="s">
        <v>931</v>
      </c>
      <c r="D364" s="392">
        <v>11079442</v>
      </c>
      <c r="E364" s="393">
        <v>10079442</v>
      </c>
      <c r="F364" s="394">
        <v>150000</v>
      </c>
      <c r="G364" s="420">
        <v>1000000</v>
      </c>
      <c r="H364" s="392">
        <v>0</v>
      </c>
      <c r="I364" s="393">
        <v>0</v>
      </c>
      <c r="J364" s="394">
        <v>0</v>
      </c>
      <c r="K364" s="420">
        <v>0</v>
      </c>
      <c r="L364" s="392">
        <v>11079442</v>
      </c>
      <c r="M364" s="393">
        <v>10079442</v>
      </c>
      <c r="N364" s="394">
        <v>150000</v>
      </c>
      <c r="O364" s="420">
        <v>1000000</v>
      </c>
    </row>
    <row r="365" spans="1:15" ht="12.75" customHeight="1" hidden="1">
      <c r="A365" s="672"/>
      <c r="B365" s="422"/>
      <c r="C365" s="423" t="s">
        <v>1062</v>
      </c>
      <c r="D365" s="372">
        <v>0</v>
      </c>
      <c r="E365" s="373">
        <v>0</v>
      </c>
      <c r="F365" s="374">
        <v>0</v>
      </c>
      <c r="G365" s="375">
        <v>0</v>
      </c>
      <c r="H365" s="372">
        <v>0</v>
      </c>
      <c r="I365" s="373"/>
      <c r="J365" s="374"/>
      <c r="K365" s="375"/>
      <c r="L365" s="372">
        <v>0</v>
      </c>
      <c r="M365" s="373">
        <v>0</v>
      </c>
      <c r="N365" s="374">
        <v>0</v>
      </c>
      <c r="O365" s="375">
        <v>0</v>
      </c>
    </row>
    <row r="366" spans="1:15" ht="12.75">
      <c r="A366" s="672"/>
      <c r="B366" s="361">
        <v>80134</v>
      </c>
      <c r="C366" s="340" t="s">
        <v>1063</v>
      </c>
      <c r="D366" s="337">
        <v>8748950</v>
      </c>
      <c r="E366" s="338">
        <v>8748950</v>
      </c>
      <c r="F366" s="425">
        <v>70000</v>
      </c>
      <c r="G366" s="339">
        <v>0</v>
      </c>
      <c r="H366" s="337">
        <v>-340000</v>
      </c>
      <c r="I366" s="338">
        <v>-340000</v>
      </c>
      <c r="J366" s="425">
        <v>0</v>
      </c>
      <c r="K366" s="339">
        <v>0</v>
      </c>
      <c r="L366" s="337">
        <v>8408950</v>
      </c>
      <c r="M366" s="338">
        <v>8408950</v>
      </c>
      <c r="N366" s="425">
        <v>70000</v>
      </c>
      <c r="O366" s="339">
        <v>0</v>
      </c>
    </row>
    <row r="367" spans="1:15" ht="12.75">
      <c r="A367" s="672"/>
      <c r="B367" s="363"/>
      <c r="C367" s="364" t="s">
        <v>931</v>
      </c>
      <c r="D367" s="392">
        <v>8748950</v>
      </c>
      <c r="E367" s="393">
        <v>8748950</v>
      </c>
      <c r="F367" s="394">
        <v>70000</v>
      </c>
      <c r="G367" s="420">
        <v>0</v>
      </c>
      <c r="H367" s="392">
        <v>-340000</v>
      </c>
      <c r="I367" s="393">
        <v>-340000</v>
      </c>
      <c r="J367" s="394">
        <v>0</v>
      </c>
      <c r="K367" s="420">
        <v>0</v>
      </c>
      <c r="L367" s="392">
        <v>8408950</v>
      </c>
      <c r="M367" s="393">
        <v>8408950</v>
      </c>
      <c r="N367" s="394">
        <v>70000</v>
      </c>
      <c r="O367" s="420">
        <v>0</v>
      </c>
    </row>
    <row r="368" spans="1:15" ht="12.75">
      <c r="A368" s="672"/>
      <c r="B368" s="361">
        <v>80140</v>
      </c>
      <c r="C368" s="340" t="s">
        <v>1064</v>
      </c>
      <c r="D368" s="337">
        <v>2581957</v>
      </c>
      <c r="E368" s="338">
        <v>2581957</v>
      </c>
      <c r="F368" s="425">
        <v>430000</v>
      </c>
      <c r="G368" s="339">
        <v>0</v>
      </c>
      <c r="H368" s="337">
        <v>0</v>
      </c>
      <c r="I368" s="338">
        <v>0</v>
      </c>
      <c r="J368" s="425">
        <v>0</v>
      </c>
      <c r="K368" s="339">
        <v>0</v>
      </c>
      <c r="L368" s="337">
        <v>2581957</v>
      </c>
      <c r="M368" s="338">
        <v>2581957</v>
      </c>
      <c r="N368" s="425">
        <v>430000</v>
      </c>
      <c r="O368" s="339">
        <v>0</v>
      </c>
    </row>
    <row r="369" spans="1:15" ht="12.75">
      <c r="A369" s="672"/>
      <c r="B369" s="363"/>
      <c r="C369" s="364" t="s">
        <v>931</v>
      </c>
      <c r="D369" s="392">
        <v>2581957</v>
      </c>
      <c r="E369" s="393">
        <v>2581957</v>
      </c>
      <c r="F369" s="394">
        <v>430000</v>
      </c>
      <c r="G369" s="420">
        <v>0</v>
      </c>
      <c r="H369" s="392">
        <v>0</v>
      </c>
      <c r="I369" s="393">
        <v>0</v>
      </c>
      <c r="J369" s="394">
        <v>0</v>
      </c>
      <c r="K369" s="420">
        <v>0</v>
      </c>
      <c r="L369" s="392">
        <v>2581957</v>
      </c>
      <c r="M369" s="393">
        <v>2581957</v>
      </c>
      <c r="N369" s="394">
        <v>430000</v>
      </c>
      <c r="O369" s="420">
        <v>0</v>
      </c>
    </row>
    <row r="370" spans="1:15" s="437" customFormat="1" ht="12.75">
      <c r="A370" s="687"/>
      <c r="B370" s="476"/>
      <c r="C370" s="411" t="s">
        <v>884</v>
      </c>
      <c r="D370" s="412">
        <v>0</v>
      </c>
      <c r="E370" s="413">
        <v>0</v>
      </c>
      <c r="F370" s="414">
        <v>0</v>
      </c>
      <c r="G370" s="415">
        <v>0</v>
      </c>
      <c r="H370" s="412">
        <v>0</v>
      </c>
      <c r="I370" s="413">
        <v>0</v>
      </c>
      <c r="J370" s="414">
        <v>0</v>
      </c>
      <c r="K370" s="415">
        <v>0</v>
      </c>
      <c r="L370" s="412">
        <v>0</v>
      </c>
      <c r="M370" s="413">
        <v>0</v>
      </c>
      <c r="N370" s="414">
        <v>0</v>
      </c>
      <c r="O370" s="415">
        <v>0</v>
      </c>
    </row>
    <row r="371" spans="1:15" ht="12.75">
      <c r="A371" s="672"/>
      <c r="B371" s="361">
        <v>80146</v>
      </c>
      <c r="C371" s="340" t="s">
        <v>946</v>
      </c>
      <c r="D371" s="337">
        <v>1427858</v>
      </c>
      <c r="E371" s="407">
        <v>1427858</v>
      </c>
      <c r="F371" s="404">
        <v>0</v>
      </c>
      <c r="G371" s="405">
        <v>0</v>
      </c>
      <c r="H371" s="337">
        <v>0</v>
      </c>
      <c r="I371" s="407">
        <v>0</v>
      </c>
      <c r="J371" s="404">
        <v>0</v>
      </c>
      <c r="K371" s="405">
        <v>0</v>
      </c>
      <c r="L371" s="337">
        <v>1427858</v>
      </c>
      <c r="M371" s="407">
        <v>1427858</v>
      </c>
      <c r="N371" s="404">
        <v>0</v>
      </c>
      <c r="O371" s="405">
        <v>0</v>
      </c>
    </row>
    <row r="372" spans="1:15" ht="12.75">
      <c r="A372" s="672"/>
      <c r="B372" s="556">
        <v>80195</v>
      </c>
      <c r="C372" s="340" t="s">
        <v>868</v>
      </c>
      <c r="D372" s="372">
        <v>1406080</v>
      </c>
      <c r="E372" s="407">
        <v>1406080</v>
      </c>
      <c r="F372" s="404">
        <v>0</v>
      </c>
      <c r="G372" s="405">
        <v>0</v>
      </c>
      <c r="H372" s="372">
        <v>0</v>
      </c>
      <c r="I372" s="407">
        <v>0</v>
      </c>
      <c r="J372" s="404">
        <v>0</v>
      </c>
      <c r="K372" s="405">
        <v>0</v>
      </c>
      <c r="L372" s="372">
        <v>1406080</v>
      </c>
      <c r="M372" s="407">
        <v>1406080</v>
      </c>
      <c r="N372" s="404">
        <v>0</v>
      </c>
      <c r="O372" s="405">
        <v>0</v>
      </c>
    </row>
    <row r="373" spans="1:15" ht="12.75">
      <c r="A373" s="672"/>
      <c r="B373" s="556"/>
      <c r="C373" s="340" t="s">
        <v>1065</v>
      </c>
      <c r="D373" s="337">
        <v>1406080</v>
      </c>
      <c r="E373" s="407">
        <v>1406080</v>
      </c>
      <c r="F373" s="425">
        <v>0</v>
      </c>
      <c r="G373" s="426">
        <v>0</v>
      </c>
      <c r="H373" s="337">
        <v>0</v>
      </c>
      <c r="I373" s="407">
        <v>0</v>
      </c>
      <c r="J373" s="425">
        <v>0</v>
      </c>
      <c r="K373" s="426">
        <v>0</v>
      </c>
      <c r="L373" s="337">
        <v>1406080</v>
      </c>
      <c r="M373" s="407">
        <v>1406080</v>
      </c>
      <c r="N373" s="425">
        <v>0</v>
      </c>
      <c r="O373" s="426">
        <v>0</v>
      </c>
    </row>
    <row r="374" spans="1:15" ht="12.75">
      <c r="A374" s="672"/>
      <c r="B374" s="355">
        <v>851</v>
      </c>
      <c r="C374" s="433" t="s">
        <v>660</v>
      </c>
      <c r="D374" s="357">
        <v>13986200</v>
      </c>
      <c r="E374" s="358">
        <v>0</v>
      </c>
      <c r="F374" s="359">
        <v>0</v>
      </c>
      <c r="G374" s="434">
        <v>13986200</v>
      </c>
      <c r="H374" s="357">
        <v>0</v>
      </c>
      <c r="I374" s="358">
        <v>0</v>
      </c>
      <c r="J374" s="359">
        <v>0</v>
      </c>
      <c r="K374" s="434">
        <v>0</v>
      </c>
      <c r="L374" s="357">
        <v>13986200</v>
      </c>
      <c r="M374" s="358">
        <v>0</v>
      </c>
      <c r="N374" s="359">
        <v>0</v>
      </c>
      <c r="O374" s="434">
        <v>13986200</v>
      </c>
    </row>
    <row r="375" spans="1:15" ht="12.75">
      <c r="A375" s="672"/>
      <c r="B375" s="361">
        <v>85111</v>
      </c>
      <c r="C375" s="340" t="s">
        <v>950</v>
      </c>
      <c r="D375" s="372">
        <v>13735200</v>
      </c>
      <c r="E375" s="373">
        <v>0</v>
      </c>
      <c r="F375" s="425">
        <v>0</v>
      </c>
      <c r="G375" s="426">
        <v>13735200</v>
      </c>
      <c r="H375" s="372">
        <v>0</v>
      </c>
      <c r="I375" s="373">
        <v>0</v>
      </c>
      <c r="J375" s="425">
        <v>0</v>
      </c>
      <c r="K375" s="426">
        <v>0</v>
      </c>
      <c r="L375" s="372">
        <v>13735200</v>
      </c>
      <c r="M375" s="373">
        <v>0</v>
      </c>
      <c r="N375" s="425">
        <v>0</v>
      </c>
      <c r="O375" s="426">
        <v>13735200</v>
      </c>
    </row>
    <row r="376" spans="1:15" ht="12.75" customHeight="1">
      <c r="A376" s="672"/>
      <c r="B376" s="361">
        <v>85117</v>
      </c>
      <c r="C376" s="340" t="s">
        <v>951</v>
      </c>
      <c r="D376" s="337">
        <v>251000</v>
      </c>
      <c r="E376" s="338">
        <v>0</v>
      </c>
      <c r="F376" s="425">
        <v>0</v>
      </c>
      <c r="G376" s="426">
        <v>251000</v>
      </c>
      <c r="H376" s="337">
        <v>0</v>
      </c>
      <c r="I376" s="338">
        <v>0</v>
      </c>
      <c r="J376" s="425">
        <v>0</v>
      </c>
      <c r="K376" s="426">
        <v>0</v>
      </c>
      <c r="L376" s="337">
        <v>251000</v>
      </c>
      <c r="M376" s="338">
        <v>0</v>
      </c>
      <c r="N376" s="425">
        <v>0</v>
      </c>
      <c r="O376" s="426">
        <v>251000</v>
      </c>
    </row>
    <row r="377" spans="1:15" ht="12.75">
      <c r="A377" s="672"/>
      <c r="B377" s="355">
        <v>852</v>
      </c>
      <c r="C377" s="433" t="s">
        <v>632</v>
      </c>
      <c r="D377" s="357">
        <v>45097175</v>
      </c>
      <c r="E377" s="358">
        <v>40744175</v>
      </c>
      <c r="F377" s="358">
        <v>247000</v>
      </c>
      <c r="G377" s="358">
        <v>4353000</v>
      </c>
      <c r="H377" s="357">
        <v>160500</v>
      </c>
      <c r="I377" s="358">
        <v>0</v>
      </c>
      <c r="J377" s="358">
        <v>0</v>
      </c>
      <c r="K377" s="358">
        <v>160500</v>
      </c>
      <c r="L377" s="357">
        <v>45257675</v>
      </c>
      <c r="M377" s="358">
        <v>40744175</v>
      </c>
      <c r="N377" s="358">
        <v>247000</v>
      </c>
      <c r="O377" s="358">
        <v>4513500</v>
      </c>
    </row>
    <row r="378" spans="1:15" ht="12.75">
      <c r="A378" s="672"/>
      <c r="B378" s="361">
        <v>85201</v>
      </c>
      <c r="C378" s="340" t="s">
        <v>1066</v>
      </c>
      <c r="D378" s="337">
        <v>13908081</v>
      </c>
      <c r="E378" s="338">
        <v>13668081</v>
      </c>
      <c r="F378" s="338">
        <v>247000</v>
      </c>
      <c r="G378" s="338">
        <v>240000</v>
      </c>
      <c r="H378" s="337">
        <v>0</v>
      </c>
      <c r="I378" s="338">
        <v>0</v>
      </c>
      <c r="J378" s="338">
        <v>0</v>
      </c>
      <c r="K378" s="338">
        <v>0</v>
      </c>
      <c r="L378" s="337">
        <v>13908081</v>
      </c>
      <c r="M378" s="338">
        <v>13668081</v>
      </c>
      <c r="N378" s="338">
        <v>247000</v>
      </c>
      <c r="O378" s="338">
        <v>240000</v>
      </c>
    </row>
    <row r="379" spans="1:15" ht="12.75">
      <c r="A379" s="672"/>
      <c r="B379" s="363"/>
      <c r="C379" s="364" t="s">
        <v>1066</v>
      </c>
      <c r="D379" s="392">
        <v>8225517</v>
      </c>
      <c r="E379" s="393">
        <v>7985517</v>
      </c>
      <c r="F379" s="394">
        <v>247000</v>
      </c>
      <c r="G379" s="420">
        <v>240000</v>
      </c>
      <c r="H379" s="392">
        <v>0</v>
      </c>
      <c r="I379" s="393">
        <v>0</v>
      </c>
      <c r="J379" s="394">
        <v>0</v>
      </c>
      <c r="K379" s="420">
        <v>0</v>
      </c>
      <c r="L379" s="392">
        <v>8225517</v>
      </c>
      <c r="M379" s="393">
        <v>7985517</v>
      </c>
      <c r="N379" s="394">
        <v>247000</v>
      </c>
      <c r="O379" s="420">
        <v>240000</v>
      </c>
    </row>
    <row r="380" spans="1:15" s="707" customFormat="1" ht="12.75">
      <c r="A380" s="702"/>
      <c r="B380" s="365"/>
      <c r="C380" s="366" t="s">
        <v>873</v>
      </c>
      <c r="D380" s="703">
        <v>1400000</v>
      </c>
      <c r="E380" s="704">
        <v>1400000</v>
      </c>
      <c r="F380" s="705">
        <v>0</v>
      </c>
      <c r="G380" s="706">
        <v>0</v>
      </c>
      <c r="H380" s="703">
        <v>0</v>
      </c>
      <c r="I380" s="704">
        <v>0</v>
      </c>
      <c r="J380" s="705">
        <v>0</v>
      </c>
      <c r="K380" s="706">
        <v>0</v>
      </c>
      <c r="L380" s="703">
        <v>1400000</v>
      </c>
      <c r="M380" s="704">
        <v>1400000</v>
      </c>
      <c r="N380" s="705">
        <v>0</v>
      </c>
      <c r="O380" s="706">
        <v>0</v>
      </c>
    </row>
    <row r="381" spans="1:15" s="171" customFormat="1" ht="12.75">
      <c r="A381" s="708"/>
      <c r="B381" s="363"/>
      <c r="C381" s="364" t="s">
        <v>961</v>
      </c>
      <c r="D381" s="392">
        <v>900500</v>
      </c>
      <c r="E381" s="393">
        <v>900500</v>
      </c>
      <c r="F381" s="394">
        <v>0</v>
      </c>
      <c r="G381" s="420">
        <v>0</v>
      </c>
      <c r="H381" s="392">
        <v>0</v>
      </c>
      <c r="I381" s="393">
        <v>0</v>
      </c>
      <c r="J381" s="394">
        <v>0</v>
      </c>
      <c r="K381" s="420">
        <v>0</v>
      </c>
      <c r="L381" s="392">
        <v>900500</v>
      </c>
      <c r="M381" s="393">
        <v>900500</v>
      </c>
      <c r="N381" s="394">
        <v>0</v>
      </c>
      <c r="O381" s="420">
        <v>0</v>
      </c>
    </row>
    <row r="382" spans="1:15" ht="12.75">
      <c r="A382" s="672"/>
      <c r="B382" s="363"/>
      <c r="C382" s="364" t="s">
        <v>1067</v>
      </c>
      <c r="D382" s="392">
        <v>603700</v>
      </c>
      <c r="E382" s="393">
        <v>603700</v>
      </c>
      <c r="F382" s="394">
        <v>0</v>
      </c>
      <c r="G382" s="420">
        <v>0</v>
      </c>
      <c r="H382" s="392">
        <v>0</v>
      </c>
      <c r="I382" s="393">
        <v>0</v>
      </c>
      <c r="J382" s="394">
        <v>0</v>
      </c>
      <c r="K382" s="420">
        <v>0</v>
      </c>
      <c r="L382" s="392">
        <v>603700</v>
      </c>
      <c r="M382" s="393">
        <v>603700</v>
      </c>
      <c r="N382" s="394">
        <v>0</v>
      </c>
      <c r="O382" s="420">
        <v>0</v>
      </c>
    </row>
    <row r="383" spans="1:15" ht="12.75">
      <c r="A383" s="672"/>
      <c r="B383" s="363"/>
      <c r="C383" s="364" t="s">
        <v>1068</v>
      </c>
      <c r="D383" s="392">
        <v>128064</v>
      </c>
      <c r="E383" s="393">
        <v>128064</v>
      </c>
      <c r="F383" s="394">
        <v>0</v>
      </c>
      <c r="G383" s="420">
        <v>0</v>
      </c>
      <c r="H383" s="392">
        <v>0</v>
      </c>
      <c r="I383" s="393">
        <v>0</v>
      </c>
      <c r="J383" s="394">
        <v>0</v>
      </c>
      <c r="K383" s="420">
        <v>0</v>
      </c>
      <c r="L383" s="392">
        <v>128064</v>
      </c>
      <c r="M383" s="393">
        <v>128064</v>
      </c>
      <c r="N383" s="394">
        <v>0</v>
      </c>
      <c r="O383" s="420">
        <v>0</v>
      </c>
    </row>
    <row r="384" spans="1:15" ht="12.75">
      <c r="A384" s="672"/>
      <c r="B384" s="363"/>
      <c r="C384" s="364" t="s">
        <v>1069</v>
      </c>
      <c r="D384" s="392">
        <v>4040000</v>
      </c>
      <c r="E384" s="393">
        <v>4040000</v>
      </c>
      <c r="F384" s="394">
        <v>0</v>
      </c>
      <c r="G384" s="420">
        <v>0</v>
      </c>
      <c r="H384" s="392">
        <v>0</v>
      </c>
      <c r="I384" s="393">
        <v>0</v>
      </c>
      <c r="J384" s="394">
        <v>0</v>
      </c>
      <c r="K384" s="420">
        <v>0</v>
      </c>
      <c r="L384" s="392">
        <v>4040000</v>
      </c>
      <c r="M384" s="393">
        <v>4040000</v>
      </c>
      <c r="N384" s="394">
        <v>0</v>
      </c>
      <c r="O384" s="420">
        <v>0</v>
      </c>
    </row>
    <row r="385" spans="1:15" ht="12.75">
      <c r="A385" s="672"/>
      <c r="B385" s="363"/>
      <c r="C385" s="364" t="s">
        <v>1062</v>
      </c>
      <c r="D385" s="392">
        <v>10300</v>
      </c>
      <c r="E385" s="393">
        <v>10300</v>
      </c>
      <c r="F385" s="394">
        <v>0</v>
      </c>
      <c r="G385" s="420">
        <v>0</v>
      </c>
      <c r="H385" s="392">
        <v>0</v>
      </c>
      <c r="I385" s="393">
        <v>0</v>
      </c>
      <c r="J385" s="394">
        <v>0</v>
      </c>
      <c r="K385" s="420">
        <v>0</v>
      </c>
      <c r="L385" s="392">
        <v>10300</v>
      </c>
      <c r="M385" s="393">
        <v>10300</v>
      </c>
      <c r="N385" s="394">
        <v>0</v>
      </c>
      <c r="O385" s="420">
        <v>0</v>
      </c>
    </row>
    <row r="386" spans="1:15" ht="12.75">
      <c r="A386" s="672"/>
      <c r="B386" s="361">
        <v>85202</v>
      </c>
      <c r="C386" s="340" t="s">
        <v>958</v>
      </c>
      <c r="D386" s="337">
        <v>20730227</v>
      </c>
      <c r="E386" s="338">
        <v>16632227</v>
      </c>
      <c r="F386" s="338">
        <v>0</v>
      </c>
      <c r="G386" s="339">
        <v>4098000</v>
      </c>
      <c r="H386" s="337">
        <v>160500</v>
      </c>
      <c r="I386" s="338">
        <v>0</v>
      </c>
      <c r="J386" s="338">
        <v>0</v>
      </c>
      <c r="K386" s="339">
        <v>160500</v>
      </c>
      <c r="L386" s="337">
        <v>20890727</v>
      </c>
      <c r="M386" s="338">
        <v>16632227</v>
      </c>
      <c r="N386" s="338">
        <v>0</v>
      </c>
      <c r="O386" s="339">
        <v>4258500</v>
      </c>
    </row>
    <row r="387" spans="1:15" ht="12.75">
      <c r="A387" s="672"/>
      <c r="B387" s="363"/>
      <c r="C387" s="364" t="s">
        <v>958</v>
      </c>
      <c r="D387" s="392">
        <v>16482452</v>
      </c>
      <c r="E387" s="393">
        <v>12384452</v>
      </c>
      <c r="F387" s="394">
        <v>0</v>
      </c>
      <c r="G387" s="420">
        <v>4098000</v>
      </c>
      <c r="H387" s="392">
        <v>160500</v>
      </c>
      <c r="I387" s="393">
        <v>0</v>
      </c>
      <c r="J387" s="394">
        <v>0</v>
      </c>
      <c r="K387" s="420">
        <v>160500</v>
      </c>
      <c r="L387" s="392">
        <v>16642952</v>
      </c>
      <c r="M387" s="393">
        <v>12384452</v>
      </c>
      <c r="N387" s="394">
        <v>0</v>
      </c>
      <c r="O387" s="420">
        <v>4258500</v>
      </c>
    </row>
    <row r="388" spans="1:15" ht="12.75">
      <c r="A388" s="672"/>
      <c r="B388" s="363"/>
      <c r="C388" s="364" t="s">
        <v>961</v>
      </c>
      <c r="D388" s="392">
        <v>4195925</v>
      </c>
      <c r="E388" s="393">
        <v>4195925</v>
      </c>
      <c r="F388" s="394">
        <v>0</v>
      </c>
      <c r="G388" s="420">
        <v>0</v>
      </c>
      <c r="H388" s="392">
        <v>0</v>
      </c>
      <c r="I388" s="393">
        <v>0</v>
      </c>
      <c r="J388" s="394">
        <v>0</v>
      </c>
      <c r="K388" s="420">
        <v>0</v>
      </c>
      <c r="L388" s="392">
        <v>4195925</v>
      </c>
      <c r="M388" s="393">
        <v>4195925</v>
      </c>
      <c r="N388" s="394">
        <v>0</v>
      </c>
      <c r="O388" s="420">
        <v>0</v>
      </c>
    </row>
    <row r="389" spans="1:15" ht="12.75">
      <c r="A389" s="672"/>
      <c r="B389" s="422"/>
      <c r="C389" s="423" t="s">
        <v>904</v>
      </c>
      <c r="D389" s="372">
        <v>51850</v>
      </c>
      <c r="E389" s="373">
        <v>51850</v>
      </c>
      <c r="F389" s="374">
        <v>0</v>
      </c>
      <c r="G389" s="375">
        <v>0</v>
      </c>
      <c r="H389" s="372">
        <v>0</v>
      </c>
      <c r="I389" s="373">
        <v>0</v>
      </c>
      <c r="J389" s="374">
        <v>0</v>
      </c>
      <c r="K389" s="375">
        <v>0</v>
      </c>
      <c r="L389" s="372">
        <v>51850</v>
      </c>
      <c r="M389" s="373">
        <v>51850</v>
      </c>
      <c r="N389" s="374">
        <v>0</v>
      </c>
      <c r="O389" s="375">
        <v>0</v>
      </c>
    </row>
    <row r="390" spans="1:15" ht="12.75">
      <c r="A390" s="672"/>
      <c r="B390" s="422">
        <v>85203</v>
      </c>
      <c r="C390" s="423" t="s">
        <v>960</v>
      </c>
      <c r="D390" s="372">
        <v>0</v>
      </c>
      <c r="E390" s="373">
        <v>0</v>
      </c>
      <c r="F390" s="374">
        <v>0</v>
      </c>
      <c r="G390" s="375">
        <v>0</v>
      </c>
      <c r="H390" s="372">
        <v>0</v>
      </c>
      <c r="I390" s="373">
        <v>0</v>
      </c>
      <c r="J390" s="374">
        <v>0</v>
      </c>
      <c r="K390" s="375">
        <v>0</v>
      </c>
      <c r="L390" s="372">
        <v>0</v>
      </c>
      <c r="M390" s="373">
        <v>0</v>
      </c>
      <c r="N390" s="374">
        <v>0</v>
      </c>
      <c r="O390" s="375">
        <v>0</v>
      </c>
    </row>
    <row r="391" spans="1:15" ht="12.75">
      <c r="A391" s="672"/>
      <c r="B391" s="361">
        <v>85204</v>
      </c>
      <c r="C391" s="340" t="s">
        <v>1070</v>
      </c>
      <c r="D391" s="337">
        <v>7568586</v>
      </c>
      <c r="E391" s="338">
        <v>7568586</v>
      </c>
      <c r="F391" s="338">
        <v>0</v>
      </c>
      <c r="G391" s="339">
        <v>0</v>
      </c>
      <c r="H391" s="337">
        <v>0</v>
      </c>
      <c r="I391" s="338">
        <v>0</v>
      </c>
      <c r="J391" s="338">
        <v>0</v>
      </c>
      <c r="K391" s="339">
        <v>0</v>
      </c>
      <c r="L391" s="337">
        <v>7568586</v>
      </c>
      <c r="M391" s="338">
        <v>7568586</v>
      </c>
      <c r="N391" s="338">
        <v>0</v>
      </c>
      <c r="O391" s="339">
        <v>0</v>
      </c>
    </row>
    <row r="392" spans="1:15" s="383" customFormat="1" ht="12.75">
      <c r="A392" s="672"/>
      <c r="B392" s="376"/>
      <c r="C392" s="377" t="s">
        <v>1070</v>
      </c>
      <c r="D392" s="378">
        <v>7028586</v>
      </c>
      <c r="E392" s="379">
        <v>7028586</v>
      </c>
      <c r="F392" s="394">
        <v>0</v>
      </c>
      <c r="G392" s="420">
        <v>0</v>
      </c>
      <c r="H392" s="378">
        <v>0</v>
      </c>
      <c r="I392" s="379">
        <v>0</v>
      </c>
      <c r="J392" s="394">
        <v>0</v>
      </c>
      <c r="K392" s="420">
        <v>0</v>
      </c>
      <c r="L392" s="378">
        <v>7028586</v>
      </c>
      <c r="M392" s="379">
        <v>7028586</v>
      </c>
      <c r="N392" s="394">
        <v>0</v>
      </c>
      <c r="O392" s="420">
        <v>0</v>
      </c>
    </row>
    <row r="393" spans="1:15" s="707" customFormat="1" ht="12.75">
      <c r="A393" s="702"/>
      <c r="B393" s="365"/>
      <c r="C393" s="366" t="s">
        <v>873</v>
      </c>
      <c r="D393" s="703">
        <v>200000</v>
      </c>
      <c r="E393" s="704">
        <v>200000</v>
      </c>
      <c r="F393" s="705">
        <v>0</v>
      </c>
      <c r="G393" s="706">
        <v>0</v>
      </c>
      <c r="H393" s="703">
        <v>0</v>
      </c>
      <c r="I393" s="704">
        <v>0</v>
      </c>
      <c r="J393" s="705">
        <v>0</v>
      </c>
      <c r="K393" s="706">
        <v>0</v>
      </c>
      <c r="L393" s="703">
        <v>200000</v>
      </c>
      <c r="M393" s="704">
        <v>200000</v>
      </c>
      <c r="N393" s="705">
        <v>0</v>
      </c>
      <c r="O393" s="706">
        <v>0</v>
      </c>
    </row>
    <row r="394" spans="1:15" s="171" customFormat="1" ht="12.75">
      <c r="A394" s="708"/>
      <c r="B394" s="422"/>
      <c r="C394" s="364" t="s">
        <v>1069</v>
      </c>
      <c r="D394" s="372">
        <v>540000</v>
      </c>
      <c r="E394" s="373">
        <v>540000</v>
      </c>
      <c r="F394" s="394">
        <v>0</v>
      </c>
      <c r="G394" s="420">
        <v>0</v>
      </c>
      <c r="H394" s="372">
        <v>0</v>
      </c>
      <c r="I394" s="373">
        <v>0</v>
      </c>
      <c r="J394" s="394">
        <v>0</v>
      </c>
      <c r="K394" s="420">
        <v>0</v>
      </c>
      <c r="L394" s="372">
        <v>540000</v>
      </c>
      <c r="M394" s="373">
        <v>540000</v>
      </c>
      <c r="N394" s="394">
        <v>0</v>
      </c>
      <c r="O394" s="420">
        <v>0</v>
      </c>
    </row>
    <row r="395" spans="1:15" ht="22.5">
      <c r="A395" s="672"/>
      <c r="B395" s="361">
        <v>85220</v>
      </c>
      <c r="C395" s="558" t="s">
        <v>1071</v>
      </c>
      <c r="D395" s="337">
        <v>1564709</v>
      </c>
      <c r="E395" s="338">
        <v>1564709</v>
      </c>
      <c r="F395" s="425">
        <v>0</v>
      </c>
      <c r="G395" s="339">
        <v>0</v>
      </c>
      <c r="H395" s="337">
        <v>0</v>
      </c>
      <c r="I395" s="338">
        <v>0</v>
      </c>
      <c r="J395" s="425">
        <v>0</v>
      </c>
      <c r="K395" s="339">
        <v>0</v>
      </c>
      <c r="L395" s="337">
        <v>1564709</v>
      </c>
      <c r="M395" s="338">
        <v>1564709</v>
      </c>
      <c r="N395" s="425">
        <v>0</v>
      </c>
      <c r="O395" s="339">
        <v>0</v>
      </c>
    </row>
    <row r="396" spans="1:15" s="383" customFormat="1" ht="12.75">
      <c r="A396" s="672"/>
      <c r="B396" s="376"/>
      <c r="C396" s="377" t="s">
        <v>1072</v>
      </c>
      <c r="D396" s="378">
        <v>1444709</v>
      </c>
      <c r="E396" s="379">
        <v>1444709</v>
      </c>
      <c r="F396" s="394">
        <v>0</v>
      </c>
      <c r="G396" s="420">
        <v>0</v>
      </c>
      <c r="H396" s="378">
        <v>0</v>
      </c>
      <c r="I396" s="379">
        <v>0</v>
      </c>
      <c r="J396" s="394">
        <v>0</v>
      </c>
      <c r="K396" s="420">
        <v>0</v>
      </c>
      <c r="L396" s="378">
        <v>1444709</v>
      </c>
      <c r="M396" s="379">
        <v>1444709</v>
      </c>
      <c r="N396" s="394">
        <v>0</v>
      </c>
      <c r="O396" s="420">
        <v>0</v>
      </c>
    </row>
    <row r="397" spans="1:15" ht="12.75">
      <c r="A397" s="672"/>
      <c r="B397" s="422"/>
      <c r="C397" s="423" t="s">
        <v>961</v>
      </c>
      <c r="D397" s="372">
        <v>120000</v>
      </c>
      <c r="E397" s="373">
        <v>120000</v>
      </c>
      <c r="F397" s="374">
        <v>0</v>
      </c>
      <c r="G397" s="375">
        <v>0</v>
      </c>
      <c r="H397" s="372">
        <v>0</v>
      </c>
      <c r="I397" s="373">
        <v>0</v>
      </c>
      <c r="J397" s="374">
        <v>0</v>
      </c>
      <c r="K397" s="375">
        <v>0</v>
      </c>
      <c r="L397" s="372">
        <v>120000</v>
      </c>
      <c r="M397" s="373">
        <v>120000</v>
      </c>
      <c r="N397" s="374">
        <v>0</v>
      </c>
      <c r="O397" s="375">
        <v>0</v>
      </c>
    </row>
    <row r="398" spans="1:15" ht="12.75">
      <c r="A398" s="672"/>
      <c r="B398" s="361">
        <v>85226</v>
      </c>
      <c r="C398" s="340" t="s">
        <v>1073</v>
      </c>
      <c r="D398" s="337">
        <v>356422</v>
      </c>
      <c r="E398" s="338">
        <v>356422</v>
      </c>
      <c r="F398" s="425">
        <v>0</v>
      </c>
      <c r="G398" s="339">
        <v>0</v>
      </c>
      <c r="H398" s="337">
        <v>0</v>
      </c>
      <c r="I398" s="338">
        <v>0</v>
      </c>
      <c r="J398" s="425">
        <v>0</v>
      </c>
      <c r="K398" s="339">
        <v>0</v>
      </c>
      <c r="L398" s="337">
        <v>356422</v>
      </c>
      <c r="M398" s="338">
        <v>356422</v>
      </c>
      <c r="N398" s="425">
        <v>0</v>
      </c>
      <c r="O398" s="339">
        <v>0</v>
      </c>
    </row>
    <row r="399" spans="1:15" s="383" customFormat="1" ht="12.75">
      <c r="A399" s="672"/>
      <c r="B399" s="376"/>
      <c r="C399" s="377" t="s">
        <v>1074</v>
      </c>
      <c r="D399" s="378">
        <v>228522</v>
      </c>
      <c r="E399" s="379">
        <v>228522</v>
      </c>
      <c r="F399" s="394">
        <v>0</v>
      </c>
      <c r="G399" s="420">
        <v>0</v>
      </c>
      <c r="H399" s="378">
        <v>0</v>
      </c>
      <c r="I399" s="379">
        <v>0</v>
      </c>
      <c r="J399" s="394">
        <v>0</v>
      </c>
      <c r="K399" s="420">
        <v>0</v>
      </c>
      <c r="L399" s="378">
        <v>228522</v>
      </c>
      <c r="M399" s="379">
        <v>228522</v>
      </c>
      <c r="N399" s="394">
        <v>0</v>
      </c>
      <c r="O399" s="420">
        <v>0</v>
      </c>
    </row>
    <row r="400" spans="1:15" ht="12.75">
      <c r="A400" s="672"/>
      <c r="B400" s="422"/>
      <c r="C400" s="364" t="s">
        <v>961</v>
      </c>
      <c r="D400" s="372">
        <v>127900</v>
      </c>
      <c r="E400" s="373">
        <v>127900</v>
      </c>
      <c r="F400" s="394">
        <v>0</v>
      </c>
      <c r="G400" s="420">
        <v>0</v>
      </c>
      <c r="H400" s="372">
        <v>0</v>
      </c>
      <c r="I400" s="373">
        <v>0</v>
      </c>
      <c r="J400" s="394">
        <v>0</v>
      </c>
      <c r="K400" s="420">
        <v>0</v>
      </c>
      <c r="L400" s="372">
        <v>127900</v>
      </c>
      <c r="M400" s="373">
        <v>127900</v>
      </c>
      <c r="N400" s="394">
        <v>0</v>
      </c>
      <c r="O400" s="420">
        <v>0</v>
      </c>
    </row>
    <row r="401" spans="1:15" ht="12.75">
      <c r="A401" s="672"/>
      <c r="B401" s="361">
        <v>85233</v>
      </c>
      <c r="C401" s="340" t="s">
        <v>946</v>
      </c>
      <c r="D401" s="337">
        <v>21723</v>
      </c>
      <c r="E401" s="338">
        <v>21723</v>
      </c>
      <c r="F401" s="338">
        <v>0</v>
      </c>
      <c r="G401" s="339">
        <v>0</v>
      </c>
      <c r="H401" s="337">
        <v>0</v>
      </c>
      <c r="I401" s="338">
        <v>0</v>
      </c>
      <c r="J401" s="338">
        <v>0</v>
      </c>
      <c r="K401" s="339">
        <v>0</v>
      </c>
      <c r="L401" s="337">
        <v>21723</v>
      </c>
      <c r="M401" s="338">
        <v>21723</v>
      </c>
      <c r="N401" s="338">
        <v>0</v>
      </c>
      <c r="O401" s="339">
        <v>0</v>
      </c>
    </row>
    <row r="402" spans="1:15" ht="12.75">
      <c r="A402" s="672"/>
      <c r="B402" s="361">
        <v>85295</v>
      </c>
      <c r="C402" s="340" t="s">
        <v>868</v>
      </c>
      <c r="D402" s="337">
        <v>947427</v>
      </c>
      <c r="E402" s="338">
        <v>932427</v>
      </c>
      <c r="F402" s="338">
        <v>0</v>
      </c>
      <c r="G402" s="339">
        <v>15000</v>
      </c>
      <c r="H402" s="337">
        <v>0</v>
      </c>
      <c r="I402" s="338">
        <v>0</v>
      </c>
      <c r="J402" s="338">
        <v>0</v>
      </c>
      <c r="K402" s="339">
        <v>0</v>
      </c>
      <c r="L402" s="337">
        <v>947427</v>
      </c>
      <c r="M402" s="338">
        <v>932427</v>
      </c>
      <c r="N402" s="338">
        <v>0</v>
      </c>
      <c r="O402" s="339">
        <v>15000</v>
      </c>
    </row>
    <row r="403" spans="1:15" ht="12.75">
      <c r="A403" s="672"/>
      <c r="B403" s="363"/>
      <c r="C403" s="364" t="s">
        <v>1075</v>
      </c>
      <c r="D403" s="392">
        <v>360600</v>
      </c>
      <c r="E403" s="393">
        <v>345600</v>
      </c>
      <c r="F403" s="394">
        <v>0</v>
      </c>
      <c r="G403" s="420">
        <v>15000</v>
      </c>
      <c r="H403" s="392">
        <v>0</v>
      </c>
      <c r="I403" s="393">
        <v>0</v>
      </c>
      <c r="J403" s="394">
        <v>0</v>
      </c>
      <c r="K403" s="420">
        <v>0</v>
      </c>
      <c r="L403" s="392">
        <v>360600</v>
      </c>
      <c r="M403" s="393">
        <v>345600</v>
      </c>
      <c r="N403" s="394">
        <v>0</v>
      </c>
      <c r="O403" s="420">
        <v>15000</v>
      </c>
    </row>
    <row r="404" spans="1:15" ht="12.75">
      <c r="A404" s="672"/>
      <c r="B404" s="363"/>
      <c r="C404" s="364" t="s">
        <v>1076</v>
      </c>
      <c r="D404" s="392">
        <v>124000</v>
      </c>
      <c r="E404" s="393">
        <v>124000</v>
      </c>
      <c r="F404" s="394">
        <v>0</v>
      </c>
      <c r="G404" s="420">
        <v>0</v>
      </c>
      <c r="H404" s="392">
        <v>0</v>
      </c>
      <c r="I404" s="393">
        <v>0</v>
      </c>
      <c r="J404" s="394">
        <v>0</v>
      </c>
      <c r="K404" s="420">
        <v>0</v>
      </c>
      <c r="L404" s="392">
        <v>124000</v>
      </c>
      <c r="M404" s="393">
        <v>124000</v>
      </c>
      <c r="N404" s="394">
        <v>0</v>
      </c>
      <c r="O404" s="420">
        <v>0</v>
      </c>
    </row>
    <row r="405" spans="1:15" s="437" customFormat="1" ht="12.75">
      <c r="A405" s="687"/>
      <c r="B405" s="476"/>
      <c r="C405" s="453" t="s">
        <v>1077</v>
      </c>
      <c r="D405" s="454">
        <v>441933</v>
      </c>
      <c r="E405" s="413">
        <v>441933</v>
      </c>
      <c r="F405" s="456">
        <v>0</v>
      </c>
      <c r="G405" s="457">
        <v>0</v>
      </c>
      <c r="H405" s="454">
        <v>0</v>
      </c>
      <c r="I405" s="413">
        <v>0</v>
      </c>
      <c r="J405" s="456">
        <v>0</v>
      </c>
      <c r="K405" s="457">
        <v>0</v>
      </c>
      <c r="L405" s="454">
        <v>441933</v>
      </c>
      <c r="M405" s="413">
        <v>441933</v>
      </c>
      <c r="N405" s="456">
        <v>0</v>
      </c>
      <c r="O405" s="457">
        <v>0</v>
      </c>
    </row>
    <row r="406" spans="1:15" ht="12.75">
      <c r="A406" s="672"/>
      <c r="B406" s="363"/>
      <c r="C406" s="364" t="s">
        <v>948</v>
      </c>
      <c r="D406" s="392">
        <v>20894</v>
      </c>
      <c r="E406" s="393">
        <v>20894</v>
      </c>
      <c r="F406" s="394">
        <v>0</v>
      </c>
      <c r="G406" s="420">
        <v>0</v>
      </c>
      <c r="H406" s="392">
        <v>0</v>
      </c>
      <c r="I406" s="393">
        <v>0</v>
      </c>
      <c r="J406" s="394">
        <v>0</v>
      </c>
      <c r="K406" s="420">
        <v>0</v>
      </c>
      <c r="L406" s="392">
        <v>20894</v>
      </c>
      <c r="M406" s="393">
        <v>20894</v>
      </c>
      <c r="N406" s="394">
        <v>0</v>
      </c>
      <c r="O406" s="420">
        <v>0</v>
      </c>
    </row>
    <row r="407" spans="1:15" ht="12.75">
      <c r="A407" s="672"/>
      <c r="B407" s="355">
        <v>853</v>
      </c>
      <c r="C407" s="433" t="s">
        <v>633</v>
      </c>
      <c r="D407" s="357">
        <v>6910108</v>
      </c>
      <c r="E407" s="358">
        <v>6258557</v>
      </c>
      <c r="F407" s="358">
        <v>0</v>
      </c>
      <c r="G407" s="434">
        <v>651551</v>
      </c>
      <c r="H407" s="357">
        <v>0</v>
      </c>
      <c r="I407" s="358">
        <v>0</v>
      </c>
      <c r="J407" s="358">
        <v>0</v>
      </c>
      <c r="K407" s="434">
        <v>0</v>
      </c>
      <c r="L407" s="357">
        <v>6910108</v>
      </c>
      <c r="M407" s="358">
        <v>6258557</v>
      </c>
      <c r="N407" s="358">
        <v>0</v>
      </c>
      <c r="O407" s="434">
        <v>651551</v>
      </c>
    </row>
    <row r="408" spans="1:15" ht="12.75" customHeight="1" hidden="1">
      <c r="A408" s="672"/>
      <c r="B408" s="361">
        <v>85321</v>
      </c>
      <c r="C408" s="340" t="s">
        <v>1078</v>
      </c>
      <c r="D408" s="337">
        <v>0</v>
      </c>
      <c r="E408" s="338">
        <v>0</v>
      </c>
      <c r="F408" s="425">
        <v>0</v>
      </c>
      <c r="G408" s="426">
        <v>0</v>
      </c>
      <c r="H408" s="337">
        <v>0</v>
      </c>
      <c r="I408" s="338">
        <v>0</v>
      </c>
      <c r="J408" s="425">
        <v>0</v>
      </c>
      <c r="K408" s="426">
        <v>0</v>
      </c>
      <c r="L408" s="337">
        <v>0</v>
      </c>
      <c r="M408" s="338">
        <v>0</v>
      </c>
      <c r="N408" s="425">
        <v>0</v>
      </c>
      <c r="O408" s="426">
        <v>0</v>
      </c>
    </row>
    <row r="409" spans="1:15" ht="12.75">
      <c r="A409" s="672"/>
      <c r="B409" s="361">
        <v>85333</v>
      </c>
      <c r="C409" s="340" t="s">
        <v>1079</v>
      </c>
      <c r="D409" s="337">
        <v>4864675</v>
      </c>
      <c r="E409" s="338">
        <v>4213124</v>
      </c>
      <c r="F409" s="425">
        <v>0</v>
      </c>
      <c r="G409" s="426">
        <v>651551</v>
      </c>
      <c r="H409" s="337">
        <v>0</v>
      </c>
      <c r="I409" s="700">
        <v>0</v>
      </c>
      <c r="J409" s="425">
        <v>0</v>
      </c>
      <c r="K409" s="426">
        <v>0</v>
      </c>
      <c r="L409" s="337">
        <v>4864675</v>
      </c>
      <c r="M409" s="338">
        <v>4213124</v>
      </c>
      <c r="N409" s="425">
        <v>0</v>
      </c>
      <c r="O409" s="426">
        <v>651551</v>
      </c>
    </row>
    <row r="410" spans="1:15" ht="12.75" customHeight="1" hidden="1">
      <c r="A410" s="672"/>
      <c r="B410" s="361"/>
      <c r="C410" s="364" t="s">
        <v>873</v>
      </c>
      <c r="D410" s="337">
        <v>0</v>
      </c>
      <c r="E410" s="338">
        <v>0</v>
      </c>
      <c r="F410" s="425">
        <v>0</v>
      </c>
      <c r="G410" s="426">
        <v>0</v>
      </c>
      <c r="H410" s="337">
        <v>0</v>
      </c>
      <c r="I410" s="338"/>
      <c r="J410" s="425"/>
      <c r="K410" s="426"/>
      <c r="L410" s="337">
        <v>0</v>
      </c>
      <c r="M410" s="338">
        <v>0</v>
      </c>
      <c r="N410" s="425">
        <v>0</v>
      </c>
      <c r="O410" s="426">
        <v>0</v>
      </c>
    </row>
    <row r="411" spans="1:15" ht="12.75">
      <c r="A411" s="672"/>
      <c r="B411" s="361">
        <v>85334</v>
      </c>
      <c r="C411" s="340" t="s">
        <v>1080</v>
      </c>
      <c r="D411" s="337">
        <v>25000</v>
      </c>
      <c r="E411" s="338">
        <v>25000</v>
      </c>
      <c r="F411" s="425">
        <v>0</v>
      </c>
      <c r="G411" s="426">
        <v>0</v>
      </c>
      <c r="H411" s="337">
        <v>0</v>
      </c>
      <c r="I411" s="338">
        <v>0</v>
      </c>
      <c r="J411" s="425">
        <v>0</v>
      </c>
      <c r="K411" s="426">
        <v>0</v>
      </c>
      <c r="L411" s="337">
        <v>25000</v>
      </c>
      <c r="M411" s="338">
        <v>25000</v>
      </c>
      <c r="N411" s="425">
        <v>0</v>
      </c>
      <c r="O411" s="426">
        <v>0</v>
      </c>
    </row>
    <row r="412" spans="1:15" ht="12.75">
      <c r="A412" s="672"/>
      <c r="B412" s="422">
        <v>85395</v>
      </c>
      <c r="C412" s="423" t="s">
        <v>868</v>
      </c>
      <c r="D412" s="372">
        <v>2020433</v>
      </c>
      <c r="E412" s="338">
        <v>2020433</v>
      </c>
      <c r="F412" s="338">
        <v>0</v>
      </c>
      <c r="G412" s="339">
        <v>0</v>
      </c>
      <c r="H412" s="372">
        <v>0</v>
      </c>
      <c r="I412" s="338">
        <v>0</v>
      </c>
      <c r="J412" s="338">
        <v>0</v>
      </c>
      <c r="K412" s="339">
        <v>0</v>
      </c>
      <c r="L412" s="372">
        <v>2020433</v>
      </c>
      <c r="M412" s="338">
        <v>2020433</v>
      </c>
      <c r="N412" s="338">
        <v>0</v>
      </c>
      <c r="O412" s="339">
        <v>0</v>
      </c>
    </row>
    <row r="413" spans="1:15" ht="12.75">
      <c r="A413" s="672"/>
      <c r="B413" s="363"/>
      <c r="C413" s="364" t="s">
        <v>1081</v>
      </c>
      <c r="D413" s="392">
        <v>255786</v>
      </c>
      <c r="E413" s="379">
        <v>255786</v>
      </c>
      <c r="F413" s="394">
        <v>0</v>
      </c>
      <c r="G413" s="420">
        <v>0</v>
      </c>
      <c r="H413" s="392">
        <v>0</v>
      </c>
      <c r="I413" s="379">
        <v>0</v>
      </c>
      <c r="J413" s="394">
        <v>0</v>
      </c>
      <c r="K413" s="420">
        <v>0</v>
      </c>
      <c r="L413" s="392">
        <v>255786</v>
      </c>
      <c r="M413" s="379">
        <v>255786</v>
      </c>
      <c r="N413" s="394">
        <v>0</v>
      </c>
      <c r="O413" s="420">
        <v>0</v>
      </c>
    </row>
    <row r="414" spans="1:15" s="437" customFormat="1" ht="12.75">
      <c r="A414" s="687"/>
      <c r="B414" s="476"/>
      <c r="C414" s="411" t="s">
        <v>884</v>
      </c>
      <c r="D414" s="454">
        <v>651</v>
      </c>
      <c r="E414" s="413">
        <v>651</v>
      </c>
      <c r="F414" s="709">
        <v>0</v>
      </c>
      <c r="G414" s="710">
        <v>0</v>
      </c>
      <c r="H414" s="454">
        <v>0</v>
      </c>
      <c r="I414" s="413">
        <v>0</v>
      </c>
      <c r="J414" s="709">
        <v>0</v>
      </c>
      <c r="K414" s="710">
        <v>0</v>
      </c>
      <c r="L414" s="454">
        <v>651</v>
      </c>
      <c r="M414" s="413">
        <v>651</v>
      </c>
      <c r="N414" s="709">
        <v>0</v>
      </c>
      <c r="O414" s="710">
        <v>0</v>
      </c>
    </row>
    <row r="415" spans="1:15" ht="12.75">
      <c r="A415" s="672"/>
      <c r="B415" s="363"/>
      <c r="C415" s="364" t="s">
        <v>1082</v>
      </c>
      <c r="D415" s="392">
        <v>1764647</v>
      </c>
      <c r="E415" s="379">
        <v>1764647</v>
      </c>
      <c r="F415" s="394">
        <v>0</v>
      </c>
      <c r="G415" s="420">
        <v>0</v>
      </c>
      <c r="H415" s="392">
        <v>0</v>
      </c>
      <c r="I415" s="379">
        <v>0</v>
      </c>
      <c r="J415" s="394">
        <v>0</v>
      </c>
      <c r="K415" s="420">
        <v>0</v>
      </c>
      <c r="L415" s="392">
        <v>1764647</v>
      </c>
      <c r="M415" s="379">
        <v>1764647</v>
      </c>
      <c r="N415" s="394">
        <v>0</v>
      </c>
      <c r="O415" s="420">
        <v>0</v>
      </c>
    </row>
    <row r="416" spans="1:15" s="718" customFormat="1" ht="13.5" thickBot="1">
      <c r="A416" s="711"/>
      <c r="B416" s="712"/>
      <c r="C416" s="713" t="s">
        <v>884</v>
      </c>
      <c r="D416" s="714">
        <v>1764647</v>
      </c>
      <c r="E416" s="715">
        <v>1764647</v>
      </c>
      <c r="F416" s="716">
        <v>0</v>
      </c>
      <c r="G416" s="717">
        <v>0</v>
      </c>
      <c r="H416" s="714">
        <v>0</v>
      </c>
      <c r="I416" s="715">
        <v>0</v>
      </c>
      <c r="J416" s="716">
        <v>0</v>
      </c>
      <c r="K416" s="717">
        <v>0</v>
      </c>
      <c r="L416" s="714">
        <v>1764647</v>
      </c>
      <c r="M416" s="715">
        <v>1764647</v>
      </c>
      <c r="N416" s="716">
        <v>0</v>
      </c>
      <c r="O416" s="717">
        <v>0</v>
      </c>
    </row>
    <row r="417" spans="1:15" ht="12.75">
      <c r="A417" s="672"/>
      <c r="B417" s="719">
        <v>854</v>
      </c>
      <c r="C417" s="720" t="s">
        <v>639</v>
      </c>
      <c r="D417" s="721">
        <v>22581017</v>
      </c>
      <c r="E417" s="722">
        <v>21830061</v>
      </c>
      <c r="F417" s="722">
        <v>301000</v>
      </c>
      <c r="G417" s="723">
        <v>750956</v>
      </c>
      <c r="H417" s="721">
        <v>265600</v>
      </c>
      <c r="I417" s="722">
        <v>265600</v>
      </c>
      <c r="J417" s="722">
        <v>0</v>
      </c>
      <c r="K417" s="723">
        <v>0</v>
      </c>
      <c r="L417" s="721">
        <v>22846617</v>
      </c>
      <c r="M417" s="722">
        <v>22095661</v>
      </c>
      <c r="N417" s="722">
        <v>301000</v>
      </c>
      <c r="O417" s="723">
        <v>750956</v>
      </c>
    </row>
    <row r="418" spans="1:15" ht="12.75">
      <c r="A418" s="672"/>
      <c r="B418" s="361">
        <v>85401</v>
      </c>
      <c r="C418" s="340" t="s">
        <v>978</v>
      </c>
      <c r="D418" s="337">
        <v>1018242</v>
      </c>
      <c r="E418" s="338">
        <v>1018242</v>
      </c>
      <c r="F418" s="425">
        <v>0</v>
      </c>
      <c r="G418" s="339">
        <v>0</v>
      </c>
      <c r="H418" s="337">
        <v>0</v>
      </c>
      <c r="I418" s="338">
        <v>0</v>
      </c>
      <c r="J418" s="425">
        <v>0</v>
      </c>
      <c r="K418" s="339">
        <v>0</v>
      </c>
      <c r="L418" s="337">
        <v>1018242</v>
      </c>
      <c r="M418" s="338">
        <v>1018242</v>
      </c>
      <c r="N418" s="425">
        <v>0</v>
      </c>
      <c r="O418" s="339">
        <v>0</v>
      </c>
    </row>
    <row r="419" spans="1:15" ht="12.75">
      <c r="A419" s="672"/>
      <c r="B419" s="361"/>
      <c r="C419" s="340" t="s">
        <v>931</v>
      </c>
      <c r="D419" s="337">
        <v>1018242</v>
      </c>
      <c r="E419" s="407">
        <v>1018242</v>
      </c>
      <c r="F419" s="425">
        <v>0</v>
      </c>
      <c r="G419" s="426">
        <v>0</v>
      </c>
      <c r="H419" s="337">
        <v>0</v>
      </c>
      <c r="I419" s="407">
        <v>0</v>
      </c>
      <c r="J419" s="425">
        <v>0</v>
      </c>
      <c r="K419" s="426">
        <v>0</v>
      </c>
      <c r="L419" s="337">
        <v>1018242</v>
      </c>
      <c r="M419" s="407">
        <v>1018242</v>
      </c>
      <c r="N419" s="425">
        <v>0</v>
      </c>
      <c r="O419" s="426">
        <v>0</v>
      </c>
    </row>
    <row r="420" spans="1:15" ht="12.75">
      <c r="A420" s="672"/>
      <c r="B420" s="361">
        <v>85403</v>
      </c>
      <c r="C420" s="340" t="s">
        <v>1083</v>
      </c>
      <c r="D420" s="337">
        <v>7866457</v>
      </c>
      <c r="E420" s="338">
        <v>7115501</v>
      </c>
      <c r="F420" s="425">
        <v>62000</v>
      </c>
      <c r="G420" s="339">
        <v>750956</v>
      </c>
      <c r="H420" s="337">
        <v>0</v>
      </c>
      <c r="I420" s="338">
        <v>0</v>
      </c>
      <c r="J420" s="338">
        <v>0</v>
      </c>
      <c r="K420" s="338">
        <v>0</v>
      </c>
      <c r="L420" s="337">
        <v>7866457</v>
      </c>
      <c r="M420" s="338">
        <v>7115501</v>
      </c>
      <c r="N420" s="425">
        <v>62000</v>
      </c>
      <c r="O420" s="339">
        <v>750956</v>
      </c>
    </row>
    <row r="421" spans="1:15" ht="12.75">
      <c r="A421" s="672"/>
      <c r="B421" s="391"/>
      <c r="C421" s="342" t="s">
        <v>931</v>
      </c>
      <c r="D421" s="344">
        <v>5891317</v>
      </c>
      <c r="E421" s="343">
        <v>5140361</v>
      </c>
      <c r="F421" s="345">
        <v>62000</v>
      </c>
      <c r="G421" s="459">
        <v>750956</v>
      </c>
      <c r="H421" s="344">
        <v>0</v>
      </c>
      <c r="I421" s="347">
        <v>0</v>
      </c>
      <c r="J421" s="345">
        <v>0</v>
      </c>
      <c r="K421" s="460">
        <v>0</v>
      </c>
      <c r="L421" s="344">
        <v>5891317</v>
      </c>
      <c r="M421" s="343">
        <v>5140361</v>
      </c>
      <c r="N421" s="345">
        <v>62000</v>
      </c>
      <c r="O421" s="459">
        <v>750956</v>
      </c>
    </row>
    <row r="422" spans="1:15" ht="13.5" thickBot="1">
      <c r="A422" s="672"/>
      <c r="B422" s="724"/>
      <c r="C422" s="725" t="s">
        <v>932</v>
      </c>
      <c r="D422" s="726">
        <v>1975140</v>
      </c>
      <c r="E422" s="727">
        <v>1975140</v>
      </c>
      <c r="F422" s="727">
        <v>0</v>
      </c>
      <c r="G422" s="728">
        <v>0</v>
      </c>
      <c r="H422" s="726">
        <v>0</v>
      </c>
      <c r="I422" s="727">
        <v>0</v>
      </c>
      <c r="J422" s="727">
        <v>0</v>
      </c>
      <c r="K422" s="728">
        <v>0</v>
      </c>
      <c r="L422" s="726">
        <v>1975140</v>
      </c>
      <c r="M422" s="727">
        <v>1975140</v>
      </c>
      <c r="N422" s="727">
        <v>0</v>
      </c>
      <c r="O422" s="728">
        <v>0</v>
      </c>
    </row>
    <row r="423" spans="1:15" ht="12.75">
      <c r="A423" s="672"/>
      <c r="B423" s="422">
        <v>85406</v>
      </c>
      <c r="C423" s="423" t="s">
        <v>1084</v>
      </c>
      <c r="D423" s="372">
        <v>5176907</v>
      </c>
      <c r="E423" s="373">
        <v>5176907</v>
      </c>
      <c r="F423" s="373">
        <v>149000</v>
      </c>
      <c r="G423" s="375">
        <v>0</v>
      </c>
      <c r="H423" s="372">
        <v>0</v>
      </c>
      <c r="I423" s="373">
        <v>0</v>
      </c>
      <c r="J423" s="373">
        <v>0</v>
      </c>
      <c r="K423" s="375">
        <v>0</v>
      </c>
      <c r="L423" s="372">
        <v>5176907</v>
      </c>
      <c r="M423" s="373">
        <v>5176907</v>
      </c>
      <c r="N423" s="373">
        <v>149000</v>
      </c>
      <c r="O423" s="375">
        <v>0</v>
      </c>
    </row>
    <row r="424" spans="1:15" ht="12.75">
      <c r="A424" s="672"/>
      <c r="B424" s="391"/>
      <c r="C424" s="342" t="s">
        <v>931</v>
      </c>
      <c r="D424" s="344">
        <v>5176907</v>
      </c>
      <c r="E424" s="343">
        <v>5176907</v>
      </c>
      <c r="F424" s="345">
        <v>149000</v>
      </c>
      <c r="G424" s="459">
        <v>0</v>
      </c>
      <c r="H424" s="344">
        <v>0</v>
      </c>
      <c r="I424" s="343">
        <v>0</v>
      </c>
      <c r="J424" s="345">
        <v>0</v>
      </c>
      <c r="K424" s="459">
        <v>0</v>
      </c>
      <c r="L424" s="344">
        <v>5176907</v>
      </c>
      <c r="M424" s="343">
        <v>5176907</v>
      </c>
      <c r="N424" s="345">
        <v>149000</v>
      </c>
      <c r="O424" s="459">
        <v>0</v>
      </c>
    </row>
    <row r="425" spans="1:15" ht="33.75">
      <c r="A425" s="672"/>
      <c r="B425" s="474"/>
      <c r="C425" s="729" t="s">
        <v>1085</v>
      </c>
      <c r="D425" s="479">
        <v>5000</v>
      </c>
      <c r="E425" s="477">
        <v>5000</v>
      </c>
      <c r="F425" s="523">
        <v>0</v>
      </c>
      <c r="G425" s="524">
        <v>0</v>
      </c>
      <c r="H425" s="479">
        <v>0</v>
      </c>
      <c r="I425" s="477">
        <v>0</v>
      </c>
      <c r="J425" s="523">
        <v>0</v>
      </c>
      <c r="K425" s="524">
        <v>0</v>
      </c>
      <c r="L425" s="479">
        <v>5000</v>
      </c>
      <c r="M425" s="477">
        <v>5000</v>
      </c>
      <c r="N425" s="523">
        <v>0</v>
      </c>
      <c r="O425" s="524">
        <v>0</v>
      </c>
    </row>
    <row r="426" spans="1:15" s="496" customFormat="1" ht="12.75">
      <c r="A426" s="730"/>
      <c r="B426" s="365"/>
      <c r="C426" s="366" t="s">
        <v>873</v>
      </c>
      <c r="D426" s="703">
        <v>1800</v>
      </c>
      <c r="E426" s="704">
        <v>1800</v>
      </c>
      <c r="F426" s="494">
        <v>0</v>
      </c>
      <c r="G426" s="495">
        <v>0</v>
      </c>
      <c r="H426" s="703">
        <v>0</v>
      </c>
      <c r="I426" s="704">
        <v>0</v>
      </c>
      <c r="J426" s="494">
        <v>0</v>
      </c>
      <c r="K426" s="495">
        <v>0</v>
      </c>
      <c r="L426" s="703">
        <v>1800</v>
      </c>
      <c r="M426" s="704">
        <v>1800</v>
      </c>
      <c r="N426" s="494">
        <v>0</v>
      </c>
      <c r="O426" s="495">
        <v>0</v>
      </c>
    </row>
    <row r="427" spans="1:15" ht="12.75">
      <c r="A427" s="672"/>
      <c r="B427" s="401">
        <v>85407</v>
      </c>
      <c r="C427" s="402" t="s">
        <v>1086</v>
      </c>
      <c r="D427" s="337">
        <v>3132024</v>
      </c>
      <c r="E427" s="338">
        <v>3132024</v>
      </c>
      <c r="F427" s="338">
        <v>50000</v>
      </c>
      <c r="G427" s="339">
        <v>0</v>
      </c>
      <c r="H427" s="337">
        <v>0</v>
      </c>
      <c r="I427" s="338">
        <v>0</v>
      </c>
      <c r="J427" s="338">
        <v>0</v>
      </c>
      <c r="K427" s="339">
        <v>0</v>
      </c>
      <c r="L427" s="337">
        <v>3132024</v>
      </c>
      <c r="M427" s="338">
        <v>3132024</v>
      </c>
      <c r="N427" s="338">
        <v>50000</v>
      </c>
      <c r="O427" s="339">
        <v>0</v>
      </c>
    </row>
    <row r="428" spans="1:15" ht="12.75">
      <c r="A428" s="672"/>
      <c r="B428" s="361"/>
      <c r="C428" s="340" t="s">
        <v>931</v>
      </c>
      <c r="D428" s="337">
        <v>3132024</v>
      </c>
      <c r="E428" s="338">
        <v>3132024</v>
      </c>
      <c r="F428" s="425">
        <v>50000</v>
      </c>
      <c r="G428" s="426">
        <v>0</v>
      </c>
      <c r="H428" s="337">
        <v>0</v>
      </c>
      <c r="I428" s="338">
        <v>0</v>
      </c>
      <c r="J428" s="425">
        <v>0</v>
      </c>
      <c r="K428" s="426">
        <v>0</v>
      </c>
      <c r="L428" s="337">
        <v>3132024</v>
      </c>
      <c r="M428" s="338">
        <v>3132024</v>
      </c>
      <c r="N428" s="425">
        <v>50000</v>
      </c>
      <c r="O428" s="426">
        <v>0</v>
      </c>
    </row>
    <row r="429" spans="1:15" ht="12.75">
      <c r="A429" s="672"/>
      <c r="B429" s="361">
        <v>85410</v>
      </c>
      <c r="C429" s="340" t="s">
        <v>1087</v>
      </c>
      <c r="D429" s="337">
        <v>4142283</v>
      </c>
      <c r="E429" s="338">
        <v>4142283</v>
      </c>
      <c r="F429" s="425">
        <v>40000</v>
      </c>
      <c r="G429" s="339">
        <v>0</v>
      </c>
      <c r="H429" s="337">
        <v>0</v>
      </c>
      <c r="I429" s="338">
        <v>0</v>
      </c>
      <c r="J429" s="425">
        <v>0</v>
      </c>
      <c r="K429" s="339">
        <v>0</v>
      </c>
      <c r="L429" s="337">
        <v>4142283</v>
      </c>
      <c r="M429" s="338">
        <v>4142283</v>
      </c>
      <c r="N429" s="425">
        <v>40000</v>
      </c>
      <c r="O429" s="339">
        <v>0</v>
      </c>
    </row>
    <row r="430" spans="1:15" ht="12.75">
      <c r="A430" s="672"/>
      <c r="B430" s="363"/>
      <c r="C430" s="364" t="s">
        <v>931</v>
      </c>
      <c r="D430" s="392">
        <v>3696226</v>
      </c>
      <c r="E430" s="393">
        <v>3696226</v>
      </c>
      <c r="F430" s="394">
        <v>40000</v>
      </c>
      <c r="G430" s="420">
        <v>0</v>
      </c>
      <c r="H430" s="392">
        <v>0</v>
      </c>
      <c r="I430" s="393">
        <v>0</v>
      </c>
      <c r="J430" s="394">
        <v>0</v>
      </c>
      <c r="K430" s="420">
        <v>0</v>
      </c>
      <c r="L430" s="392">
        <v>3696226</v>
      </c>
      <c r="M430" s="393">
        <v>3696226</v>
      </c>
      <c r="N430" s="394">
        <v>40000</v>
      </c>
      <c r="O430" s="420">
        <v>0</v>
      </c>
    </row>
    <row r="431" spans="1:15" ht="12.75">
      <c r="A431" s="672"/>
      <c r="B431" s="422"/>
      <c r="C431" s="423" t="s">
        <v>932</v>
      </c>
      <c r="D431" s="372">
        <v>446057</v>
      </c>
      <c r="E431" s="373">
        <v>446057</v>
      </c>
      <c r="F431" s="374">
        <v>0</v>
      </c>
      <c r="G431" s="375">
        <v>0</v>
      </c>
      <c r="H431" s="372">
        <v>0</v>
      </c>
      <c r="I431" s="373">
        <v>0</v>
      </c>
      <c r="J431" s="374">
        <v>0</v>
      </c>
      <c r="K431" s="375">
        <v>0</v>
      </c>
      <c r="L431" s="372">
        <v>446057</v>
      </c>
      <c r="M431" s="373">
        <v>446057</v>
      </c>
      <c r="N431" s="374">
        <v>0</v>
      </c>
      <c r="O431" s="375">
        <v>0</v>
      </c>
    </row>
    <row r="432" spans="1:15" ht="12.75" customHeight="1">
      <c r="A432" s="672"/>
      <c r="B432" s="361">
        <v>85415</v>
      </c>
      <c r="C432" s="340" t="s">
        <v>980</v>
      </c>
      <c r="D432" s="731">
        <v>743119</v>
      </c>
      <c r="E432" s="338">
        <v>743119</v>
      </c>
      <c r="F432" s="425">
        <v>0</v>
      </c>
      <c r="G432" s="426">
        <v>0</v>
      </c>
      <c r="H432" s="731">
        <v>265600</v>
      </c>
      <c r="I432" s="338">
        <v>265600</v>
      </c>
      <c r="J432" s="338">
        <v>0</v>
      </c>
      <c r="K432" s="338">
        <v>0</v>
      </c>
      <c r="L432" s="731">
        <v>1008719</v>
      </c>
      <c r="M432" s="338">
        <v>1008719</v>
      </c>
      <c r="N432" s="425">
        <v>0</v>
      </c>
      <c r="O432" s="426">
        <v>0</v>
      </c>
    </row>
    <row r="433" spans="1:15" s="738" customFormat="1" ht="13.5" customHeight="1">
      <c r="A433" s="732"/>
      <c r="B433" s="733"/>
      <c r="C433" s="411" t="s">
        <v>1088</v>
      </c>
      <c r="D433" s="737">
        <v>743119</v>
      </c>
      <c r="E433" s="734">
        <v>743119</v>
      </c>
      <c r="F433" s="735">
        <v>0</v>
      </c>
      <c r="G433" s="736">
        <v>0</v>
      </c>
      <c r="H433" s="737">
        <v>0</v>
      </c>
      <c r="I433" s="734">
        <v>0</v>
      </c>
      <c r="J433" s="735">
        <v>0</v>
      </c>
      <c r="K433" s="736">
        <v>0</v>
      </c>
      <c r="L433" s="737">
        <v>743119</v>
      </c>
      <c r="M433" s="734">
        <v>743119</v>
      </c>
      <c r="N433" s="735">
        <v>0</v>
      </c>
      <c r="O433" s="736">
        <v>0</v>
      </c>
    </row>
    <row r="434" spans="1:15" s="738" customFormat="1" ht="13.5" customHeight="1">
      <c r="A434" s="732"/>
      <c r="B434" s="739"/>
      <c r="C434" s="411" t="s">
        <v>1089</v>
      </c>
      <c r="D434" s="454">
        <v>734167</v>
      </c>
      <c r="E434" s="413">
        <v>734167</v>
      </c>
      <c r="F434" s="456">
        <v>0</v>
      </c>
      <c r="G434" s="457">
        <v>0</v>
      </c>
      <c r="H434" s="454">
        <v>0</v>
      </c>
      <c r="I434" s="413">
        <v>0</v>
      </c>
      <c r="J434" s="456">
        <v>0</v>
      </c>
      <c r="K434" s="457">
        <v>0</v>
      </c>
      <c r="L434" s="454">
        <v>734167</v>
      </c>
      <c r="M434" s="413">
        <v>734167</v>
      </c>
      <c r="N434" s="456">
        <v>0</v>
      </c>
      <c r="O434" s="457">
        <v>0</v>
      </c>
    </row>
    <row r="435" spans="1:15" s="738" customFormat="1" ht="13.5" customHeight="1">
      <c r="A435" s="732"/>
      <c r="B435" s="740"/>
      <c r="C435" s="741" t="s">
        <v>1090</v>
      </c>
      <c r="D435" s="454">
        <v>0</v>
      </c>
      <c r="E435" s="413">
        <v>0</v>
      </c>
      <c r="F435" s="456">
        <v>0</v>
      </c>
      <c r="G435" s="457">
        <v>0</v>
      </c>
      <c r="H435" s="454">
        <v>265600</v>
      </c>
      <c r="I435" s="439">
        <v>265600</v>
      </c>
      <c r="J435" s="456">
        <v>0</v>
      </c>
      <c r="K435" s="457">
        <v>0</v>
      </c>
      <c r="L435" s="454">
        <v>265600</v>
      </c>
      <c r="M435" s="413">
        <v>265600</v>
      </c>
      <c r="N435" s="456">
        <v>0</v>
      </c>
      <c r="O435" s="457">
        <v>0</v>
      </c>
    </row>
    <row r="436" spans="1:15" ht="12.75">
      <c r="A436" s="672"/>
      <c r="B436" s="361">
        <v>85417</v>
      </c>
      <c r="C436" s="742" t="s">
        <v>1091</v>
      </c>
      <c r="D436" s="337">
        <v>453959</v>
      </c>
      <c r="E436" s="338">
        <v>453959</v>
      </c>
      <c r="F436" s="425">
        <v>0</v>
      </c>
      <c r="G436" s="339">
        <v>0</v>
      </c>
      <c r="H436" s="337">
        <v>0</v>
      </c>
      <c r="I436" s="338">
        <v>0</v>
      </c>
      <c r="J436" s="425">
        <v>0</v>
      </c>
      <c r="K436" s="339">
        <v>0</v>
      </c>
      <c r="L436" s="337">
        <v>453959</v>
      </c>
      <c r="M436" s="338">
        <v>453959</v>
      </c>
      <c r="N436" s="425">
        <v>0</v>
      </c>
      <c r="O436" s="339">
        <v>0</v>
      </c>
    </row>
    <row r="437" spans="1:15" ht="12.75">
      <c r="A437" s="672"/>
      <c r="B437" s="391"/>
      <c r="C437" s="342" t="s">
        <v>931</v>
      </c>
      <c r="D437" s="344">
        <v>292940</v>
      </c>
      <c r="E437" s="343">
        <v>292940</v>
      </c>
      <c r="F437" s="394">
        <v>0</v>
      </c>
      <c r="G437" s="420">
        <v>0</v>
      </c>
      <c r="H437" s="344">
        <v>0</v>
      </c>
      <c r="I437" s="343">
        <v>0</v>
      </c>
      <c r="J437" s="394">
        <v>0</v>
      </c>
      <c r="K437" s="420">
        <v>0</v>
      </c>
      <c r="L437" s="344">
        <v>292940</v>
      </c>
      <c r="M437" s="343">
        <v>292940</v>
      </c>
      <c r="N437" s="394">
        <v>0</v>
      </c>
      <c r="O437" s="420">
        <v>0</v>
      </c>
    </row>
    <row r="438" spans="1:15" ht="12.75">
      <c r="A438" s="672"/>
      <c r="B438" s="422"/>
      <c r="C438" s="423" t="s">
        <v>932</v>
      </c>
      <c r="D438" s="743">
        <v>161019</v>
      </c>
      <c r="E438" s="373">
        <v>161019</v>
      </c>
      <c r="F438" s="373">
        <v>0</v>
      </c>
      <c r="G438" s="375">
        <v>0</v>
      </c>
      <c r="H438" s="743">
        <v>0</v>
      </c>
      <c r="I438" s="373">
        <v>0</v>
      </c>
      <c r="J438" s="373">
        <v>0</v>
      </c>
      <c r="K438" s="375">
        <v>0</v>
      </c>
      <c r="L438" s="743">
        <v>161019</v>
      </c>
      <c r="M438" s="373">
        <v>161019</v>
      </c>
      <c r="N438" s="373">
        <v>0</v>
      </c>
      <c r="O438" s="375">
        <v>0</v>
      </c>
    </row>
    <row r="439" spans="1:15" ht="12.75">
      <c r="A439" s="672"/>
      <c r="B439" s="422">
        <v>85446</v>
      </c>
      <c r="C439" s="423" t="s">
        <v>946</v>
      </c>
      <c r="D439" s="372">
        <v>48026</v>
      </c>
      <c r="E439" s="403">
        <v>48026</v>
      </c>
      <c r="F439" s="394">
        <v>0</v>
      </c>
      <c r="G439" s="420">
        <v>0</v>
      </c>
      <c r="H439" s="372">
        <v>0</v>
      </c>
      <c r="I439" s="403">
        <v>0</v>
      </c>
      <c r="J439" s="394">
        <v>0</v>
      </c>
      <c r="K439" s="420">
        <v>0</v>
      </c>
      <c r="L439" s="372">
        <v>48026</v>
      </c>
      <c r="M439" s="403">
        <v>48026</v>
      </c>
      <c r="N439" s="394">
        <v>0</v>
      </c>
      <c r="O439" s="420">
        <v>0</v>
      </c>
    </row>
    <row r="440" spans="1:15" ht="12.75">
      <c r="A440" s="672"/>
      <c r="B440" s="355">
        <v>900</v>
      </c>
      <c r="C440" s="433" t="s">
        <v>587</v>
      </c>
      <c r="D440" s="357">
        <v>930000</v>
      </c>
      <c r="E440" s="358">
        <v>430000</v>
      </c>
      <c r="F440" s="359">
        <v>0</v>
      </c>
      <c r="G440" s="360">
        <v>500000</v>
      </c>
      <c r="H440" s="357">
        <v>0</v>
      </c>
      <c r="I440" s="358">
        <v>0</v>
      </c>
      <c r="J440" s="359">
        <v>0</v>
      </c>
      <c r="K440" s="360">
        <v>0</v>
      </c>
      <c r="L440" s="357">
        <v>930000</v>
      </c>
      <c r="M440" s="358">
        <v>430000</v>
      </c>
      <c r="N440" s="359">
        <v>0</v>
      </c>
      <c r="O440" s="360">
        <v>500000</v>
      </c>
    </row>
    <row r="441" spans="1:15" ht="12.75">
      <c r="A441" s="672"/>
      <c r="B441" s="573">
        <v>90001</v>
      </c>
      <c r="C441" s="574" t="s">
        <v>982</v>
      </c>
      <c r="D441" s="372">
        <v>410000</v>
      </c>
      <c r="E441" s="403">
        <v>410000</v>
      </c>
      <c r="F441" s="435">
        <v>0</v>
      </c>
      <c r="G441" s="449">
        <v>0</v>
      </c>
      <c r="H441" s="372">
        <v>0</v>
      </c>
      <c r="I441" s="403">
        <v>0</v>
      </c>
      <c r="J441" s="435">
        <v>0</v>
      </c>
      <c r="K441" s="449">
        <v>0</v>
      </c>
      <c r="L441" s="372">
        <v>410000</v>
      </c>
      <c r="M441" s="403">
        <v>410000</v>
      </c>
      <c r="N441" s="435">
        <v>0</v>
      </c>
      <c r="O441" s="449">
        <v>0</v>
      </c>
    </row>
    <row r="442" spans="1:15" ht="12.75">
      <c r="A442" s="672"/>
      <c r="B442" s="401"/>
      <c r="C442" s="402" t="s">
        <v>984</v>
      </c>
      <c r="D442" s="337">
        <v>410000</v>
      </c>
      <c r="E442" s="407">
        <v>410000</v>
      </c>
      <c r="F442" s="394">
        <v>0</v>
      </c>
      <c r="G442" s="420">
        <v>0</v>
      </c>
      <c r="H442" s="337">
        <v>0</v>
      </c>
      <c r="I442" s="407">
        <v>0</v>
      </c>
      <c r="J442" s="394">
        <v>0</v>
      </c>
      <c r="K442" s="420">
        <v>0</v>
      </c>
      <c r="L442" s="337">
        <v>410000</v>
      </c>
      <c r="M442" s="407">
        <v>410000</v>
      </c>
      <c r="N442" s="394">
        <v>0</v>
      </c>
      <c r="O442" s="420">
        <v>0</v>
      </c>
    </row>
    <row r="443" spans="1:15" ht="12.75">
      <c r="A443" s="672"/>
      <c r="B443" s="361">
        <v>90015</v>
      </c>
      <c r="C443" s="340" t="s">
        <v>994</v>
      </c>
      <c r="D443" s="337">
        <v>500000</v>
      </c>
      <c r="E443" s="338">
        <v>0</v>
      </c>
      <c r="F443" s="425">
        <v>0</v>
      </c>
      <c r="G443" s="339">
        <v>500000</v>
      </c>
      <c r="H443" s="337">
        <v>0</v>
      </c>
      <c r="I443" s="338">
        <v>0</v>
      </c>
      <c r="J443" s="425">
        <v>0</v>
      </c>
      <c r="K443" s="339">
        <v>0</v>
      </c>
      <c r="L443" s="337">
        <v>500000</v>
      </c>
      <c r="M443" s="338">
        <v>0</v>
      </c>
      <c r="N443" s="425">
        <v>0</v>
      </c>
      <c r="O443" s="339">
        <v>500000</v>
      </c>
    </row>
    <row r="444" spans="1:15" ht="12.75">
      <c r="A444" s="672"/>
      <c r="B444" s="361"/>
      <c r="C444" s="340" t="s">
        <v>875</v>
      </c>
      <c r="D444" s="372">
        <v>500000</v>
      </c>
      <c r="E444" s="338">
        <v>0</v>
      </c>
      <c r="F444" s="425">
        <v>0</v>
      </c>
      <c r="G444" s="426">
        <v>500000</v>
      </c>
      <c r="H444" s="372">
        <v>0</v>
      </c>
      <c r="I444" s="338">
        <v>0</v>
      </c>
      <c r="J444" s="425">
        <v>0</v>
      </c>
      <c r="K444" s="426">
        <v>0</v>
      </c>
      <c r="L444" s="372">
        <v>500000</v>
      </c>
      <c r="M444" s="338">
        <v>0</v>
      </c>
      <c r="N444" s="425">
        <v>0</v>
      </c>
      <c r="O444" s="426">
        <v>500000</v>
      </c>
    </row>
    <row r="445" spans="1:15" ht="12.75">
      <c r="A445" s="672"/>
      <c r="B445" s="422">
        <v>90095</v>
      </c>
      <c r="C445" s="423" t="s">
        <v>868</v>
      </c>
      <c r="D445" s="372">
        <v>20000</v>
      </c>
      <c r="E445" s="373">
        <v>20000</v>
      </c>
      <c r="F445" s="435">
        <v>0</v>
      </c>
      <c r="G445" s="449">
        <v>0</v>
      </c>
      <c r="H445" s="372">
        <v>0</v>
      </c>
      <c r="I445" s="373">
        <v>0</v>
      </c>
      <c r="J445" s="435">
        <v>0</v>
      </c>
      <c r="K445" s="449">
        <v>0</v>
      </c>
      <c r="L445" s="372">
        <v>20000</v>
      </c>
      <c r="M445" s="373">
        <v>20000</v>
      </c>
      <c r="N445" s="435">
        <v>0</v>
      </c>
      <c r="O445" s="449">
        <v>0</v>
      </c>
    </row>
    <row r="446" spans="1:15" s="383" customFormat="1" ht="12.75">
      <c r="A446" s="672"/>
      <c r="B446" s="376"/>
      <c r="C446" s="377" t="s">
        <v>984</v>
      </c>
      <c r="D446" s="378">
        <v>10000</v>
      </c>
      <c r="E446" s="379">
        <v>10000</v>
      </c>
      <c r="F446" s="394">
        <v>0</v>
      </c>
      <c r="G446" s="420">
        <v>0</v>
      </c>
      <c r="H446" s="378">
        <v>0</v>
      </c>
      <c r="I446" s="379">
        <v>0</v>
      </c>
      <c r="J446" s="394">
        <v>0</v>
      </c>
      <c r="K446" s="420">
        <v>0</v>
      </c>
      <c r="L446" s="378">
        <v>10000</v>
      </c>
      <c r="M446" s="379">
        <v>10000</v>
      </c>
      <c r="N446" s="394">
        <v>0</v>
      </c>
      <c r="O446" s="420">
        <v>0</v>
      </c>
    </row>
    <row r="447" spans="1:15" s="383" customFormat="1" ht="12.75">
      <c r="A447" s="672"/>
      <c r="B447" s="573"/>
      <c r="C447" s="574" t="s">
        <v>988</v>
      </c>
      <c r="D447" s="448">
        <v>10000</v>
      </c>
      <c r="E447" s="403">
        <v>10000</v>
      </c>
      <c r="F447" s="374">
        <v>0</v>
      </c>
      <c r="G447" s="375">
        <v>0</v>
      </c>
      <c r="H447" s="448">
        <v>0</v>
      </c>
      <c r="I447" s="403">
        <v>0</v>
      </c>
      <c r="J447" s="374">
        <v>0</v>
      </c>
      <c r="K447" s="375">
        <v>0</v>
      </c>
      <c r="L447" s="448">
        <v>10000</v>
      </c>
      <c r="M447" s="403">
        <v>10000</v>
      </c>
      <c r="N447" s="374">
        <v>0</v>
      </c>
      <c r="O447" s="375">
        <v>0</v>
      </c>
    </row>
    <row r="448" spans="1:15" ht="12.75">
      <c r="A448" s="672"/>
      <c r="B448" s="355">
        <v>921</v>
      </c>
      <c r="C448" s="433" t="s">
        <v>658</v>
      </c>
      <c r="D448" s="357">
        <v>17500204</v>
      </c>
      <c r="E448" s="358">
        <v>16725204</v>
      </c>
      <c r="F448" s="359">
        <v>375000</v>
      </c>
      <c r="G448" s="360">
        <v>775000</v>
      </c>
      <c r="H448" s="357">
        <v>0</v>
      </c>
      <c r="I448" s="358">
        <v>0</v>
      </c>
      <c r="J448" s="359">
        <v>0</v>
      </c>
      <c r="K448" s="360">
        <v>0</v>
      </c>
      <c r="L448" s="357">
        <v>17500204</v>
      </c>
      <c r="M448" s="358">
        <v>16725204</v>
      </c>
      <c r="N448" s="359">
        <v>375000</v>
      </c>
      <c r="O448" s="360">
        <v>775000</v>
      </c>
    </row>
    <row r="449" spans="1:15" ht="12.75">
      <c r="A449" s="672"/>
      <c r="B449" s="361">
        <v>92106</v>
      </c>
      <c r="C449" s="340" t="s">
        <v>1092</v>
      </c>
      <c r="D449" s="406">
        <v>12869504</v>
      </c>
      <c r="E449" s="407">
        <v>12134504</v>
      </c>
      <c r="F449" s="404">
        <v>175000</v>
      </c>
      <c r="G449" s="405">
        <v>735000</v>
      </c>
      <c r="H449" s="406">
        <v>0</v>
      </c>
      <c r="I449" s="407">
        <v>0</v>
      </c>
      <c r="J449" s="404">
        <v>0</v>
      </c>
      <c r="K449" s="405">
        <v>0</v>
      </c>
      <c r="L449" s="406">
        <v>12869504</v>
      </c>
      <c r="M449" s="407">
        <v>12134504</v>
      </c>
      <c r="N449" s="404">
        <v>175000</v>
      </c>
      <c r="O449" s="405">
        <v>735000</v>
      </c>
    </row>
    <row r="450" spans="1:15" ht="12.75">
      <c r="A450" s="672"/>
      <c r="B450" s="363"/>
      <c r="C450" s="364" t="s">
        <v>1093</v>
      </c>
      <c r="D450" s="392">
        <v>2452500</v>
      </c>
      <c r="E450" s="379">
        <v>2347500</v>
      </c>
      <c r="F450" s="380">
        <v>35000</v>
      </c>
      <c r="G450" s="381">
        <v>105000</v>
      </c>
      <c r="H450" s="392">
        <v>0</v>
      </c>
      <c r="I450" s="379">
        <v>0</v>
      </c>
      <c r="J450" s="380">
        <v>0</v>
      </c>
      <c r="K450" s="381">
        <v>0</v>
      </c>
      <c r="L450" s="392">
        <v>2452500</v>
      </c>
      <c r="M450" s="379">
        <v>2347500</v>
      </c>
      <c r="N450" s="380">
        <v>35000</v>
      </c>
      <c r="O450" s="381">
        <v>105000</v>
      </c>
    </row>
    <row r="451" spans="1:15" ht="12.75">
      <c r="A451" s="672"/>
      <c r="B451" s="363"/>
      <c r="C451" s="364" t="s">
        <v>1094</v>
      </c>
      <c r="D451" s="392">
        <v>5404369</v>
      </c>
      <c r="E451" s="393">
        <v>5359369</v>
      </c>
      <c r="F451" s="394">
        <v>80000</v>
      </c>
      <c r="G451" s="420">
        <v>45000</v>
      </c>
      <c r="H451" s="392">
        <v>0</v>
      </c>
      <c r="I451" s="421">
        <v>0</v>
      </c>
      <c r="J451" s="394">
        <v>0</v>
      </c>
      <c r="K451" s="420">
        <v>0</v>
      </c>
      <c r="L451" s="392">
        <v>5404369</v>
      </c>
      <c r="M451" s="393">
        <v>5359369</v>
      </c>
      <c r="N451" s="394">
        <v>80000</v>
      </c>
      <c r="O451" s="420">
        <v>45000</v>
      </c>
    </row>
    <row r="452" spans="1:15" ht="12.75">
      <c r="A452" s="672"/>
      <c r="B452" s="363"/>
      <c r="C452" s="364" t="s">
        <v>1095</v>
      </c>
      <c r="D452" s="392">
        <v>3897000</v>
      </c>
      <c r="E452" s="393">
        <v>3462000</v>
      </c>
      <c r="F452" s="394">
        <v>0</v>
      </c>
      <c r="G452" s="420">
        <v>435000</v>
      </c>
      <c r="H452" s="392">
        <v>0</v>
      </c>
      <c r="I452" s="393">
        <v>0</v>
      </c>
      <c r="J452" s="394">
        <v>0</v>
      </c>
      <c r="K452" s="420">
        <v>0</v>
      </c>
      <c r="L452" s="392">
        <v>3897000</v>
      </c>
      <c r="M452" s="393">
        <v>3462000</v>
      </c>
      <c r="N452" s="394">
        <v>0</v>
      </c>
      <c r="O452" s="420">
        <v>435000</v>
      </c>
    </row>
    <row r="453" spans="1:15" ht="12.75">
      <c r="A453" s="672"/>
      <c r="B453" s="422"/>
      <c r="C453" s="423" t="s">
        <v>1096</v>
      </c>
      <c r="D453" s="372">
        <v>1115635</v>
      </c>
      <c r="E453" s="373">
        <v>965635</v>
      </c>
      <c r="F453" s="374">
        <v>60000</v>
      </c>
      <c r="G453" s="375">
        <v>150000</v>
      </c>
      <c r="H453" s="372">
        <v>0</v>
      </c>
      <c r="I453" s="373">
        <v>0</v>
      </c>
      <c r="J453" s="374">
        <v>0</v>
      </c>
      <c r="K453" s="375">
        <v>0</v>
      </c>
      <c r="L453" s="372">
        <v>1115635</v>
      </c>
      <c r="M453" s="373">
        <v>965635</v>
      </c>
      <c r="N453" s="374">
        <v>60000</v>
      </c>
      <c r="O453" s="375">
        <v>150000</v>
      </c>
    </row>
    <row r="454" spans="1:15" ht="12.75" customHeight="1" hidden="1">
      <c r="A454" s="672"/>
      <c r="B454" s="422">
        <v>92107</v>
      </c>
      <c r="C454" s="423" t="s">
        <v>1097</v>
      </c>
      <c r="D454" s="448">
        <v>0</v>
      </c>
      <c r="E454" s="403">
        <v>0</v>
      </c>
      <c r="F454" s="435">
        <v>0</v>
      </c>
      <c r="G454" s="470">
        <v>0</v>
      </c>
      <c r="H454" s="448">
        <v>0</v>
      </c>
      <c r="I454" s="403">
        <v>0</v>
      </c>
      <c r="J454" s="435">
        <v>0</v>
      </c>
      <c r="K454" s="470">
        <v>0</v>
      </c>
      <c r="L454" s="448">
        <v>0</v>
      </c>
      <c r="M454" s="403">
        <v>0</v>
      </c>
      <c r="N454" s="435">
        <v>0</v>
      </c>
      <c r="O454" s="470">
        <v>0</v>
      </c>
    </row>
    <row r="455" spans="1:15" ht="12.75" customHeight="1" hidden="1">
      <c r="A455" s="672"/>
      <c r="B455" s="361"/>
      <c r="C455" s="340" t="s">
        <v>1094</v>
      </c>
      <c r="D455" s="337">
        <v>0</v>
      </c>
      <c r="E455" s="338">
        <v>0</v>
      </c>
      <c r="F455" s="425">
        <v>0</v>
      </c>
      <c r="G455" s="426">
        <v>0</v>
      </c>
      <c r="H455" s="337">
        <v>0</v>
      </c>
      <c r="I455" s="338">
        <v>0</v>
      </c>
      <c r="J455" s="425">
        <v>0</v>
      </c>
      <c r="K455" s="426">
        <v>0</v>
      </c>
      <c r="L455" s="337">
        <v>0</v>
      </c>
      <c r="M455" s="338">
        <v>0</v>
      </c>
      <c r="N455" s="425">
        <v>0</v>
      </c>
      <c r="O455" s="426">
        <v>0</v>
      </c>
    </row>
    <row r="456" spans="1:15" ht="12.75">
      <c r="A456" s="672"/>
      <c r="B456" s="361">
        <v>92113</v>
      </c>
      <c r="C456" s="340" t="s">
        <v>1098</v>
      </c>
      <c r="D456" s="406">
        <v>1686700</v>
      </c>
      <c r="E456" s="407">
        <v>1646700</v>
      </c>
      <c r="F456" s="404">
        <v>0</v>
      </c>
      <c r="G456" s="405">
        <v>40000</v>
      </c>
      <c r="H456" s="406">
        <v>0</v>
      </c>
      <c r="I456" s="407">
        <v>0</v>
      </c>
      <c r="J456" s="404">
        <v>0</v>
      </c>
      <c r="K456" s="405">
        <v>0</v>
      </c>
      <c r="L456" s="406">
        <v>1686700</v>
      </c>
      <c r="M456" s="407">
        <v>1646700</v>
      </c>
      <c r="N456" s="404">
        <v>0</v>
      </c>
      <c r="O456" s="405">
        <v>40000</v>
      </c>
    </row>
    <row r="457" spans="1:15" ht="12.75">
      <c r="A457" s="672"/>
      <c r="B457" s="361"/>
      <c r="C457" s="340" t="s">
        <v>1040</v>
      </c>
      <c r="D457" s="337">
        <v>1686700</v>
      </c>
      <c r="E457" s="407">
        <v>1646700</v>
      </c>
      <c r="F457" s="404">
        <v>0</v>
      </c>
      <c r="G457" s="405">
        <v>40000</v>
      </c>
      <c r="H457" s="337">
        <v>0</v>
      </c>
      <c r="I457" s="407">
        <v>0</v>
      </c>
      <c r="J457" s="404">
        <v>0</v>
      </c>
      <c r="K457" s="405">
        <v>0</v>
      </c>
      <c r="L457" s="337">
        <v>1686700</v>
      </c>
      <c r="M457" s="407">
        <v>1646700</v>
      </c>
      <c r="N457" s="404">
        <v>0</v>
      </c>
      <c r="O457" s="405">
        <v>40000</v>
      </c>
    </row>
    <row r="458" spans="1:15" ht="12.75">
      <c r="A458" s="672"/>
      <c r="B458" s="361">
        <v>92114</v>
      </c>
      <c r="C458" s="340" t="s">
        <v>1004</v>
      </c>
      <c r="D458" s="406">
        <v>2944000</v>
      </c>
      <c r="E458" s="407">
        <v>2944000</v>
      </c>
      <c r="F458" s="404">
        <v>200000</v>
      </c>
      <c r="G458" s="405">
        <v>0</v>
      </c>
      <c r="H458" s="406">
        <v>0</v>
      </c>
      <c r="I458" s="407">
        <v>0</v>
      </c>
      <c r="J458" s="404">
        <v>0</v>
      </c>
      <c r="K458" s="405">
        <v>0</v>
      </c>
      <c r="L458" s="406">
        <v>2944000</v>
      </c>
      <c r="M458" s="407">
        <v>2944000</v>
      </c>
      <c r="N458" s="404">
        <v>200000</v>
      </c>
      <c r="O458" s="405">
        <v>0</v>
      </c>
    </row>
    <row r="459" spans="1:15" s="745" customFormat="1" ht="12.75">
      <c r="A459" s="744"/>
      <c r="B459" s="361"/>
      <c r="C459" s="340" t="s">
        <v>1099</v>
      </c>
      <c r="D459" s="337">
        <v>2944000</v>
      </c>
      <c r="E459" s="407">
        <v>2944000</v>
      </c>
      <c r="F459" s="404">
        <v>200000</v>
      </c>
      <c r="G459" s="405">
        <v>0</v>
      </c>
      <c r="H459" s="337">
        <v>0</v>
      </c>
      <c r="I459" s="407">
        <v>0</v>
      </c>
      <c r="J459" s="404">
        <v>0</v>
      </c>
      <c r="K459" s="405">
        <v>0</v>
      </c>
      <c r="L459" s="337">
        <v>2944000</v>
      </c>
      <c r="M459" s="407">
        <v>2944000</v>
      </c>
      <c r="N459" s="404">
        <v>200000</v>
      </c>
      <c r="O459" s="405">
        <v>0</v>
      </c>
    </row>
    <row r="460" spans="2:15" ht="14.25" customHeight="1" thickBot="1">
      <c r="B460" s="617"/>
      <c r="C460" s="618"/>
      <c r="D460" s="619"/>
      <c r="E460" s="746"/>
      <c r="F460" s="747"/>
      <c r="G460" s="748"/>
      <c r="H460" s="619"/>
      <c r="I460" s="746"/>
      <c r="J460" s="747"/>
      <c r="K460" s="748"/>
      <c r="L460" s="619"/>
      <c r="M460" s="746"/>
      <c r="N460" s="747"/>
      <c r="O460" s="748"/>
    </row>
    <row r="461" spans="1:15" ht="21.75" customHeight="1" thickTop="1">
      <c r="A461" s="749"/>
      <c r="B461" s="376"/>
      <c r="C461" s="750" t="s">
        <v>1100</v>
      </c>
      <c r="D461" s="378"/>
      <c r="E461" s="379"/>
      <c r="F461" s="380"/>
      <c r="G461" s="381"/>
      <c r="H461" s="378"/>
      <c r="I461" s="379"/>
      <c r="J461" s="380"/>
      <c r="K461" s="381"/>
      <c r="L461" s="378"/>
      <c r="M461" s="379"/>
      <c r="N461" s="380"/>
      <c r="O461" s="381"/>
    </row>
    <row r="462" spans="1:15" ht="12.75">
      <c r="A462" s="749"/>
      <c r="B462" s="376"/>
      <c r="C462" s="751" t="s">
        <v>1101</v>
      </c>
      <c r="D462" s="752">
        <v>28553474</v>
      </c>
      <c r="E462" s="753">
        <v>27565474</v>
      </c>
      <c r="F462" s="754">
        <v>0</v>
      </c>
      <c r="G462" s="755">
        <v>988000</v>
      </c>
      <c r="H462" s="752">
        <v>82391</v>
      </c>
      <c r="I462" s="753">
        <v>82391</v>
      </c>
      <c r="J462" s="754">
        <v>0</v>
      </c>
      <c r="K462" s="755">
        <v>0</v>
      </c>
      <c r="L462" s="752">
        <v>28635865</v>
      </c>
      <c r="M462" s="753">
        <v>27647865</v>
      </c>
      <c r="N462" s="754">
        <v>0</v>
      </c>
      <c r="O462" s="755">
        <v>988000</v>
      </c>
    </row>
    <row r="463" spans="1:15" ht="4.5" customHeight="1" thickBot="1">
      <c r="A463" s="749"/>
      <c r="B463" s="617"/>
      <c r="C463" s="618"/>
      <c r="D463" s="619"/>
      <c r="E463" s="620"/>
      <c r="F463" s="621"/>
      <c r="G463" s="622"/>
      <c r="H463" s="619"/>
      <c r="I463" s="620"/>
      <c r="J463" s="621"/>
      <c r="K463" s="622"/>
      <c r="L463" s="619"/>
      <c r="M463" s="620"/>
      <c r="N463" s="621"/>
      <c r="O463" s="622"/>
    </row>
    <row r="464" spans="1:15" ht="1.5" customHeight="1" thickTop="1">
      <c r="A464" s="749"/>
      <c r="B464" s="363"/>
      <c r="C464" s="364" t="s">
        <v>550</v>
      </c>
      <c r="D464" s="392"/>
      <c r="E464" s="393"/>
      <c r="F464" s="394"/>
      <c r="G464" s="420"/>
      <c r="H464" s="392"/>
      <c r="I464" s="393"/>
      <c r="J464" s="394"/>
      <c r="K464" s="420"/>
      <c r="L464" s="392"/>
      <c r="M464" s="393"/>
      <c r="N464" s="394"/>
      <c r="O464" s="420"/>
    </row>
    <row r="465" spans="1:15" s="630" customFormat="1" ht="12.75">
      <c r="A465" s="756"/>
      <c r="B465" s="624"/>
      <c r="C465" s="625" t="s">
        <v>1027</v>
      </c>
      <c r="D465" s="626">
        <v>28423474</v>
      </c>
      <c r="E465" s="627">
        <v>27435474</v>
      </c>
      <c r="F465" s="627">
        <v>0</v>
      </c>
      <c r="G465" s="757">
        <v>988000</v>
      </c>
      <c r="H465" s="626">
        <v>82391</v>
      </c>
      <c r="I465" s="627">
        <v>82391</v>
      </c>
      <c r="J465" s="627">
        <v>0</v>
      </c>
      <c r="K465" s="757">
        <v>0</v>
      </c>
      <c r="L465" s="626">
        <v>28505865</v>
      </c>
      <c r="M465" s="627">
        <v>27517865</v>
      </c>
      <c r="N465" s="627">
        <v>0</v>
      </c>
      <c r="O465" s="757">
        <v>988000</v>
      </c>
    </row>
    <row r="466" spans="1:15" ht="6.75" customHeight="1">
      <c r="A466" s="749"/>
      <c r="B466" s="376"/>
      <c r="C466" s="758"/>
      <c r="D466" s="752"/>
      <c r="E466" s="753"/>
      <c r="F466" s="754"/>
      <c r="G466" s="759"/>
      <c r="H466" s="752"/>
      <c r="I466" s="753"/>
      <c r="J466" s="754"/>
      <c r="K466" s="759"/>
      <c r="L466" s="752"/>
      <c r="M466" s="753"/>
      <c r="N466" s="754"/>
      <c r="O466" s="759"/>
    </row>
    <row r="467" spans="1:15" ht="12.75">
      <c r="A467" s="749"/>
      <c r="B467" s="679">
        <v>700</v>
      </c>
      <c r="C467" s="433" t="s">
        <v>602</v>
      </c>
      <c r="D467" s="357">
        <v>1183824</v>
      </c>
      <c r="E467" s="358">
        <v>1183824</v>
      </c>
      <c r="F467" s="359">
        <v>0</v>
      </c>
      <c r="G467" s="360">
        <v>0</v>
      </c>
      <c r="H467" s="357">
        <v>82391</v>
      </c>
      <c r="I467" s="358">
        <v>82391</v>
      </c>
      <c r="J467" s="359">
        <v>0</v>
      </c>
      <c r="K467" s="360">
        <v>0</v>
      </c>
      <c r="L467" s="357">
        <v>1266215</v>
      </c>
      <c r="M467" s="358">
        <v>1266215</v>
      </c>
      <c r="N467" s="359">
        <v>0</v>
      </c>
      <c r="O467" s="360">
        <v>0</v>
      </c>
    </row>
    <row r="468" spans="1:15" ht="12.75">
      <c r="A468" s="749"/>
      <c r="B468" s="684">
        <v>70005</v>
      </c>
      <c r="C468" s="340" t="s">
        <v>886</v>
      </c>
      <c r="D468" s="528">
        <v>1183824</v>
      </c>
      <c r="E468" s="407">
        <v>1183824</v>
      </c>
      <c r="F468" s="407">
        <v>0</v>
      </c>
      <c r="G468" s="408">
        <v>0</v>
      </c>
      <c r="H468" s="528">
        <v>82391</v>
      </c>
      <c r="I468" s="407">
        <v>82391</v>
      </c>
      <c r="J468" s="407">
        <v>0</v>
      </c>
      <c r="K468" s="408">
        <v>0</v>
      </c>
      <c r="L468" s="528">
        <v>1266215</v>
      </c>
      <c r="M468" s="407">
        <v>1266215</v>
      </c>
      <c r="N468" s="407">
        <v>0</v>
      </c>
      <c r="O468" s="408">
        <v>0</v>
      </c>
    </row>
    <row r="469" spans="1:15" ht="12.75">
      <c r="A469" s="749"/>
      <c r="B469" s="341"/>
      <c r="C469" s="342" t="s">
        <v>887</v>
      </c>
      <c r="D469" s="547">
        <v>664000</v>
      </c>
      <c r="E469" s="537">
        <v>664000</v>
      </c>
      <c r="F469" s="345">
        <v>0</v>
      </c>
      <c r="G469" s="760">
        <v>0</v>
      </c>
      <c r="H469" s="343">
        <v>0</v>
      </c>
      <c r="I469" s="527">
        <v>0</v>
      </c>
      <c r="J469" s="345">
        <v>0</v>
      </c>
      <c r="K469" s="459">
        <v>0</v>
      </c>
      <c r="L469" s="547">
        <v>664000</v>
      </c>
      <c r="M469" s="537">
        <v>664000</v>
      </c>
      <c r="N469" s="345">
        <v>0</v>
      </c>
      <c r="O469" s="459">
        <v>0</v>
      </c>
    </row>
    <row r="470" spans="1:15" ht="12.75">
      <c r="A470" s="749"/>
      <c r="B470" s="761"/>
      <c r="C470" s="364" t="s">
        <v>888</v>
      </c>
      <c r="D470" s="472">
        <v>183735</v>
      </c>
      <c r="E470" s="379">
        <v>183735</v>
      </c>
      <c r="F470" s="394">
        <v>0</v>
      </c>
      <c r="G470" s="420">
        <v>0</v>
      </c>
      <c r="H470" s="472">
        <v>0</v>
      </c>
      <c r="I470" s="379">
        <v>0</v>
      </c>
      <c r="J470" s="394">
        <v>0</v>
      </c>
      <c r="K470" s="420">
        <v>0</v>
      </c>
      <c r="L470" s="472">
        <v>183735</v>
      </c>
      <c r="M470" s="379">
        <v>183735</v>
      </c>
      <c r="N470" s="394">
        <v>0</v>
      </c>
      <c r="O470" s="420">
        <v>0</v>
      </c>
    </row>
    <row r="471" spans="1:15" ht="12.75">
      <c r="A471" s="749"/>
      <c r="B471" s="761"/>
      <c r="C471" s="364" t="s">
        <v>1102</v>
      </c>
      <c r="D471" s="472">
        <v>320000</v>
      </c>
      <c r="E471" s="379">
        <v>320000</v>
      </c>
      <c r="F471" s="394">
        <v>0</v>
      </c>
      <c r="G471" s="420">
        <v>0</v>
      </c>
      <c r="H471" s="472">
        <v>0</v>
      </c>
      <c r="I471" s="379">
        <v>0</v>
      </c>
      <c r="J471" s="394">
        <v>0</v>
      </c>
      <c r="K471" s="420">
        <v>0</v>
      </c>
      <c r="L471" s="472">
        <v>320000</v>
      </c>
      <c r="M471" s="379">
        <v>320000</v>
      </c>
      <c r="N471" s="394">
        <v>0</v>
      </c>
      <c r="O471" s="420">
        <v>0</v>
      </c>
    </row>
    <row r="472" spans="1:15" ht="12.75" customHeight="1">
      <c r="A472" s="749"/>
      <c r="B472" s="684"/>
      <c r="C472" s="423" t="s">
        <v>875</v>
      </c>
      <c r="D472" s="472">
        <v>16089</v>
      </c>
      <c r="E472" s="379">
        <v>16089</v>
      </c>
      <c r="F472" s="394">
        <v>0</v>
      </c>
      <c r="G472" s="420">
        <v>0</v>
      </c>
      <c r="H472" s="472">
        <v>82391</v>
      </c>
      <c r="I472" s="379">
        <v>82391</v>
      </c>
      <c r="J472" s="394">
        <v>0</v>
      </c>
      <c r="K472" s="420">
        <v>0</v>
      </c>
      <c r="L472" s="472">
        <v>98480</v>
      </c>
      <c r="M472" s="379">
        <v>98480</v>
      </c>
      <c r="N472" s="394">
        <v>0</v>
      </c>
      <c r="O472" s="420">
        <v>0</v>
      </c>
    </row>
    <row r="473" spans="1:15" ht="12.75">
      <c r="A473" s="749"/>
      <c r="B473" s="355">
        <v>710</v>
      </c>
      <c r="C473" s="433" t="s">
        <v>636</v>
      </c>
      <c r="D473" s="357">
        <v>1055000</v>
      </c>
      <c r="E473" s="358">
        <v>1017000</v>
      </c>
      <c r="F473" s="359">
        <v>0</v>
      </c>
      <c r="G473" s="360">
        <v>38000</v>
      </c>
      <c r="H473" s="357">
        <v>0</v>
      </c>
      <c r="I473" s="358">
        <v>0</v>
      </c>
      <c r="J473" s="359">
        <v>0</v>
      </c>
      <c r="K473" s="360">
        <v>0</v>
      </c>
      <c r="L473" s="357">
        <v>1055000</v>
      </c>
      <c r="M473" s="358">
        <v>1017000</v>
      </c>
      <c r="N473" s="359">
        <v>0</v>
      </c>
      <c r="O473" s="360">
        <v>38000</v>
      </c>
    </row>
    <row r="474" spans="1:15" ht="12.75">
      <c r="A474" s="749"/>
      <c r="B474" s="361">
        <v>71013</v>
      </c>
      <c r="C474" s="402" t="s">
        <v>1103</v>
      </c>
      <c r="D474" s="337">
        <v>356000</v>
      </c>
      <c r="E474" s="407">
        <v>356000</v>
      </c>
      <c r="F474" s="338">
        <v>0</v>
      </c>
      <c r="G474" s="339">
        <v>0</v>
      </c>
      <c r="H474" s="337">
        <v>0</v>
      </c>
      <c r="I474" s="407">
        <v>0</v>
      </c>
      <c r="J474" s="338">
        <v>0</v>
      </c>
      <c r="K474" s="339">
        <v>0</v>
      </c>
      <c r="L474" s="337">
        <v>356000</v>
      </c>
      <c r="M474" s="407">
        <v>356000</v>
      </c>
      <c r="N474" s="338">
        <v>0</v>
      </c>
      <c r="O474" s="339">
        <v>0</v>
      </c>
    </row>
    <row r="475" spans="1:15" ht="12.75">
      <c r="A475" s="749"/>
      <c r="B475" s="361">
        <v>71014</v>
      </c>
      <c r="C475" s="340" t="s">
        <v>1104</v>
      </c>
      <c r="D475" s="337">
        <v>10000</v>
      </c>
      <c r="E475" s="407">
        <v>10000</v>
      </c>
      <c r="F475" s="338">
        <v>0</v>
      </c>
      <c r="G475" s="339">
        <v>0</v>
      </c>
      <c r="H475" s="337">
        <v>0</v>
      </c>
      <c r="I475" s="407">
        <v>0</v>
      </c>
      <c r="J475" s="407">
        <v>0</v>
      </c>
      <c r="K475" s="407">
        <v>0</v>
      </c>
      <c r="L475" s="337">
        <v>10000</v>
      </c>
      <c r="M475" s="407">
        <v>10000</v>
      </c>
      <c r="N475" s="338">
        <v>0</v>
      </c>
      <c r="O475" s="339">
        <v>0</v>
      </c>
    </row>
    <row r="476" spans="1:15" ht="12.75">
      <c r="A476" s="749"/>
      <c r="B476" s="341"/>
      <c r="C476" s="342" t="s">
        <v>887</v>
      </c>
      <c r="D476" s="547">
        <v>5000</v>
      </c>
      <c r="E476" s="537">
        <v>5000</v>
      </c>
      <c r="F476" s="345">
        <v>0</v>
      </c>
      <c r="G476" s="459">
        <v>0</v>
      </c>
      <c r="H476" s="547">
        <v>0</v>
      </c>
      <c r="I476" s="537">
        <v>0</v>
      </c>
      <c r="J476" s="345">
        <v>0</v>
      </c>
      <c r="K476" s="459">
        <v>0</v>
      </c>
      <c r="L476" s="547">
        <v>5000</v>
      </c>
      <c r="M476" s="537">
        <v>5000</v>
      </c>
      <c r="N476" s="345">
        <v>0</v>
      </c>
      <c r="O476" s="459">
        <v>0</v>
      </c>
    </row>
    <row r="477" spans="1:15" ht="12.75">
      <c r="A477" s="749"/>
      <c r="B477" s="684"/>
      <c r="C477" s="423" t="s">
        <v>888</v>
      </c>
      <c r="D477" s="743">
        <v>5000</v>
      </c>
      <c r="E477" s="403">
        <v>5000</v>
      </c>
      <c r="F477" s="374">
        <v>0</v>
      </c>
      <c r="G477" s="375">
        <v>0</v>
      </c>
      <c r="H477" s="743">
        <v>0</v>
      </c>
      <c r="I477" s="403">
        <v>0</v>
      </c>
      <c r="J477" s="374">
        <v>0</v>
      </c>
      <c r="K477" s="375">
        <v>0</v>
      </c>
      <c r="L477" s="743">
        <v>5000</v>
      </c>
      <c r="M477" s="403">
        <v>5000</v>
      </c>
      <c r="N477" s="374">
        <v>0</v>
      </c>
      <c r="O477" s="375">
        <v>0</v>
      </c>
    </row>
    <row r="478" spans="1:15" ht="12.75">
      <c r="A478" s="749"/>
      <c r="B478" s="361">
        <v>71015</v>
      </c>
      <c r="C478" s="340" t="s">
        <v>1050</v>
      </c>
      <c r="D478" s="337">
        <v>689000</v>
      </c>
      <c r="E478" s="407">
        <v>651000</v>
      </c>
      <c r="F478" s="338">
        <v>0</v>
      </c>
      <c r="G478" s="339">
        <v>38000</v>
      </c>
      <c r="H478" s="337">
        <v>0</v>
      </c>
      <c r="I478" s="407">
        <v>0</v>
      </c>
      <c r="J478" s="338">
        <v>0</v>
      </c>
      <c r="K478" s="339">
        <v>0</v>
      </c>
      <c r="L478" s="337">
        <v>689000</v>
      </c>
      <c r="M478" s="407">
        <v>651000</v>
      </c>
      <c r="N478" s="338">
        <v>0</v>
      </c>
      <c r="O478" s="339">
        <v>38000</v>
      </c>
    </row>
    <row r="479" spans="1:15" ht="12.75">
      <c r="A479" s="749"/>
      <c r="B479" s="330">
        <v>750</v>
      </c>
      <c r="C479" s="398" t="s">
        <v>628</v>
      </c>
      <c r="D479" s="357">
        <v>1252600</v>
      </c>
      <c r="E479" s="333">
        <v>1252600</v>
      </c>
      <c r="F479" s="358">
        <v>0</v>
      </c>
      <c r="G479" s="434">
        <v>0</v>
      </c>
      <c r="H479" s="357">
        <v>0</v>
      </c>
      <c r="I479" s="333">
        <v>0</v>
      </c>
      <c r="J479" s="358">
        <v>0</v>
      </c>
      <c r="K479" s="434">
        <v>0</v>
      </c>
      <c r="L479" s="357">
        <v>1252600</v>
      </c>
      <c r="M479" s="333">
        <v>1252600</v>
      </c>
      <c r="N479" s="358">
        <v>0</v>
      </c>
      <c r="O479" s="434">
        <v>0</v>
      </c>
    </row>
    <row r="480" spans="1:15" ht="12.75">
      <c r="A480" s="749"/>
      <c r="B480" s="361">
        <v>75011</v>
      </c>
      <c r="C480" s="340" t="s">
        <v>1028</v>
      </c>
      <c r="D480" s="337">
        <v>1032600</v>
      </c>
      <c r="E480" s="407">
        <v>1032600</v>
      </c>
      <c r="F480" s="425">
        <v>0</v>
      </c>
      <c r="G480" s="426">
        <v>0</v>
      </c>
      <c r="H480" s="337">
        <v>0</v>
      </c>
      <c r="I480" s="407">
        <v>0</v>
      </c>
      <c r="J480" s="425">
        <v>0</v>
      </c>
      <c r="K480" s="426">
        <v>0</v>
      </c>
      <c r="L480" s="337">
        <v>1032600</v>
      </c>
      <c r="M480" s="407">
        <v>1032600</v>
      </c>
      <c r="N480" s="425">
        <v>0</v>
      </c>
      <c r="O480" s="426">
        <v>0</v>
      </c>
    </row>
    <row r="481" spans="1:15" ht="12.75">
      <c r="A481" s="749"/>
      <c r="B481" s="361">
        <v>75045</v>
      </c>
      <c r="C481" s="340" t="s">
        <v>1051</v>
      </c>
      <c r="D481" s="337">
        <v>220000</v>
      </c>
      <c r="E481" s="407">
        <v>220000</v>
      </c>
      <c r="F481" s="338">
        <v>0</v>
      </c>
      <c r="G481" s="339">
        <v>0</v>
      </c>
      <c r="H481" s="337">
        <v>0</v>
      </c>
      <c r="I481" s="407">
        <v>0</v>
      </c>
      <c r="J481" s="338">
        <v>0</v>
      </c>
      <c r="K481" s="339">
        <v>0</v>
      </c>
      <c r="L481" s="337">
        <v>220000</v>
      </c>
      <c r="M481" s="407">
        <v>220000</v>
      </c>
      <c r="N481" s="338">
        <v>0</v>
      </c>
      <c r="O481" s="339">
        <v>0</v>
      </c>
    </row>
    <row r="482" spans="1:15" ht="12.75">
      <c r="A482" s="749"/>
      <c r="B482" s="397">
        <v>754</v>
      </c>
      <c r="C482" s="398" t="s">
        <v>621</v>
      </c>
      <c r="D482" s="357">
        <v>21814261</v>
      </c>
      <c r="E482" s="333">
        <v>20864261</v>
      </c>
      <c r="F482" s="358">
        <v>0</v>
      </c>
      <c r="G482" s="434">
        <v>950000</v>
      </c>
      <c r="H482" s="357">
        <v>0</v>
      </c>
      <c r="I482" s="333">
        <v>0</v>
      </c>
      <c r="J482" s="358">
        <v>0</v>
      </c>
      <c r="K482" s="434">
        <v>0</v>
      </c>
      <c r="L482" s="357">
        <v>21814261</v>
      </c>
      <c r="M482" s="333">
        <v>20864261</v>
      </c>
      <c r="N482" s="358">
        <v>0</v>
      </c>
      <c r="O482" s="434">
        <v>950000</v>
      </c>
    </row>
    <row r="483" spans="1:15" ht="12.75">
      <c r="A483" s="749"/>
      <c r="B483" s="361">
        <v>75411</v>
      </c>
      <c r="C483" s="340" t="s">
        <v>1053</v>
      </c>
      <c r="D483" s="337">
        <v>21614261</v>
      </c>
      <c r="E483" s="407">
        <v>20864261</v>
      </c>
      <c r="F483" s="404">
        <v>0</v>
      </c>
      <c r="G483" s="405">
        <v>750000</v>
      </c>
      <c r="H483" s="337">
        <v>0</v>
      </c>
      <c r="I483" s="407">
        <v>0</v>
      </c>
      <c r="J483" s="404">
        <v>0</v>
      </c>
      <c r="K483" s="405">
        <v>0</v>
      </c>
      <c r="L483" s="337">
        <v>21614261</v>
      </c>
      <c r="M483" s="407">
        <v>20864261</v>
      </c>
      <c r="N483" s="404">
        <v>0</v>
      </c>
      <c r="O483" s="405">
        <v>750000</v>
      </c>
    </row>
    <row r="484" spans="1:15" ht="12.75">
      <c r="A484" s="749"/>
      <c r="B484" s="361">
        <v>75414</v>
      </c>
      <c r="C484" s="340" t="s">
        <v>1035</v>
      </c>
      <c r="D484" s="337">
        <v>200000</v>
      </c>
      <c r="E484" s="407">
        <v>0</v>
      </c>
      <c r="F484" s="404">
        <v>0</v>
      </c>
      <c r="G484" s="405">
        <v>200000</v>
      </c>
      <c r="H484" s="337">
        <v>0</v>
      </c>
      <c r="I484" s="407">
        <v>0</v>
      </c>
      <c r="J484" s="404">
        <v>0</v>
      </c>
      <c r="K484" s="405">
        <v>0</v>
      </c>
      <c r="L484" s="337">
        <v>200000</v>
      </c>
      <c r="M484" s="407">
        <v>0</v>
      </c>
      <c r="N484" s="404">
        <v>0</v>
      </c>
      <c r="O484" s="405">
        <v>200000</v>
      </c>
    </row>
    <row r="485" spans="1:15" ht="12.75">
      <c r="A485" s="749"/>
      <c r="B485" s="355">
        <v>851</v>
      </c>
      <c r="C485" s="433" t="s">
        <v>660</v>
      </c>
      <c r="D485" s="357">
        <v>84390</v>
      </c>
      <c r="E485" s="358">
        <v>84390</v>
      </c>
      <c r="F485" s="359">
        <v>0</v>
      </c>
      <c r="G485" s="360">
        <v>0</v>
      </c>
      <c r="H485" s="357">
        <v>0</v>
      </c>
      <c r="I485" s="358">
        <v>0</v>
      </c>
      <c r="J485" s="359">
        <v>0</v>
      </c>
      <c r="K485" s="360">
        <v>0</v>
      </c>
      <c r="L485" s="357">
        <v>84390</v>
      </c>
      <c r="M485" s="358">
        <v>84390</v>
      </c>
      <c r="N485" s="359">
        <v>0</v>
      </c>
      <c r="O485" s="360">
        <v>0</v>
      </c>
    </row>
    <row r="486" spans="1:15" ht="22.5">
      <c r="A486" s="749"/>
      <c r="B486" s="361">
        <v>85156</v>
      </c>
      <c r="C486" s="558" t="s">
        <v>1105</v>
      </c>
      <c r="D486" s="337">
        <v>84390</v>
      </c>
      <c r="E486" s="407">
        <v>84390</v>
      </c>
      <c r="F486" s="338">
        <v>0</v>
      </c>
      <c r="G486" s="339">
        <v>0</v>
      </c>
      <c r="H486" s="337">
        <v>0</v>
      </c>
      <c r="I486" s="407">
        <v>0</v>
      </c>
      <c r="J486" s="338">
        <v>0</v>
      </c>
      <c r="K486" s="339">
        <v>0</v>
      </c>
      <c r="L486" s="337">
        <v>84390</v>
      </c>
      <c r="M486" s="407">
        <v>84390</v>
      </c>
      <c r="N486" s="338">
        <v>0</v>
      </c>
      <c r="O486" s="339">
        <v>0</v>
      </c>
    </row>
    <row r="487" spans="1:15" ht="12.75">
      <c r="A487" s="749"/>
      <c r="B487" s="397">
        <v>852</v>
      </c>
      <c r="C487" s="398" t="s">
        <v>632</v>
      </c>
      <c r="D487" s="332">
        <v>2312600</v>
      </c>
      <c r="E487" s="333">
        <v>2312600</v>
      </c>
      <c r="F487" s="358">
        <v>0</v>
      </c>
      <c r="G487" s="434">
        <v>0</v>
      </c>
      <c r="H487" s="332">
        <v>0</v>
      </c>
      <c r="I487" s="333">
        <v>0</v>
      </c>
      <c r="J487" s="358">
        <v>0</v>
      </c>
      <c r="K487" s="434">
        <v>0</v>
      </c>
      <c r="L487" s="332">
        <v>2312600</v>
      </c>
      <c r="M487" s="333">
        <v>2312600</v>
      </c>
      <c r="N487" s="358">
        <v>0</v>
      </c>
      <c r="O487" s="434">
        <v>0</v>
      </c>
    </row>
    <row r="488" spans="1:15" ht="14.25" customHeight="1">
      <c r="A488" s="749"/>
      <c r="B488" s="361">
        <v>85203</v>
      </c>
      <c r="C488" s="340" t="s">
        <v>960</v>
      </c>
      <c r="D488" s="337">
        <v>2272600</v>
      </c>
      <c r="E488" s="407">
        <v>2272600</v>
      </c>
      <c r="F488" s="338">
        <v>0</v>
      </c>
      <c r="G488" s="339">
        <v>0</v>
      </c>
      <c r="H488" s="337">
        <v>0</v>
      </c>
      <c r="I488" s="407">
        <v>0</v>
      </c>
      <c r="J488" s="338">
        <v>0</v>
      </c>
      <c r="K488" s="339">
        <v>0</v>
      </c>
      <c r="L488" s="337">
        <v>2272600</v>
      </c>
      <c r="M488" s="407">
        <v>2272600</v>
      </c>
      <c r="N488" s="338">
        <v>0</v>
      </c>
      <c r="O488" s="339">
        <v>0</v>
      </c>
    </row>
    <row r="489" spans="1:15" ht="14.25" customHeight="1" hidden="1">
      <c r="A489" s="749"/>
      <c r="B489" s="361">
        <v>85212</v>
      </c>
      <c r="C489" s="340" t="s">
        <v>1106</v>
      </c>
      <c r="D489" s="337">
        <v>0</v>
      </c>
      <c r="E489" s="407">
        <v>0</v>
      </c>
      <c r="F489" s="338">
        <v>0</v>
      </c>
      <c r="G489" s="339">
        <v>0</v>
      </c>
      <c r="H489" s="337">
        <v>0</v>
      </c>
      <c r="I489" s="407"/>
      <c r="J489" s="338">
        <v>0</v>
      </c>
      <c r="K489" s="339">
        <v>0</v>
      </c>
      <c r="L489" s="337">
        <v>0</v>
      </c>
      <c r="M489" s="407">
        <v>0</v>
      </c>
      <c r="N489" s="338">
        <v>0</v>
      </c>
      <c r="O489" s="339">
        <v>0</v>
      </c>
    </row>
    <row r="490" spans="1:15" ht="14.25" customHeight="1">
      <c r="A490" s="749"/>
      <c r="B490" s="361">
        <v>85231</v>
      </c>
      <c r="C490" s="340" t="s">
        <v>1107</v>
      </c>
      <c r="D490" s="337">
        <v>40000</v>
      </c>
      <c r="E490" s="407">
        <v>40000</v>
      </c>
      <c r="F490" s="338">
        <v>0</v>
      </c>
      <c r="G490" s="339">
        <v>0</v>
      </c>
      <c r="H490" s="337">
        <v>0</v>
      </c>
      <c r="I490" s="407">
        <v>0</v>
      </c>
      <c r="J490" s="338">
        <v>0</v>
      </c>
      <c r="K490" s="339">
        <v>0</v>
      </c>
      <c r="L490" s="337">
        <v>40000</v>
      </c>
      <c r="M490" s="407">
        <v>40000</v>
      </c>
      <c r="N490" s="338">
        <v>0</v>
      </c>
      <c r="O490" s="339">
        <v>0</v>
      </c>
    </row>
    <row r="491" spans="1:15" ht="12.75">
      <c r="A491" s="749"/>
      <c r="B491" s="397">
        <v>853</v>
      </c>
      <c r="C491" s="398" t="s">
        <v>633</v>
      </c>
      <c r="D491" s="332">
        <v>720799</v>
      </c>
      <c r="E491" s="333">
        <v>720799</v>
      </c>
      <c r="F491" s="333">
        <v>0</v>
      </c>
      <c r="G491" s="526">
        <v>0</v>
      </c>
      <c r="H491" s="332">
        <v>0</v>
      </c>
      <c r="I491" s="333">
        <v>0</v>
      </c>
      <c r="J491" s="333">
        <v>0</v>
      </c>
      <c r="K491" s="526">
        <v>0</v>
      </c>
      <c r="L491" s="332">
        <v>720799</v>
      </c>
      <c r="M491" s="333">
        <v>720799</v>
      </c>
      <c r="N491" s="333">
        <v>0</v>
      </c>
      <c r="O491" s="526">
        <v>0</v>
      </c>
    </row>
    <row r="492" spans="1:15" ht="12.75">
      <c r="A492" s="749"/>
      <c r="B492" s="361">
        <v>85321</v>
      </c>
      <c r="C492" s="340" t="s">
        <v>1108</v>
      </c>
      <c r="D492" s="337">
        <v>709100</v>
      </c>
      <c r="E492" s="407">
        <v>709100</v>
      </c>
      <c r="F492" s="425">
        <v>0</v>
      </c>
      <c r="G492" s="426">
        <v>0</v>
      </c>
      <c r="H492" s="337">
        <v>0</v>
      </c>
      <c r="I492" s="407">
        <v>0</v>
      </c>
      <c r="J492" s="425">
        <v>0</v>
      </c>
      <c r="K492" s="426">
        <v>0</v>
      </c>
      <c r="L492" s="337">
        <v>709100</v>
      </c>
      <c r="M492" s="407">
        <v>709100</v>
      </c>
      <c r="N492" s="425">
        <v>0</v>
      </c>
      <c r="O492" s="426">
        <v>0</v>
      </c>
    </row>
    <row r="493" spans="1:15" s="383" customFormat="1" ht="12.75" customHeight="1">
      <c r="A493" s="749"/>
      <c r="B493" s="401">
        <v>85334</v>
      </c>
      <c r="C493" s="402" t="s">
        <v>1080</v>
      </c>
      <c r="D493" s="406">
        <v>11699</v>
      </c>
      <c r="E493" s="407">
        <v>11699</v>
      </c>
      <c r="F493" s="404">
        <v>0</v>
      </c>
      <c r="G493" s="405">
        <v>0</v>
      </c>
      <c r="H493" s="406">
        <v>0</v>
      </c>
      <c r="I493" s="407">
        <v>0</v>
      </c>
      <c r="J493" s="404">
        <v>0</v>
      </c>
      <c r="K493" s="405">
        <v>0</v>
      </c>
      <c r="L493" s="406">
        <v>11699</v>
      </c>
      <c r="M493" s="407">
        <v>11699</v>
      </c>
      <c r="N493" s="404">
        <v>0</v>
      </c>
      <c r="O493" s="405">
        <v>0</v>
      </c>
    </row>
    <row r="494" spans="1:15" ht="8.25" customHeight="1">
      <c r="A494" s="749"/>
      <c r="B494" s="391"/>
      <c r="C494" s="342"/>
      <c r="D494" s="344"/>
      <c r="E494" s="343"/>
      <c r="F494" s="345"/>
      <c r="G494" s="346"/>
      <c r="H494" s="344"/>
      <c r="I494" s="343"/>
      <c r="J494" s="345"/>
      <c r="K494" s="346"/>
      <c r="L494" s="344"/>
      <c r="M494" s="343"/>
      <c r="N494" s="345"/>
      <c r="O494" s="346"/>
    </row>
    <row r="495" spans="1:15" s="630" customFormat="1" ht="21">
      <c r="A495" s="756"/>
      <c r="B495" s="624"/>
      <c r="C495" s="640" t="s">
        <v>1038</v>
      </c>
      <c r="D495" s="626">
        <v>130000</v>
      </c>
      <c r="E495" s="627">
        <v>130000</v>
      </c>
      <c r="F495" s="627">
        <v>0</v>
      </c>
      <c r="G495" s="629">
        <v>0</v>
      </c>
      <c r="H495" s="626">
        <v>0</v>
      </c>
      <c r="I495" s="627">
        <v>0</v>
      </c>
      <c r="J495" s="627">
        <v>0</v>
      </c>
      <c r="K495" s="629">
        <v>0</v>
      </c>
      <c r="L495" s="626">
        <v>130000</v>
      </c>
      <c r="M495" s="627">
        <v>130000</v>
      </c>
      <c r="N495" s="627">
        <v>0</v>
      </c>
      <c r="O495" s="629">
        <v>0</v>
      </c>
    </row>
    <row r="496" spans="1:15" ht="8.25" customHeight="1" thickBot="1">
      <c r="A496" s="749"/>
      <c r="B496" s="724"/>
      <c r="C496" s="725"/>
      <c r="D496" s="726"/>
      <c r="E496" s="762"/>
      <c r="F496" s="763"/>
      <c r="G496" s="764"/>
      <c r="H496" s="726"/>
      <c r="I496" s="762"/>
      <c r="J496" s="763"/>
      <c r="K496" s="764"/>
      <c r="L496" s="726"/>
      <c r="M496" s="762"/>
      <c r="N496" s="763"/>
      <c r="O496" s="764"/>
    </row>
    <row r="497" spans="1:15" ht="12.75" customHeight="1">
      <c r="A497" s="749"/>
      <c r="B497" s="397">
        <v>801</v>
      </c>
      <c r="C497" s="398" t="s">
        <v>629</v>
      </c>
      <c r="D497" s="332">
        <v>130000</v>
      </c>
      <c r="E497" s="333">
        <v>130000</v>
      </c>
      <c r="F497" s="399">
        <v>0</v>
      </c>
      <c r="G497" s="526">
        <v>0</v>
      </c>
      <c r="H497" s="332">
        <v>0</v>
      </c>
      <c r="I497" s="333">
        <v>0</v>
      </c>
      <c r="J497" s="399">
        <v>0</v>
      </c>
      <c r="K497" s="526">
        <v>0</v>
      </c>
      <c r="L497" s="332">
        <v>130000</v>
      </c>
      <c r="M497" s="333">
        <v>130000</v>
      </c>
      <c r="N497" s="399">
        <v>0</v>
      </c>
      <c r="O497" s="526">
        <v>0</v>
      </c>
    </row>
    <row r="498" spans="1:15" ht="0.75" customHeight="1">
      <c r="A498" s="749"/>
      <c r="B498" s="361">
        <v>80132</v>
      </c>
      <c r="C498" s="340" t="s">
        <v>1061</v>
      </c>
      <c r="D498" s="337">
        <v>0</v>
      </c>
      <c r="E498" s="407"/>
      <c r="F498" s="404"/>
      <c r="G498" s="405"/>
      <c r="H498" s="337">
        <v>0</v>
      </c>
      <c r="I498" s="407"/>
      <c r="J498" s="404"/>
      <c r="K498" s="405"/>
      <c r="L498" s="337">
        <v>0</v>
      </c>
      <c r="M498" s="407"/>
      <c r="N498" s="404"/>
      <c r="O498" s="405"/>
    </row>
    <row r="499" spans="1:15" ht="13.5" customHeight="1" thickBot="1">
      <c r="A499" s="749"/>
      <c r="B499" s="443">
        <v>80195</v>
      </c>
      <c r="C499" s="444" t="s">
        <v>868</v>
      </c>
      <c r="D499" s="565">
        <v>130000</v>
      </c>
      <c r="E499" s="446">
        <v>130000</v>
      </c>
      <c r="F499" s="765">
        <v>0</v>
      </c>
      <c r="G499" s="766">
        <v>0</v>
      </c>
      <c r="H499" s="565">
        <v>0</v>
      </c>
      <c r="I499" s="446">
        <v>0</v>
      </c>
      <c r="J499" s="765">
        <v>0</v>
      </c>
      <c r="K499" s="766">
        <v>0</v>
      </c>
      <c r="L499" s="565">
        <v>130000</v>
      </c>
      <c r="M499" s="446">
        <v>130000</v>
      </c>
      <c r="N499" s="765">
        <v>0</v>
      </c>
      <c r="O499" s="766">
        <v>0</v>
      </c>
    </row>
    <row r="500" spans="1:15" ht="12.75" customHeight="1">
      <c r="A500" s="749"/>
      <c r="B500" s="397">
        <v>921</v>
      </c>
      <c r="C500" s="398" t="s">
        <v>1098</v>
      </c>
      <c r="D500" s="332">
        <v>0</v>
      </c>
      <c r="E500" s="333">
        <v>0</v>
      </c>
      <c r="F500" s="399">
        <v>0</v>
      </c>
      <c r="G500" s="526">
        <v>0</v>
      </c>
      <c r="H500" s="332">
        <v>0</v>
      </c>
      <c r="I500" s="333">
        <v>0</v>
      </c>
      <c r="J500" s="399">
        <v>0</v>
      </c>
      <c r="K500" s="526">
        <v>0</v>
      </c>
      <c r="L500" s="332">
        <v>0</v>
      </c>
      <c r="M500" s="333">
        <v>0</v>
      </c>
      <c r="N500" s="399">
        <v>0</v>
      </c>
      <c r="O500" s="526">
        <v>0</v>
      </c>
    </row>
    <row r="501" spans="1:15" ht="14.25" customHeight="1">
      <c r="A501" s="749"/>
      <c r="B501" s="361">
        <v>92113</v>
      </c>
      <c r="C501" s="340" t="s">
        <v>1098</v>
      </c>
      <c r="D501" s="337">
        <v>0</v>
      </c>
      <c r="E501" s="407">
        <v>0</v>
      </c>
      <c r="F501" s="404">
        <v>0</v>
      </c>
      <c r="G501" s="405"/>
      <c r="H501" s="337">
        <v>0</v>
      </c>
      <c r="I501" s="407">
        <v>0</v>
      </c>
      <c r="J501" s="404">
        <v>0</v>
      </c>
      <c r="K501" s="405"/>
      <c r="L501" s="337">
        <v>0</v>
      </c>
      <c r="M501" s="407">
        <v>0</v>
      </c>
      <c r="N501" s="404">
        <v>0</v>
      </c>
      <c r="O501" s="405"/>
    </row>
    <row r="502" spans="1:15" ht="14.25" customHeight="1">
      <c r="A502" s="749"/>
      <c r="B502" s="361"/>
      <c r="C502" s="340" t="s">
        <v>1040</v>
      </c>
      <c r="D502" s="337">
        <v>0</v>
      </c>
      <c r="E502" s="407"/>
      <c r="F502" s="404">
        <v>0</v>
      </c>
      <c r="G502" s="405"/>
      <c r="H502" s="337">
        <v>0</v>
      </c>
      <c r="I502" s="407"/>
      <c r="J502" s="404">
        <v>0</v>
      </c>
      <c r="K502" s="405"/>
      <c r="L502" s="337">
        <v>0</v>
      </c>
      <c r="M502" s="407"/>
      <c r="N502" s="404">
        <v>0</v>
      </c>
      <c r="O502" s="405"/>
    </row>
    <row r="503" spans="1:15" ht="12.75" customHeight="1">
      <c r="A503" s="749"/>
      <c r="B503" s="355">
        <v>921</v>
      </c>
      <c r="C503" s="433" t="s">
        <v>658</v>
      </c>
      <c r="D503" s="357">
        <v>0</v>
      </c>
      <c r="E503" s="358">
        <v>0</v>
      </c>
      <c r="F503" s="359">
        <v>0</v>
      </c>
      <c r="G503" s="434">
        <v>0</v>
      </c>
      <c r="H503" s="357">
        <v>0</v>
      </c>
      <c r="I503" s="358">
        <v>0</v>
      </c>
      <c r="J503" s="359">
        <v>0</v>
      </c>
      <c r="K503" s="434">
        <v>0</v>
      </c>
      <c r="L503" s="357">
        <v>0</v>
      </c>
      <c r="M503" s="358">
        <v>0</v>
      </c>
      <c r="N503" s="359">
        <v>0</v>
      </c>
      <c r="O503" s="434">
        <v>0</v>
      </c>
    </row>
    <row r="504" spans="1:15" ht="14.25" customHeight="1">
      <c r="A504" s="749"/>
      <c r="B504" s="361">
        <v>92113</v>
      </c>
      <c r="C504" s="340" t="s">
        <v>1098</v>
      </c>
      <c r="D504" s="337">
        <v>0</v>
      </c>
      <c r="E504" s="407"/>
      <c r="F504" s="404"/>
      <c r="G504" s="405"/>
      <c r="H504" s="337">
        <v>0</v>
      </c>
      <c r="I504" s="407"/>
      <c r="J504" s="404"/>
      <c r="K504" s="405"/>
      <c r="L504" s="337">
        <v>0</v>
      </c>
      <c r="M504" s="407"/>
      <c r="N504" s="404"/>
      <c r="O504" s="405"/>
    </row>
    <row r="505" spans="1:15" ht="12.75" customHeight="1">
      <c r="A505" s="749"/>
      <c r="B505" s="355">
        <v>853</v>
      </c>
      <c r="C505" s="433" t="s">
        <v>1109</v>
      </c>
      <c r="D505" s="357">
        <v>0</v>
      </c>
      <c r="E505" s="358">
        <v>0</v>
      </c>
      <c r="F505" s="359">
        <v>0</v>
      </c>
      <c r="G505" s="434">
        <v>0</v>
      </c>
      <c r="H505" s="357">
        <v>0</v>
      </c>
      <c r="I505" s="358">
        <v>0</v>
      </c>
      <c r="J505" s="359">
        <v>0</v>
      </c>
      <c r="K505" s="434">
        <v>0</v>
      </c>
      <c r="L505" s="357">
        <v>0</v>
      </c>
      <c r="M505" s="358">
        <v>0</v>
      </c>
      <c r="N505" s="359">
        <v>0</v>
      </c>
      <c r="O505" s="434">
        <v>0</v>
      </c>
    </row>
    <row r="506" spans="1:15" ht="14.25" customHeight="1" thickBot="1">
      <c r="A506" s="749"/>
      <c r="B506" s="443">
        <v>85395</v>
      </c>
      <c r="C506" s="444" t="s">
        <v>868</v>
      </c>
      <c r="D506" s="565">
        <v>0</v>
      </c>
      <c r="E506" s="446"/>
      <c r="F506" s="767"/>
      <c r="G506" s="768"/>
      <c r="H506" s="565">
        <v>0</v>
      </c>
      <c r="I506" s="446"/>
      <c r="J506" s="767"/>
      <c r="K506" s="768"/>
      <c r="L506" s="565">
        <v>0</v>
      </c>
      <c r="M506" s="446"/>
      <c r="N506" s="767"/>
      <c r="O506" s="768"/>
    </row>
    <row r="507" ht="11.25">
      <c r="A507" s="749"/>
    </row>
    <row r="508" spans="3:15" s="604" customFormat="1" ht="12.75" customHeight="1">
      <c r="C508" s="769"/>
      <c r="D508" s="770"/>
      <c r="E508" s="770"/>
      <c r="F508" s="770"/>
      <c r="G508" s="770"/>
      <c r="H508" s="770"/>
      <c r="I508" s="770"/>
      <c r="J508" s="770"/>
      <c r="K508" s="770"/>
      <c r="L508" s="770"/>
      <c r="M508" s="770"/>
      <c r="N508" s="770"/>
      <c r="O508" s="770"/>
    </row>
    <row r="509" spans="6:14" ht="12.75" customHeight="1">
      <c r="F509" s="302"/>
      <c r="J509" s="302"/>
      <c r="N509" s="302"/>
    </row>
    <row r="510" spans="3:18" s="691" customFormat="1" ht="12.75" customHeight="1">
      <c r="C510" s="771"/>
      <c r="D510" s="772"/>
      <c r="E510" s="772"/>
      <c r="F510" s="772"/>
      <c r="G510" s="772"/>
      <c r="H510" s="772"/>
      <c r="I510" s="772"/>
      <c r="J510" s="772"/>
      <c r="K510" s="772"/>
      <c r="L510" s="772"/>
      <c r="M510" s="772"/>
      <c r="N510" s="772"/>
      <c r="O510" s="772"/>
      <c r="P510" s="772"/>
      <c r="Q510" s="772"/>
      <c r="R510" s="772"/>
    </row>
    <row r="511" spans="4:15" ht="11.25">
      <c r="D511" s="302"/>
      <c r="E511" s="773"/>
      <c r="F511" s="2"/>
      <c r="G511" s="2"/>
      <c r="H511" s="302"/>
      <c r="I511" s="773"/>
      <c r="J511" s="2"/>
      <c r="K511" s="2"/>
      <c r="L511" s="302"/>
      <c r="M511" s="773"/>
      <c r="N511" s="2"/>
      <c r="O511" s="2"/>
    </row>
    <row r="512" spans="3:14" s="371" customFormat="1" ht="11.25">
      <c r="C512" s="774"/>
      <c r="E512" s="775"/>
      <c r="F512" s="776"/>
      <c r="I512" s="775"/>
      <c r="J512" s="776"/>
      <c r="M512" s="775"/>
      <c r="N512" s="776"/>
    </row>
    <row r="513" spans="3:15" s="371" customFormat="1" ht="11.25">
      <c r="C513" s="777"/>
      <c r="D513" s="775"/>
      <c r="E513" s="775"/>
      <c r="F513" s="775"/>
      <c r="G513" s="775"/>
      <c r="H513" s="775"/>
      <c r="I513" s="775"/>
      <c r="J513" s="775"/>
      <c r="K513" s="775"/>
      <c r="L513" s="775"/>
      <c r="M513" s="775"/>
      <c r="N513" s="775"/>
      <c r="O513" s="775"/>
    </row>
    <row r="514" spans="3:15" s="371" customFormat="1" ht="11.25">
      <c r="C514" s="777"/>
      <c r="D514" s="778"/>
      <c r="E514" s="778"/>
      <c r="F514" s="778"/>
      <c r="G514" s="778"/>
      <c r="H514" s="778"/>
      <c r="I514" s="778"/>
      <c r="J514" s="778"/>
      <c r="K514" s="778"/>
      <c r="L514" s="778"/>
      <c r="M514" s="778"/>
      <c r="N514" s="778"/>
      <c r="O514" s="778"/>
    </row>
    <row r="515" spans="3:15" s="371" customFormat="1" ht="11.25">
      <c r="C515" s="777"/>
      <c r="D515" s="775"/>
      <c r="E515" s="775"/>
      <c r="F515" s="775"/>
      <c r="G515" s="775"/>
      <c r="H515" s="775"/>
      <c r="I515" s="775"/>
      <c r="J515" s="775"/>
      <c r="K515" s="775"/>
      <c r="L515" s="775"/>
      <c r="M515" s="775"/>
      <c r="N515" s="775"/>
      <c r="O515" s="775"/>
    </row>
    <row r="516" spans="4:15" ht="11.25">
      <c r="D516" s="302"/>
      <c r="E516" s="302"/>
      <c r="F516" s="302"/>
      <c r="G516" s="302"/>
      <c r="H516" s="302"/>
      <c r="I516" s="302"/>
      <c r="J516" s="302"/>
      <c r="K516" s="302"/>
      <c r="L516" s="302"/>
      <c r="M516" s="302"/>
      <c r="N516" s="302"/>
      <c r="O516" s="302"/>
    </row>
    <row r="518" spans="4:15" ht="11.25">
      <c r="D518" s="302"/>
      <c r="E518" s="302"/>
      <c r="F518" s="302"/>
      <c r="G518" s="302"/>
      <c r="H518" s="302"/>
      <c r="I518" s="302"/>
      <c r="J518" s="302"/>
      <c r="K518" s="302"/>
      <c r="L518" s="302"/>
      <c r="M518" s="302"/>
      <c r="N518" s="302"/>
      <c r="O518" s="302"/>
    </row>
    <row r="519" spans="5:15" ht="11.25">
      <c r="E519" s="773"/>
      <c r="G519" s="270"/>
      <c r="I519" s="773"/>
      <c r="K519" s="270"/>
      <c r="M519" s="773"/>
      <c r="O519" s="270"/>
    </row>
    <row r="520" spans="2:15" s="551" customFormat="1" ht="12.75">
      <c r="B520" s="779"/>
      <c r="C520" s="771"/>
      <c r="D520" s="780"/>
      <c r="E520" s="780"/>
      <c r="F520" s="780"/>
      <c r="G520" s="780"/>
      <c r="H520" s="780"/>
      <c r="I520" s="780"/>
      <c r="J520" s="780"/>
      <c r="K520" s="780"/>
      <c r="L520" s="780"/>
      <c r="M520" s="780"/>
      <c r="N520" s="780"/>
      <c r="O520" s="780"/>
    </row>
    <row r="522" spans="4:12" ht="11.25">
      <c r="D522" s="302"/>
      <c r="H522" s="302"/>
      <c r="L522" s="302"/>
    </row>
    <row r="523" spans="4:12" ht="11.25">
      <c r="D523" s="302"/>
      <c r="H523" s="302"/>
      <c r="L523" s="302"/>
    </row>
    <row r="524" spans="3:12" s="162" customFormat="1" ht="11.25">
      <c r="C524" s="9"/>
      <c r="D524" s="302"/>
      <c r="H524" s="302"/>
      <c r="L524" s="302"/>
    </row>
    <row r="525" spans="3:12" s="162" customFormat="1" ht="11.25">
      <c r="C525" s="9"/>
      <c r="D525" s="302"/>
      <c r="H525" s="302"/>
      <c r="L525" s="302"/>
    </row>
    <row r="526" spans="4:12" s="162" customFormat="1" ht="11.25">
      <c r="D526" s="781"/>
      <c r="H526" s="781"/>
      <c r="L526" s="781"/>
    </row>
    <row r="527" spans="3:12" ht="11.25">
      <c r="C527" s="162"/>
      <c r="D527" s="781"/>
      <c r="H527" s="781"/>
      <c r="L527" s="781"/>
    </row>
    <row r="528" spans="3:12" ht="11.25">
      <c r="C528" s="162"/>
      <c r="D528" s="781"/>
      <c r="H528" s="781"/>
      <c r="L528" s="781"/>
    </row>
    <row r="529" spans="3:12" ht="11.25">
      <c r="C529" s="162"/>
      <c r="D529" s="781"/>
      <c r="H529" s="781"/>
      <c r="L529" s="781"/>
    </row>
    <row r="530" spans="4:12" ht="11.25">
      <c r="D530" s="782"/>
      <c r="H530" s="782"/>
      <c r="L530" s="782"/>
    </row>
  </sheetData>
  <mergeCells count="32">
    <mergeCell ref="O277:O278"/>
    <mergeCell ref="H277:H278"/>
    <mergeCell ref="I277:I278"/>
    <mergeCell ref="J277:J278"/>
    <mergeCell ref="K277:K278"/>
    <mergeCell ref="L277:L278"/>
    <mergeCell ref="M277:M278"/>
    <mergeCell ref="N277:N278"/>
    <mergeCell ref="L251:L252"/>
    <mergeCell ref="M251:M252"/>
    <mergeCell ref="N251:N252"/>
    <mergeCell ref="O251:O252"/>
    <mergeCell ref="H251:H252"/>
    <mergeCell ref="I251:I252"/>
    <mergeCell ref="J251:J252"/>
    <mergeCell ref="K251:K252"/>
    <mergeCell ref="I12:K12"/>
    <mergeCell ref="M12:O12"/>
    <mergeCell ref="I13:J13"/>
    <mergeCell ref="M13:N13"/>
    <mergeCell ref="D277:D278"/>
    <mergeCell ref="E277:E278"/>
    <mergeCell ref="F277:F278"/>
    <mergeCell ref="G277:G278"/>
    <mergeCell ref="D251:D252"/>
    <mergeCell ref="E251:E252"/>
    <mergeCell ref="F251:F252"/>
    <mergeCell ref="G251:G252"/>
    <mergeCell ref="E12:G12"/>
    <mergeCell ref="E13:F13"/>
    <mergeCell ref="B251:B252"/>
    <mergeCell ref="B277:B278"/>
  </mergeCells>
  <printOptions horizontalCentered="1"/>
  <pageMargins left="0.28" right="0.18" top="0.35433070866141736" bottom="0.3937007874015748" header="0.5118110236220472" footer="0.46"/>
  <pageSetup horizontalDpi="600" verticalDpi="600" orientation="landscape" paperSize="9" scale="59" r:id="rId1"/>
  <rowBreaks count="6" manualBreakCount="6">
    <brk id="72" min="1" max="50" man="1"/>
    <brk id="127" min="1" max="50" man="1"/>
    <brk id="179" min="1" max="50" man="1"/>
    <brk id="246" min="1" max="50" man="1"/>
    <brk id="325" min="1" max="50" man="1"/>
    <brk id="390" min="1" max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79"/>
  <sheetViews>
    <sheetView zoomScale="85" zoomScaleNormal="85" zoomScaleSheetLayoutView="85" workbookViewId="0" topLeftCell="A1">
      <selection activeCell="E32" sqref="E32"/>
    </sheetView>
  </sheetViews>
  <sheetFormatPr defaultColWidth="9.00390625" defaultRowHeight="12.75"/>
  <cols>
    <col min="1" max="1" width="5.125" style="213" customWidth="1"/>
    <col min="2" max="2" width="31.75390625" style="3" customWidth="1"/>
    <col min="3" max="3" width="12.75390625" style="3" customWidth="1"/>
    <col min="4" max="4" width="10.375" style="3" customWidth="1"/>
    <col min="5" max="5" width="12.25390625" style="3" customWidth="1"/>
    <col min="6" max="6" width="10.375" style="3" customWidth="1"/>
    <col min="7" max="7" width="12.25390625" style="3" customWidth="1"/>
    <col min="8" max="8" width="10.375" style="3" customWidth="1"/>
    <col min="9" max="9" width="13.125" style="783" customWidth="1"/>
    <col min="10" max="10" width="12.25390625" style="783" customWidth="1"/>
    <col min="11" max="11" width="11.25390625" style="783" bestFit="1" customWidth="1"/>
    <col min="12" max="12" width="11.25390625" style="3" customWidth="1"/>
    <col min="13" max="13" width="12.00390625" style="3" bestFit="1" customWidth="1"/>
    <col min="14" max="14" width="12.25390625" style="3" customWidth="1"/>
    <col min="15" max="16384" width="9.125" style="3" customWidth="1"/>
  </cols>
  <sheetData>
    <row r="1" ht="18" customHeight="1">
      <c r="H1" s="182" t="s">
        <v>1110</v>
      </c>
    </row>
    <row r="2" spans="2:10" ht="12.75">
      <c r="B2" s="172"/>
      <c r="F2" s="784"/>
      <c r="G2" s="784"/>
      <c r="H2" s="267" t="s">
        <v>842</v>
      </c>
      <c r="I2" s="785"/>
      <c r="J2" s="786"/>
    </row>
    <row r="3" spans="1:11" ht="12.75">
      <c r="A3" s="283"/>
      <c r="B3" s="787"/>
      <c r="C3" s="9"/>
      <c r="D3" s="9"/>
      <c r="F3" s="784"/>
      <c r="G3" s="784"/>
      <c r="H3" s="268" t="s">
        <v>843</v>
      </c>
      <c r="I3" s="785"/>
      <c r="J3" s="788"/>
      <c r="K3" s="789"/>
    </row>
    <row r="4" spans="1:11" ht="12.75">
      <c r="A4" s="283"/>
      <c r="B4" s="787"/>
      <c r="C4" s="9"/>
      <c r="D4" s="9"/>
      <c r="F4" s="784"/>
      <c r="G4" s="784"/>
      <c r="H4" s="182" t="s">
        <v>801</v>
      </c>
      <c r="I4" s="785"/>
      <c r="J4" s="788"/>
      <c r="K4" s="789"/>
    </row>
    <row r="5" spans="1:11" ht="16.5" customHeight="1">
      <c r="A5" s="283"/>
      <c r="B5" s="787"/>
      <c r="C5" s="9"/>
      <c r="D5" s="9"/>
      <c r="F5" s="784"/>
      <c r="G5" s="784"/>
      <c r="H5" s="182" t="s">
        <v>1111</v>
      </c>
      <c r="I5" s="785"/>
      <c r="J5" s="788"/>
      <c r="K5" s="789"/>
    </row>
    <row r="6" spans="1:11" ht="16.5" customHeight="1">
      <c r="A6" s="283"/>
      <c r="B6" s="787"/>
      <c r="C6" s="9"/>
      <c r="D6" s="9"/>
      <c r="F6" s="784"/>
      <c r="G6" s="784"/>
      <c r="H6" s="7" t="s">
        <v>795</v>
      </c>
      <c r="I6" s="785"/>
      <c r="J6" s="788"/>
      <c r="K6" s="789"/>
    </row>
    <row r="7" spans="1:11" ht="16.5" customHeight="1">
      <c r="A7" s="283"/>
      <c r="B7" s="787"/>
      <c r="C7" s="9"/>
      <c r="D7" s="9"/>
      <c r="F7" s="784"/>
      <c r="G7" s="784"/>
      <c r="H7" s="7" t="s">
        <v>803</v>
      </c>
      <c r="I7" s="785"/>
      <c r="J7" s="788"/>
      <c r="K7" s="789"/>
    </row>
    <row r="8" spans="2:11" ht="16.5" customHeight="1">
      <c r="B8" s="1"/>
      <c r="C8" s="9"/>
      <c r="D8" s="9"/>
      <c r="F8" s="784"/>
      <c r="G8" s="784"/>
      <c r="H8" s="784"/>
      <c r="I8" s="785"/>
      <c r="J8" s="788"/>
      <c r="K8" s="789"/>
    </row>
    <row r="9" spans="2:11" ht="10.5" customHeight="1">
      <c r="B9" s="1"/>
      <c r="C9" s="9"/>
      <c r="D9" s="9"/>
      <c r="E9" s="9"/>
      <c r="F9" s="9"/>
      <c r="H9" s="785"/>
      <c r="I9" s="789"/>
      <c r="J9" s="789"/>
      <c r="K9" s="789"/>
    </row>
    <row r="10" spans="2:16" ht="20.25" customHeight="1">
      <c r="B10" s="790" t="s">
        <v>1112</v>
      </c>
      <c r="C10" s="791"/>
      <c r="D10" s="791"/>
      <c r="E10" s="791"/>
      <c r="F10" s="791"/>
      <c r="G10" s="791"/>
      <c r="H10" s="791"/>
      <c r="I10" s="792"/>
      <c r="J10" s="793"/>
      <c r="K10" s="793"/>
      <c r="L10" s="791"/>
      <c r="M10" s="791"/>
      <c r="N10" s="791"/>
      <c r="O10" s="791"/>
      <c r="P10" s="791"/>
    </row>
    <row r="11" spans="2:11" ht="20.25" customHeight="1">
      <c r="B11" s="790" t="s">
        <v>1113</v>
      </c>
      <c r="C11" s="791"/>
      <c r="D11" s="791"/>
      <c r="E11" s="791"/>
      <c r="F11" s="791"/>
      <c r="G11" s="791"/>
      <c r="H11" s="791"/>
      <c r="I11" s="789"/>
      <c r="J11" s="794"/>
      <c r="K11" s="794"/>
    </row>
    <row r="12" spans="1:11" ht="16.5" customHeight="1">
      <c r="A12" s="270"/>
      <c r="B12" s="1"/>
      <c r="C12" s="9"/>
      <c r="D12" s="9"/>
      <c r="E12" s="9"/>
      <c r="F12" s="795"/>
      <c r="G12" s="9"/>
      <c r="H12" s="270" t="s">
        <v>848</v>
      </c>
      <c r="I12" s="789"/>
      <c r="J12" s="794"/>
      <c r="K12" s="794"/>
    </row>
    <row r="13" spans="1:11" ht="16.5" customHeight="1">
      <c r="A13" s="796"/>
      <c r="B13" s="797"/>
      <c r="C13" s="798"/>
      <c r="D13" s="798"/>
      <c r="E13" s="799" t="s">
        <v>1114</v>
      </c>
      <c r="F13" s="798"/>
      <c r="G13" s="799" t="s">
        <v>1115</v>
      </c>
      <c r="H13" s="798"/>
      <c r="I13" s="789"/>
      <c r="J13" s="794"/>
      <c r="K13" s="789"/>
    </row>
    <row r="14" spans="1:11" ht="42" customHeight="1">
      <c r="A14" s="800" t="s">
        <v>849</v>
      </c>
      <c r="B14" s="801" t="s">
        <v>547</v>
      </c>
      <c r="C14" s="801" t="s">
        <v>1116</v>
      </c>
      <c r="D14" s="801" t="s">
        <v>1117</v>
      </c>
      <c r="E14" s="801" t="s">
        <v>1116</v>
      </c>
      <c r="F14" s="801" t="s">
        <v>1117</v>
      </c>
      <c r="G14" s="801" t="s">
        <v>1116</v>
      </c>
      <c r="H14" s="801" t="s">
        <v>1117</v>
      </c>
      <c r="I14" s="802"/>
      <c r="J14" s="802"/>
      <c r="K14" s="802"/>
    </row>
    <row r="15" spans="1:11" s="806" customFormat="1" ht="16.5" customHeight="1">
      <c r="A15" s="803"/>
      <c r="B15" s="804"/>
      <c r="C15" s="804"/>
      <c r="D15" s="804"/>
      <c r="E15" s="804"/>
      <c r="F15" s="804"/>
      <c r="G15" s="804"/>
      <c r="H15" s="804"/>
      <c r="I15" s="805"/>
      <c r="J15" s="805"/>
      <c r="K15" s="805"/>
    </row>
    <row r="16" spans="1:13" ht="16.5" customHeight="1" thickBot="1">
      <c r="A16" s="807" t="s">
        <v>656</v>
      </c>
      <c r="B16" s="808" t="s">
        <v>1118</v>
      </c>
      <c r="C16" s="809">
        <v>267271</v>
      </c>
      <c r="D16" s="809">
        <v>0</v>
      </c>
      <c r="E16" s="809">
        <v>267271</v>
      </c>
      <c r="F16" s="809">
        <v>0</v>
      </c>
      <c r="G16" s="809">
        <v>0</v>
      </c>
      <c r="H16" s="809">
        <v>0</v>
      </c>
      <c r="I16" s="810"/>
      <c r="J16" s="810"/>
      <c r="K16" s="810"/>
      <c r="L16" s="9"/>
      <c r="M16" s="9"/>
    </row>
    <row r="17" spans="1:13" ht="16.5" customHeight="1">
      <c r="A17" s="811" t="s">
        <v>863</v>
      </c>
      <c r="B17" s="812" t="s">
        <v>864</v>
      </c>
      <c r="C17" s="813">
        <v>160000</v>
      </c>
      <c r="D17" s="813">
        <v>0</v>
      </c>
      <c r="E17" s="813">
        <v>160000</v>
      </c>
      <c r="F17" s="813"/>
      <c r="G17" s="813"/>
      <c r="H17" s="813"/>
      <c r="I17" s="805"/>
      <c r="J17" s="805"/>
      <c r="K17" s="805"/>
      <c r="L17" s="9"/>
      <c r="M17" s="9"/>
    </row>
    <row r="18" spans="1:13" ht="15.75" customHeight="1" hidden="1">
      <c r="A18" s="814" t="s">
        <v>1119</v>
      </c>
      <c r="B18" s="178" t="s">
        <v>1120</v>
      </c>
      <c r="C18" s="815"/>
      <c r="D18" s="815"/>
      <c r="E18" s="815"/>
      <c r="F18" s="815"/>
      <c r="G18" s="815"/>
      <c r="H18" s="815"/>
      <c r="I18" s="805"/>
      <c r="J18" s="805"/>
      <c r="K18" s="805"/>
      <c r="L18" s="9"/>
      <c r="M18" s="9"/>
    </row>
    <row r="19" spans="1:13" ht="16.5" customHeight="1" hidden="1">
      <c r="A19" s="814"/>
      <c r="B19" s="178" t="s">
        <v>1121</v>
      </c>
      <c r="C19" s="815"/>
      <c r="D19" s="815"/>
      <c r="E19" s="815"/>
      <c r="F19" s="815"/>
      <c r="G19" s="815"/>
      <c r="H19" s="815"/>
      <c r="I19" s="805"/>
      <c r="J19" s="805"/>
      <c r="K19" s="805"/>
      <c r="L19" s="9"/>
      <c r="M19" s="9"/>
    </row>
    <row r="20" spans="1:13" ht="16.5" customHeight="1" hidden="1">
      <c r="A20" s="814"/>
      <c r="B20" s="178" t="s">
        <v>1122</v>
      </c>
      <c r="C20" s="815"/>
      <c r="D20" s="815"/>
      <c r="E20" s="815"/>
      <c r="F20" s="815"/>
      <c r="G20" s="815"/>
      <c r="H20" s="815"/>
      <c r="I20" s="805"/>
      <c r="J20" s="805"/>
      <c r="K20" s="805"/>
      <c r="L20" s="9"/>
      <c r="M20" s="9"/>
    </row>
    <row r="21" spans="1:13" ht="16.5" customHeight="1" hidden="1">
      <c r="A21" s="814"/>
      <c r="B21" s="178" t="s">
        <v>1123</v>
      </c>
      <c r="C21" s="815"/>
      <c r="D21" s="815"/>
      <c r="E21" s="815"/>
      <c r="F21" s="815"/>
      <c r="G21" s="815"/>
      <c r="H21" s="815"/>
      <c r="I21" s="805"/>
      <c r="J21" s="805"/>
      <c r="K21" s="805"/>
      <c r="L21" s="9"/>
      <c r="M21" s="9"/>
    </row>
    <row r="22" spans="1:13" ht="16.5" customHeight="1" hidden="1">
      <c r="A22" s="811"/>
      <c r="B22" s="812" t="s">
        <v>1124</v>
      </c>
      <c r="C22" s="813">
        <v>0</v>
      </c>
      <c r="D22" s="813">
        <v>0</v>
      </c>
      <c r="E22" s="813"/>
      <c r="F22" s="813"/>
      <c r="G22" s="813"/>
      <c r="H22" s="813"/>
      <c r="I22" s="805"/>
      <c r="J22" s="805"/>
      <c r="K22" s="805"/>
      <c r="L22" s="9"/>
      <c r="M22" s="9"/>
    </row>
    <row r="23" spans="1:13" ht="16.5" customHeight="1" hidden="1">
      <c r="A23" s="816"/>
      <c r="B23" s="817" t="s">
        <v>1125</v>
      </c>
      <c r="C23" s="815">
        <v>0</v>
      </c>
      <c r="D23" s="815">
        <v>0</v>
      </c>
      <c r="E23" s="815"/>
      <c r="F23" s="815"/>
      <c r="G23" s="815"/>
      <c r="H23" s="815"/>
      <c r="I23" s="805"/>
      <c r="J23" s="805"/>
      <c r="K23" s="805"/>
      <c r="L23" s="9"/>
      <c r="M23" s="9"/>
    </row>
    <row r="24" spans="1:13" ht="16.5" customHeight="1">
      <c r="A24" s="811" t="s">
        <v>865</v>
      </c>
      <c r="B24" s="812" t="s">
        <v>866</v>
      </c>
      <c r="C24" s="813">
        <v>7500</v>
      </c>
      <c r="D24" s="813">
        <v>0</v>
      </c>
      <c r="E24" s="813">
        <v>7500</v>
      </c>
      <c r="F24" s="813"/>
      <c r="G24" s="813"/>
      <c r="H24" s="813"/>
      <c r="I24" s="805"/>
      <c r="J24" s="805"/>
      <c r="K24" s="805"/>
      <c r="L24" s="9"/>
      <c r="M24" s="9"/>
    </row>
    <row r="25" spans="1:13" ht="16.5" customHeight="1">
      <c r="A25" s="811" t="s">
        <v>867</v>
      </c>
      <c r="B25" s="812" t="s">
        <v>868</v>
      </c>
      <c r="C25" s="813">
        <v>99771</v>
      </c>
      <c r="D25" s="813">
        <v>0</v>
      </c>
      <c r="E25" s="818">
        <v>99771</v>
      </c>
      <c r="F25" s="813"/>
      <c r="G25" s="813"/>
      <c r="H25" s="813"/>
      <c r="I25" s="805"/>
      <c r="J25" s="805"/>
      <c r="K25" s="805"/>
      <c r="L25" s="9"/>
      <c r="M25" s="9"/>
    </row>
    <row r="26" spans="1:13" ht="16.5" customHeight="1">
      <c r="A26" s="270"/>
      <c r="B26" s="1"/>
      <c r="C26" s="819"/>
      <c r="D26" s="819"/>
      <c r="E26" s="819"/>
      <c r="F26" s="819"/>
      <c r="G26" s="819"/>
      <c r="H26" s="819"/>
      <c r="I26" s="805"/>
      <c r="J26" s="805"/>
      <c r="K26" s="805"/>
      <c r="L26" s="9"/>
      <c r="M26" s="9"/>
    </row>
    <row r="27" spans="1:13" ht="16.5" customHeight="1" thickBot="1">
      <c r="A27" s="807" t="s">
        <v>624</v>
      </c>
      <c r="B27" s="808" t="s">
        <v>1126</v>
      </c>
      <c r="C27" s="809">
        <v>88000</v>
      </c>
      <c r="D27" s="809">
        <v>0</v>
      </c>
      <c r="E27" s="809">
        <v>0</v>
      </c>
      <c r="F27" s="809">
        <v>0</v>
      </c>
      <c r="G27" s="809">
        <v>88000</v>
      </c>
      <c r="H27" s="809">
        <v>0</v>
      </c>
      <c r="I27" s="810"/>
      <c r="J27" s="810"/>
      <c r="K27" s="810"/>
      <c r="L27" s="9"/>
      <c r="M27" s="9"/>
    </row>
    <row r="28" spans="1:13" ht="16.5" customHeight="1">
      <c r="A28" s="820" t="s">
        <v>1044</v>
      </c>
      <c r="B28" s="821" t="s">
        <v>1045</v>
      </c>
      <c r="C28" s="822">
        <v>83000</v>
      </c>
      <c r="D28" s="822">
        <v>0</v>
      </c>
      <c r="E28" s="822"/>
      <c r="F28" s="822"/>
      <c r="G28" s="822">
        <v>83000</v>
      </c>
      <c r="H28" s="822"/>
      <c r="I28" s="805"/>
      <c r="J28" s="805"/>
      <c r="K28" s="805"/>
      <c r="L28" s="9"/>
      <c r="M28" s="9"/>
    </row>
    <row r="29" spans="1:13" ht="16.5" customHeight="1">
      <c r="A29" s="811" t="s">
        <v>1046</v>
      </c>
      <c r="B29" s="812" t="s">
        <v>1047</v>
      </c>
      <c r="C29" s="813">
        <v>5000</v>
      </c>
      <c r="D29" s="813">
        <v>0</v>
      </c>
      <c r="E29" s="813"/>
      <c r="F29" s="813"/>
      <c r="G29" s="813">
        <v>5000</v>
      </c>
      <c r="H29" s="813"/>
      <c r="I29" s="805"/>
      <c r="J29" s="805"/>
      <c r="K29" s="805"/>
      <c r="L29" s="9"/>
      <c r="M29" s="9"/>
    </row>
    <row r="30" spans="1:13" ht="16.5" customHeight="1">
      <c r="A30" s="816"/>
      <c r="B30" s="817" t="s">
        <v>1127</v>
      </c>
      <c r="C30" s="815">
        <v>5000</v>
      </c>
      <c r="D30" s="815">
        <v>0</v>
      </c>
      <c r="E30" s="815"/>
      <c r="F30" s="815"/>
      <c r="G30" s="815">
        <v>5000</v>
      </c>
      <c r="H30" s="815"/>
      <c r="I30" s="805"/>
      <c r="J30" s="805"/>
      <c r="K30" s="805"/>
      <c r="L30" s="9"/>
      <c r="M30" s="9"/>
    </row>
    <row r="31" spans="1:13" ht="16.5" customHeight="1">
      <c r="A31" s="816"/>
      <c r="B31" s="817"/>
      <c r="C31" s="815"/>
      <c r="D31" s="815"/>
      <c r="E31" s="815"/>
      <c r="F31" s="815"/>
      <c r="G31" s="815"/>
      <c r="H31" s="815"/>
      <c r="I31" s="805"/>
      <c r="J31" s="805"/>
      <c r="K31" s="805"/>
      <c r="L31" s="9"/>
      <c r="M31" s="9"/>
    </row>
    <row r="32" spans="1:13" ht="30.75" customHeight="1" thickBot="1">
      <c r="A32" s="823">
        <v>400</v>
      </c>
      <c r="B32" s="824" t="s">
        <v>616</v>
      </c>
      <c r="C32" s="809">
        <v>0</v>
      </c>
      <c r="D32" s="809">
        <v>0</v>
      </c>
      <c r="E32" s="809">
        <v>0</v>
      </c>
      <c r="F32" s="809">
        <v>0</v>
      </c>
      <c r="G32" s="809">
        <v>0</v>
      </c>
      <c r="H32" s="809">
        <v>0</v>
      </c>
      <c r="I32" s="810"/>
      <c r="J32" s="810"/>
      <c r="K32" s="810"/>
      <c r="L32" s="9"/>
      <c r="M32" s="9"/>
    </row>
    <row r="33" spans="1:13" ht="16.5" customHeight="1">
      <c r="A33" s="820">
        <v>40095</v>
      </c>
      <c r="B33" s="821" t="s">
        <v>868</v>
      </c>
      <c r="C33" s="822">
        <v>0</v>
      </c>
      <c r="D33" s="822">
        <v>0</v>
      </c>
      <c r="E33" s="822"/>
      <c r="F33" s="822"/>
      <c r="G33" s="822"/>
      <c r="H33" s="822"/>
      <c r="I33" s="805"/>
      <c r="J33" s="805"/>
      <c r="K33" s="805"/>
      <c r="L33" s="9"/>
      <c r="M33" s="9"/>
    </row>
    <row r="34" spans="1:13" ht="16.5" customHeight="1">
      <c r="A34" s="270"/>
      <c r="B34" s="1"/>
      <c r="C34" s="819"/>
      <c r="D34" s="819"/>
      <c r="E34" s="819"/>
      <c r="F34" s="819"/>
      <c r="G34" s="819"/>
      <c r="H34" s="819"/>
      <c r="I34" s="805"/>
      <c r="J34" s="805"/>
      <c r="K34" s="805"/>
      <c r="L34" s="9"/>
      <c r="M34" s="9"/>
    </row>
    <row r="35" spans="1:13" ht="16.5" customHeight="1" thickBot="1">
      <c r="A35" s="825">
        <v>600</v>
      </c>
      <c r="B35" s="808" t="s">
        <v>1128</v>
      </c>
      <c r="C35" s="809">
        <v>537091627</v>
      </c>
      <c r="D35" s="809">
        <v>0</v>
      </c>
      <c r="E35" s="809">
        <v>219649516</v>
      </c>
      <c r="F35" s="809">
        <v>0</v>
      </c>
      <c r="G35" s="809">
        <v>317442111</v>
      </c>
      <c r="H35" s="809">
        <v>0</v>
      </c>
      <c r="I35" s="810"/>
      <c r="J35" s="810"/>
      <c r="K35" s="810"/>
      <c r="L35" s="9"/>
      <c r="M35" s="9"/>
    </row>
    <row r="36" spans="1:13" ht="16.5" customHeight="1">
      <c r="A36" s="270"/>
      <c r="B36" s="826" t="s">
        <v>1129</v>
      </c>
      <c r="C36" s="827">
        <v>308680993</v>
      </c>
      <c r="D36" s="827">
        <v>0</v>
      </c>
      <c r="E36" s="827">
        <v>61028193</v>
      </c>
      <c r="F36" s="827">
        <v>0</v>
      </c>
      <c r="G36" s="827">
        <v>247652800</v>
      </c>
      <c r="H36" s="827">
        <v>0</v>
      </c>
      <c r="I36" s="805"/>
      <c r="J36" s="805"/>
      <c r="K36" s="805"/>
      <c r="L36" s="9"/>
      <c r="M36" s="9"/>
    </row>
    <row r="37" spans="1:13" ht="12" customHeight="1">
      <c r="A37" s="270"/>
      <c r="B37" s="828"/>
      <c r="C37" s="829"/>
      <c r="D37" s="829"/>
      <c r="E37" s="829"/>
      <c r="F37" s="829"/>
      <c r="G37" s="829"/>
      <c r="H37" s="819"/>
      <c r="I37" s="805"/>
      <c r="J37" s="805"/>
      <c r="K37" s="805"/>
      <c r="L37" s="9"/>
      <c r="M37" s="9"/>
    </row>
    <row r="38" spans="1:13" ht="16.5" customHeight="1">
      <c r="A38" s="830">
        <v>60004</v>
      </c>
      <c r="B38" s="812" t="s">
        <v>871</v>
      </c>
      <c r="C38" s="813">
        <v>130648546</v>
      </c>
      <c r="D38" s="813">
        <v>0</v>
      </c>
      <c r="E38" s="813">
        <v>130648546</v>
      </c>
      <c r="F38" s="813"/>
      <c r="G38" s="813"/>
      <c r="H38" s="813"/>
      <c r="I38" s="805"/>
      <c r="J38" s="805"/>
      <c r="K38" s="805"/>
      <c r="L38" s="9"/>
      <c r="M38" s="9"/>
    </row>
    <row r="39" spans="1:13" ht="16.5" customHeight="1">
      <c r="A39" s="270">
        <v>60015</v>
      </c>
      <c r="B39" s="1" t="s">
        <v>1130</v>
      </c>
      <c r="C39" s="819"/>
      <c r="D39" s="819"/>
      <c r="E39" s="819"/>
      <c r="F39" s="819"/>
      <c r="G39" s="819"/>
      <c r="H39" s="819"/>
      <c r="I39" s="805"/>
      <c r="J39" s="805"/>
      <c r="K39" s="805"/>
      <c r="L39" s="9"/>
      <c r="M39" s="9"/>
    </row>
    <row r="40" spans="1:13" ht="16.5" customHeight="1">
      <c r="A40" s="830"/>
      <c r="B40" s="812" t="s">
        <v>1131</v>
      </c>
      <c r="C40" s="813">
        <v>317442111</v>
      </c>
      <c r="D40" s="813">
        <v>0</v>
      </c>
      <c r="E40" s="813"/>
      <c r="F40" s="813"/>
      <c r="G40" s="831">
        <v>317442111</v>
      </c>
      <c r="H40" s="813"/>
      <c r="I40" s="805"/>
      <c r="J40" s="805"/>
      <c r="K40" s="805"/>
      <c r="L40" s="9"/>
      <c r="M40" s="9"/>
    </row>
    <row r="41" spans="1:13" ht="16.5" customHeight="1">
      <c r="A41" s="270"/>
      <c r="B41" s="817" t="s">
        <v>1127</v>
      </c>
      <c r="C41" s="819">
        <v>11480250</v>
      </c>
      <c r="D41" s="819">
        <v>0</v>
      </c>
      <c r="E41" s="819"/>
      <c r="F41" s="819"/>
      <c r="G41" s="819">
        <v>11480250</v>
      </c>
      <c r="H41" s="819"/>
      <c r="I41" s="805"/>
      <c r="J41" s="805"/>
      <c r="K41" s="805"/>
      <c r="L41" s="9"/>
      <c r="M41" s="9"/>
    </row>
    <row r="42" spans="1:13" ht="16.5" customHeight="1">
      <c r="A42" s="270"/>
      <c r="B42" s="817" t="s">
        <v>1132</v>
      </c>
      <c r="C42" s="819">
        <v>106830000</v>
      </c>
      <c r="D42" s="819">
        <v>0</v>
      </c>
      <c r="E42" s="819"/>
      <c r="F42" s="819"/>
      <c r="G42" s="832">
        <v>106830000</v>
      </c>
      <c r="H42" s="819"/>
      <c r="I42" s="805"/>
      <c r="J42" s="805"/>
      <c r="K42" s="805"/>
      <c r="L42" s="9"/>
      <c r="M42" s="9"/>
    </row>
    <row r="43" spans="1:13" ht="16.5" customHeight="1">
      <c r="A43" s="270"/>
      <c r="B43" s="817" t="s">
        <v>1133</v>
      </c>
      <c r="C43" s="819">
        <v>74359500</v>
      </c>
      <c r="D43" s="819">
        <v>0</v>
      </c>
      <c r="E43" s="819"/>
      <c r="F43" s="819"/>
      <c r="G43" s="819">
        <v>74359500</v>
      </c>
      <c r="H43" s="819"/>
      <c r="I43" s="805"/>
      <c r="J43" s="805"/>
      <c r="K43" s="805"/>
      <c r="L43" s="9"/>
      <c r="M43" s="9"/>
    </row>
    <row r="44" spans="1:13" ht="16.5" customHeight="1">
      <c r="A44" s="270"/>
      <c r="B44" s="817" t="s">
        <v>1134</v>
      </c>
      <c r="C44" s="819">
        <v>65963300</v>
      </c>
      <c r="D44" s="819">
        <v>0</v>
      </c>
      <c r="E44" s="819"/>
      <c r="F44" s="819"/>
      <c r="G44" s="819">
        <v>65963300</v>
      </c>
      <c r="H44" s="819"/>
      <c r="I44" s="805"/>
      <c r="J44" s="805"/>
      <c r="K44" s="805"/>
      <c r="L44" s="9"/>
      <c r="M44" s="9"/>
    </row>
    <row r="45" spans="1:13" ht="16.5" customHeight="1">
      <c r="A45" s="270"/>
      <c r="B45" s="817" t="s">
        <v>1135</v>
      </c>
      <c r="C45" s="819"/>
      <c r="D45" s="819"/>
      <c r="E45" s="819"/>
      <c r="F45" s="819"/>
      <c r="G45" s="819"/>
      <c r="H45" s="819"/>
      <c r="I45" s="805"/>
      <c r="J45" s="805"/>
      <c r="K45" s="805"/>
      <c r="L45" s="9"/>
      <c r="M45" s="9"/>
    </row>
    <row r="46" spans="1:13" ht="16.5" customHeight="1">
      <c r="A46" s="270"/>
      <c r="B46" s="817" t="s">
        <v>1136</v>
      </c>
      <c r="C46" s="819">
        <v>500000</v>
      </c>
      <c r="D46" s="819">
        <v>0</v>
      </c>
      <c r="E46" s="819"/>
      <c r="F46" s="819"/>
      <c r="G46" s="819">
        <v>500000</v>
      </c>
      <c r="H46" s="819"/>
      <c r="I46" s="805"/>
      <c r="J46" s="805"/>
      <c r="K46" s="805"/>
      <c r="L46" s="9"/>
      <c r="M46" s="9"/>
    </row>
    <row r="47" spans="1:13" ht="16.5" customHeight="1">
      <c r="A47" s="270"/>
      <c r="B47" s="833" t="s">
        <v>1137</v>
      </c>
      <c r="C47" s="819">
        <v>0</v>
      </c>
      <c r="D47" s="819">
        <v>0</v>
      </c>
      <c r="E47" s="819"/>
      <c r="F47" s="819"/>
      <c r="G47" s="819"/>
      <c r="H47" s="819"/>
      <c r="I47" s="805"/>
      <c r="J47" s="805"/>
      <c r="K47" s="805"/>
      <c r="L47" s="9"/>
      <c r="M47" s="9"/>
    </row>
    <row r="48" spans="1:13" ht="16.5" customHeight="1">
      <c r="A48" s="830">
        <v>60016</v>
      </c>
      <c r="B48" s="812" t="s">
        <v>874</v>
      </c>
      <c r="C48" s="813">
        <v>57324176</v>
      </c>
      <c r="D48" s="813">
        <v>0</v>
      </c>
      <c r="E48" s="818">
        <v>57324176</v>
      </c>
      <c r="F48" s="813"/>
      <c r="G48" s="813"/>
      <c r="H48" s="813"/>
      <c r="I48" s="805"/>
      <c r="J48" s="805"/>
      <c r="K48" s="805"/>
      <c r="L48" s="9"/>
      <c r="M48" s="9"/>
    </row>
    <row r="49" spans="1:13" ht="16.5" customHeight="1">
      <c r="A49" s="270"/>
      <c r="B49" s="817" t="s">
        <v>1132</v>
      </c>
      <c r="C49" s="819">
        <v>30428193</v>
      </c>
      <c r="D49" s="819">
        <v>0</v>
      </c>
      <c r="E49" s="834">
        <v>30428193</v>
      </c>
      <c r="F49" s="819"/>
      <c r="G49" s="819"/>
      <c r="H49" s="819"/>
      <c r="I49" s="805"/>
      <c r="J49" s="805"/>
      <c r="K49" s="805"/>
      <c r="L49" s="9"/>
      <c r="M49" s="9"/>
    </row>
    <row r="50" spans="1:11" ht="16.5" customHeight="1">
      <c r="A50" s="816"/>
      <c r="B50" s="835" t="s">
        <v>1138</v>
      </c>
      <c r="C50" s="815"/>
      <c r="D50" s="815"/>
      <c r="E50" s="815"/>
      <c r="F50" s="815"/>
      <c r="G50" s="815"/>
      <c r="H50" s="815"/>
      <c r="I50" s="805"/>
      <c r="J50" s="805"/>
      <c r="K50" s="805"/>
    </row>
    <row r="51" spans="1:11" ht="16.5" customHeight="1">
      <c r="A51" s="816"/>
      <c r="B51" s="836" t="s">
        <v>1139</v>
      </c>
      <c r="C51" s="815"/>
      <c r="D51" s="815"/>
      <c r="E51" s="815"/>
      <c r="F51" s="815"/>
      <c r="G51" s="815"/>
      <c r="H51" s="815"/>
      <c r="I51" s="805"/>
      <c r="J51" s="805"/>
      <c r="K51" s="805"/>
    </row>
    <row r="52" spans="1:11" ht="16.5" customHeight="1">
      <c r="A52" s="816"/>
      <c r="B52" s="836" t="s">
        <v>1140</v>
      </c>
      <c r="C52" s="815"/>
      <c r="D52" s="815"/>
      <c r="E52" s="815"/>
      <c r="F52" s="815"/>
      <c r="G52" s="815"/>
      <c r="H52" s="815"/>
      <c r="I52" s="805"/>
      <c r="J52" s="805"/>
      <c r="K52" s="805"/>
    </row>
    <row r="53" spans="1:11" ht="19.5" customHeight="1">
      <c r="A53" s="816"/>
      <c r="B53" s="837" t="s">
        <v>1141</v>
      </c>
      <c r="C53" s="815">
        <v>0</v>
      </c>
      <c r="D53" s="815">
        <v>0</v>
      </c>
      <c r="E53" s="815"/>
      <c r="F53" s="815"/>
      <c r="G53" s="815"/>
      <c r="H53" s="815"/>
      <c r="I53" s="805"/>
      <c r="J53" s="805"/>
      <c r="K53" s="805"/>
    </row>
    <row r="54" spans="1:13" ht="16.5" customHeight="1">
      <c r="A54" s="830">
        <v>60017</v>
      </c>
      <c r="B54" s="812" t="s">
        <v>877</v>
      </c>
      <c r="C54" s="813">
        <v>551200</v>
      </c>
      <c r="D54" s="813">
        <v>0</v>
      </c>
      <c r="E54" s="813">
        <v>551200</v>
      </c>
      <c r="F54" s="813"/>
      <c r="G54" s="813"/>
      <c r="H54" s="813"/>
      <c r="I54" s="805"/>
      <c r="J54" s="805"/>
      <c r="K54" s="805"/>
      <c r="L54" s="9"/>
      <c r="M54" s="9"/>
    </row>
    <row r="55" spans="1:13" ht="16.5" customHeight="1">
      <c r="A55" s="270"/>
      <c r="B55" s="817" t="s">
        <v>1127</v>
      </c>
      <c r="C55" s="819">
        <v>16200</v>
      </c>
      <c r="D55" s="819">
        <v>0</v>
      </c>
      <c r="E55" s="819">
        <v>16200</v>
      </c>
      <c r="F55" s="819"/>
      <c r="G55" s="819"/>
      <c r="H55" s="819"/>
      <c r="I55" s="805"/>
      <c r="J55" s="805"/>
      <c r="K55" s="805"/>
      <c r="L55" s="9"/>
      <c r="M55" s="9"/>
    </row>
    <row r="56" spans="1:13" ht="16.5" customHeight="1">
      <c r="A56" s="838">
        <v>60095</v>
      </c>
      <c r="B56" s="812" t="s">
        <v>868</v>
      </c>
      <c r="C56" s="813">
        <v>31125594</v>
      </c>
      <c r="D56" s="813">
        <v>0</v>
      </c>
      <c r="E56" s="813">
        <v>31125594</v>
      </c>
      <c r="F56" s="813"/>
      <c r="G56" s="813"/>
      <c r="H56" s="813"/>
      <c r="I56" s="805"/>
      <c r="J56" s="805"/>
      <c r="K56" s="805"/>
      <c r="L56" s="9"/>
      <c r="M56" s="9"/>
    </row>
    <row r="57" spans="1:13" ht="16.5" customHeight="1">
      <c r="A57" s="266"/>
      <c r="B57" s="817" t="s">
        <v>1127</v>
      </c>
      <c r="C57" s="819">
        <v>503</v>
      </c>
      <c r="D57" s="819">
        <v>0</v>
      </c>
      <c r="E57" s="815">
        <v>503</v>
      </c>
      <c r="F57" s="815"/>
      <c r="G57" s="815"/>
      <c r="H57" s="815"/>
      <c r="I57" s="805"/>
      <c r="J57" s="805"/>
      <c r="K57" s="805"/>
      <c r="L57" s="9"/>
      <c r="M57" s="9"/>
    </row>
    <row r="58" spans="1:13" ht="17.25" customHeight="1">
      <c r="A58" s="270"/>
      <c r="B58" s="817" t="s">
        <v>1142</v>
      </c>
      <c r="C58" s="819"/>
      <c r="D58" s="819"/>
      <c r="E58" s="819"/>
      <c r="F58" s="819"/>
      <c r="G58" s="819"/>
      <c r="H58" s="819"/>
      <c r="I58" s="805"/>
      <c r="J58" s="805"/>
      <c r="K58" s="805"/>
      <c r="L58" s="9"/>
      <c r="M58" s="9"/>
    </row>
    <row r="59" spans="1:13" ht="16.5" customHeight="1">
      <c r="A59" s="270"/>
      <c r="B59" s="817" t="s">
        <v>1143</v>
      </c>
      <c r="C59" s="819">
        <v>30600000</v>
      </c>
      <c r="D59" s="819">
        <v>0</v>
      </c>
      <c r="E59" s="819">
        <v>30600000</v>
      </c>
      <c r="F59" s="819"/>
      <c r="G59" s="819"/>
      <c r="H59" s="819"/>
      <c r="I59" s="805"/>
      <c r="J59" s="805"/>
      <c r="K59" s="805"/>
      <c r="L59" s="9"/>
      <c r="M59" s="9"/>
    </row>
    <row r="60" spans="1:13" ht="16.5" customHeight="1" hidden="1">
      <c r="A60" s="270"/>
      <c r="B60" s="817" t="s">
        <v>1132</v>
      </c>
      <c r="C60" s="819">
        <v>0</v>
      </c>
      <c r="D60" s="819">
        <v>0</v>
      </c>
      <c r="E60" s="819"/>
      <c r="F60" s="819"/>
      <c r="G60" s="819"/>
      <c r="H60" s="819"/>
      <c r="I60" s="805"/>
      <c r="J60" s="805"/>
      <c r="K60" s="805"/>
      <c r="L60" s="9"/>
      <c r="M60" s="9"/>
    </row>
    <row r="61" spans="1:13" ht="6" customHeight="1">
      <c r="A61" s="270"/>
      <c r="B61" s="1"/>
      <c r="C61" s="819"/>
      <c r="D61" s="819"/>
      <c r="E61" s="819"/>
      <c r="F61" s="819"/>
      <c r="G61" s="819"/>
      <c r="H61" s="819"/>
      <c r="I61" s="805"/>
      <c r="J61" s="805"/>
      <c r="K61" s="805"/>
      <c r="L61" s="9"/>
      <c r="M61" s="9"/>
    </row>
    <row r="62" spans="1:13" ht="16.5" customHeight="1" thickBot="1">
      <c r="A62" s="825">
        <v>630</v>
      </c>
      <c r="B62" s="808" t="s">
        <v>1144</v>
      </c>
      <c r="C62" s="809">
        <v>1577695</v>
      </c>
      <c r="D62" s="809">
        <v>0</v>
      </c>
      <c r="E62" s="809">
        <v>1577695</v>
      </c>
      <c r="F62" s="809">
        <v>0</v>
      </c>
      <c r="G62" s="809">
        <v>0</v>
      </c>
      <c r="H62" s="809">
        <v>0</v>
      </c>
      <c r="I62" s="805"/>
      <c r="J62" s="805"/>
      <c r="K62" s="805"/>
      <c r="L62" s="9"/>
      <c r="M62" s="9"/>
    </row>
    <row r="63" spans="1:13" ht="16.5" customHeight="1">
      <c r="A63" s="816">
        <v>63003</v>
      </c>
      <c r="B63" s="178" t="s">
        <v>1145</v>
      </c>
      <c r="C63" s="815"/>
      <c r="D63" s="815"/>
      <c r="E63" s="815"/>
      <c r="F63" s="815"/>
      <c r="G63" s="815"/>
      <c r="H63" s="815"/>
      <c r="I63" s="805"/>
      <c r="J63" s="805"/>
      <c r="K63" s="805"/>
      <c r="L63" s="9"/>
      <c r="M63" s="9"/>
    </row>
    <row r="64" spans="1:13" ht="16.5" customHeight="1">
      <c r="A64" s="830"/>
      <c r="B64" s="812" t="s">
        <v>1146</v>
      </c>
      <c r="C64" s="813">
        <v>983844</v>
      </c>
      <c r="D64" s="813">
        <v>0</v>
      </c>
      <c r="E64" s="813">
        <v>983844</v>
      </c>
      <c r="F64" s="813"/>
      <c r="G64" s="813"/>
      <c r="H64" s="813"/>
      <c r="I64" s="805"/>
      <c r="J64" s="805"/>
      <c r="K64" s="805"/>
      <c r="L64" s="9"/>
      <c r="M64" s="9"/>
    </row>
    <row r="65" spans="1:13" ht="16.5" customHeight="1">
      <c r="A65" s="816"/>
      <c r="B65" s="836" t="s">
        <v>1147</v>
      </c>
      <c r="C65" s="815"/>
      <c r="D65" s="815"/>
      <c r="E65" s="815"/>
      <c r="F65" s="815"/>
      <c r="G65" s="815"/>
      <c r="H65" s="815"/>
      <c r="I65" s="805"/>
      <c r="J65" s="805"/>
      <c r="K65" s="805"/>
      <c r="L65" s="9"/>
      <c r="M65" s="9"/>
    </row>
    <row r="66" spans="1:13" ht="16.5" customHeight="1">
      <c r="A66" s="816"/>
      <c r="B66" s="836" t="s">
        <v>1148</v>
      </c>
      <c r="C66" s="815">
        <v>47500</v>
      </c>
      <c r="D66" s="815">
        <v>0</v>
      </c>
      <c r="E66" s="815">
        <v>47500</v>
      </c>
      <c r="F66" s="815"/>
      <c r="G66" s="815"/>
      <c r="H66" s="815"/>
      <c r="I66" s="805"/>
      <c r="J66" s="805"/>
      <c r="K66" s="805"/>
      <c r="L66" s="9"/>
      <c r="M66" s="9"/>
    </row>
    <row r="67" spans="1:13" ht="16.5" customHeight="1">
      <c r="A67" s="830">
        <v>63095</v>
      </c>
      <c r="B67" s="812" t="s">
        <v>868</v>
      </c>
      <c r="C67" s="813">
        <v>593851</v>
      </c>
      <c r="D67" s="813">
        <v>0</v>
      </c>
      <c r="E67" s="831">
        <v>593851</v>
      </c>
      <c r="F67" s="813"/>
      <c r="G67" s="813"/>
      <c r="H67" s="813"/>
      <c r="I67" s="805"/>
      <c r="J67" s="805"/>
      <c r="K67" s="805"/>
      <c r="L67" s="9"/>
      <c r="M67" s="9"/>
    </row>
    <row r="68" spans="1:13" ht="12.75" customHeight="1">
      <c r="A68" s="270"/>
      <c r="B68" s="833"/>
      <c r="C68" s="819"/>
      <c r="D68" s="819"/>
      <c r="E68" s="819"/>
      <c r="F68" s="819"/>
      <c r="G68" s="819"/>
      <c r="H68" s="819"/>
      <c r="I68" s="805"/>
      <c r="J68" s="805"/>
      <c r="K68" s="805"/>
      <c r="L68" s="9"/>
      <c r="M68" s="9"/>
    </row>
    <row r="69" spans="1:13" ht="16.5" customHeight="1" thickBot="1">
      <c r="A69" s="825">
        <v>700</v>
      </c>
      <c r="B69" s="808" t="s">
        <v>1149</v>
      </c>
      <c r="C69" s="809">
        <v>77211915</v>
      </c>
      <c r="D69" s="809">
        <v>1266215</v>
      </c>
      <c r="E69" s="809">
        <v>75940700</v>
      </c>
      <c r="F69" s="809">
        <v>0</v>
      </c>
      <c r="G69" s="809">
        <v>1271215</v>
      </c>
      <c r="H69" s="809">
        <v>1266215</v>
      </c>
      <c r="I69" s="805"/>
      <c r="J69" s="805"/>
      <c r="K69" s="805"/>
      <c r="L69" s="9"/>
      <c r="M69" s="9"/>
    </row>
    <row r="70" spans="1:13" ht="16.5" customHeight="1">
      <c r="A70" s="270"/>
      <c r="B70" s="826" t="s">
        <v>1129</v>
      </c>
      <c r="C70" s="827">
        <v>55278097</v>
      </c>
      <c r="D70" s="827">
        <v>0</v>
      </c>
      <c r="E70" s="827">
        <v>55278097</v>
      </c>
      <c r="F70" s="827">
        <v>0</v>
      </c>
      <c r="G70" s="827">
        <v>0</v>
      </c>
      <c r="H70" s="827">
        <v>0</v>
      </c>
      <c r="I70" s="805"/>
      <c r="J70" s="805"/>
      <c r="K70" s="805"/>
      <c r="L70" s="9"/>
      <c r="M70" s="9"/>
    </row>
    <row r="71" spans="1:13" ht="9.75" customHeight="1">
      <c r="A71" s="270"/>
      <c r="B71" s="1"/>
      <c r="C71" s="819"/>
      <c r="D71" s="819"/>
      <c r="E71" s="819"/>
      <c r="F71" s="819"/>
      <c r="G71" s="819"/>
      <c r="H71" s="819"/>
      <c r="I71" s="805"/>
      <c r="J71" s="805"/>
      <c r="K71" s="805"/>
      <c r="L71" s="9"/>
      <c r="M71" s="9"/>
    </row>
    <row r="72" spans="1:13" ht="16.5" customHeight="1">
      <c r="A72" s="830">
        <v>70001</v>
      </c>
      <c r="B72" s="812" t="s">
        <v>885</v>
      </c>
      <c r="C72" s="813">
        <v>36575897</v>
      </c>
      <c r="D72" s="813">
        <v>0</v>
      </c>
      <c r="E72" s="831">
        <v>36575897</v>
      </c>
      <c r="F72" s="813"/>
      <c r="G72" s="813"/>
      <c r="H72" s="813"/>
      <c r="I72" s="805"/>
      <c r="J72" s="805"/>
      <c r="K72" s="805"/>
      <c r="L72" s="9"/>
      <c r="M72" s="9"/>
    </row>
    <row r="73" spans="1:11" ht="16.5" customHeight="1" hidden="1">
      <c r="A73" s="816"/>
      <c r="B73" s="836" t="s">
        <v>1150</v>
      </c>
      <c r="C73" s="815"/>
      <c r="D73" s="815"/>
      <c r="E73" s="815"/>
      <c r="F73" s="815"/>
      <c r="G73" s="815"/>
      <c r="H73" s="815"/>
      <c r="I73" s="805"/>
      <c r="J73" s="805"/>
      <c r="K73" s="805"/>
    </row>
    <row r="74" spans="1:11" ht="12.75" customHeight="1" hidden="1">
      <c r="A74" s="816"/>
      <c r="B74" s="836" t="s">
        <v>1151</v>
      </c>
      <c r="C74" s="815">
        <v>0</v>
      </c>
      <c r="D74" s="815">
        <v>0</v>
      </c>
      <c r="E74" s="815"/>
      <c r="F74" s="815"/>
      <c r="G74" s="815"/>
      <c r="H74" s="815"/>
      <c r="I74" s="805"/>
      <c r="J74" s="805"/>
      <c r="K74" s="805"/>
    </row>
    <row r="75" spans="1:13" ht="12.75">
      <c r="A75" s="270"/>
      <c r="B75" s="836" t="s">
        <v>1152</v>
      </c>
      <c r="C75" s="819"/>
      <c r="D75" s="819"/>
      <c r="E75" s="819"/>
      <c r="F75" s="819"/>
      <c r="G75" s="819"/>
      <c r="H75" s="819"/>
      <c r="I75" s="805"/>
      <c r="J75" s="805"/>
      <c r="K75" s="805"/>
      <c r="L75" s="9"/>
      <c r="M75" s="9"/>
    </row>
    <row r="76" spans="1:13" ht="12.75">
      <c r="A76" s="270"/>
      <c r="B76" s="836" t="s">
        <v>1139</v>
      </c>
      <c r="C76" s="819"/>
      <c r="D76" s="819"/>
      <c r="E76" s="819"/>
      <c r="F76" s="819"/>
      <c r="G76" s="819"/>
      <c r="H76" s="819"/>
      <c r="I76" s="805"/>
      <c r="J76" s="805"/>
      <c r="K76" s="805"/>
      <c r="L76" s="9"/>
      <c r="M76" s="9"/>
    </row>
    <row r="77" spans="1:13" ht="12.75">
      <c r="A77" s="270"/>
      <c r="B77" s="836" t="s">
        <v>1153</v>
      </c>
      <c r="C77" s="819">
        <v>20175897</v>
      </c>
      <c r="D77" s="819">
        <v>0</v>
      </c>
      <c r="E77" s="832">
        <v>20175897</v>
      </c>
      <c r="F77" s="819"/>
      <c r="G77" s="819"/>
      <c r="H77" s="819"/>
      <c r="I77" s="805"/>
      <c r="J77" s="805"/>
      <c r="K77" s="805"/>
      <c r="L77" s="9"/>
      <c r="M77" s="9"/>
    </row>
    <row r="78" spans="1:13" ht="48" customHeight="1">
      <c r="A78" s="270"/>
      <c r="B78" s="837" t="s">
        <v>1154</v>
      </c>
      <c r="C78" s="819">
        <v>16400000</v>
      </c>
      <c r="D78" s="819">
        <v>0</v>
      </c>
      <c r="E78" s="819">
        <v>16400000</v>
      </c>
      <c r="F78" s="819"/>
      <c r="G78" s="819"/>
      <c r="H78" s="819"/>
      <c r="I78" s="805"/>
      <c r="J78" s="805"/>
      <c r="K78" s="805"/>
      <c r="L78" s="9"/>
      <c r="M78" s="9"/>
    </row>
    <row r="79" spans="1:13" ht="16.5" customHeight="1">
      <c r="A79" s="830">
        <v>70005</v>
      </c>
      <c r="B79" s="812" t="s">
        <v>886</v>
      </c>
      <c r="C79" s="813">
        <v>27221282</v>
      </c>
      <c r="D79" s="813">
        <v>1266215</v>
      </c>
      <c r="E79" s="831">
        <v>25955067</v>
      </c>
      <c r="F79" s="813"/>
      <c r="G79" s="813">
        <v>1266215</v>
      </c>
      <c r="H79" s="831">
        <v>1266215</v>
      </c>
      <c r="I79" s="805"/>
      <c r="J79" s="805"/>
      <c r="K79" s="805"/>
      <c r="L79" s="9"/>
      <c r="M79" s="9"/>
    </row>
    <row r="80" spans="1:13" ht="16.5" customHeight="1">
      <c r="A80" s="270"/>
      <c r="B80" s="817" t="s">
        <v>1127</v>
      </c>
      <c r="C80" s="819">
        <v>7381604</v>
      </c>
      <c r="D80" s="819">
        <v>0</v>
      </c>
      <c r="E80" s="832">
        <v>7381604</v>
      </c>
      <c r="F80" s="819"/>
      <c r="G80" s="819"/>
      <c r="H80" s="819"/>
      <c r="I80" s="805"/>
      <c r="J80" s="805"/>
      <c r="K80" s="805"/>
      <c r="L80" s="9"/>
      <c r="M80" s="9"/>
    </row>
    <row r="81" spans="1:13" ht="16.5" customHeight="1">
      <c r="A81" s="270"/>
      <c r="B81" s="817" t="s">
        <v>1132</v>
      </c>
      <c r="C81" s="819">
        <v>281000</v>
      </c>
      <c r="D81" s="819">
        <v>0</v>
      </c>
      <c r="E81" s="832">
        <v>281000</v>
      </c>
      <c r="F81" s="819"/>
      <c r="G81" s="819"/>
      <c r="H81" s="819"/>
      <c r="I81" s="805"/>
      <c r="J81" s="805"/>
      <c r="K81" s="805"/>
      <c r="L81" s="9"/>
      <c r="M81" s="9"/>
    </row>
    <row r="82" spans="1:13" ht="16.5" customHeight="1">
      <c r="A82" s="270"/>
      <c r="B82" s="817" t="s">
        <v>1135</v>
      </c>
      <c r="C82" s="819"/>
      <c r="D82" s="819"/>
      <c r="E82" s="819"/>
      <c r="F82" s="819"/>
      <c r="G82" s="819"/>
      <c r="H82" s="819"/>
      <c r="I82" s="805"/>
      <c r="J82" s="805"/>
      <c r="K82" s="805"/>
      <c r="L82" s="9"/>
      <c r="M82" s="9"/>
    </row>
    <row r="83" spans="1:13" ht="16.5" customHeight="1">
      <c r="A83" s="270"/>
      <c r="B83" s="817" t="s">
        <v>1155</v>
      </c>
      <c r="C83" s="819">
        <v>8195000</v>
      </c>
      <c r="D83" s="819">
        <v>0</v>
      </c>
      <c r="E83" s="832">
        <v>8195000</v>
      </c>
      <c r="F83" s="819"/>
      <c r="G83" s="819"/>
      <c r="H83" s="819"/>
      <c r="I83" s="805"/>
      <c r="J83" s="805"/>
      <c r="K83" s="805"/>
      <c r="L83" s="9"/>
      <c r="M83" s="9"/>
    </row>
    <row r="84" spans="1:13" ht="16.5" customHeight="1">
      <c r="A84" s="830">
        <v>70021</v>
      </c>
      <c r="B84" s="812" t="s">
        <v>889</v>
      </c>
      <c r="C84" s="813">
        <v>12726200</v>
      </c>
      <c r="D84" s="813">
        <v>0</v>
      </c>
      <c r="E84" s="831">
        <v>12726200</v>
      </c>
      <c r="F84" s="813"/>
      <c r="G84" s="813"/>
      <c r="H84" s="813"/>
      <c r="I84" s="805"/>
      <c r="J84" s="805"/>
      <c r="K84" s="805"/>
      <c r="L84" s="9"/>
      <c r="M84" s="9"/>
    </row>
    <row r="85" spans="1:13" ht="16.5" customHeight="1">
      <c r="A85" s="270"/>
      <c r="B85" s="817" t="s">
        <v>1142</v>
      </c>
      <c r="C85" s="819"/>
      <c r="D85" s="819"/>
      <c r="E85" s="819"/>
      <c r="F85" s="819"/>
      <c r="G85" s="819"/>
      <c r="H85" s="819"/>
      <c r="I85" s="805"/>
      <c r="J85" s="805"/>
      <c r="K85" s="805"/>
      <c r="L85" s="9"/>
      <c r="M85" s="9"/>
    </row>
    <row r="86" spans="1:13" ht="16.5" customHeight="1">
      <c r="A86" s="270"/>
      <c r="B86" s="817" t="s">
        <v>1143</v>
      </c>
      <c r="C86" s="819">
        <v>10226200</v>
      </c>
      <c r="D86" s="819">
        <v>0</v>
      </c>
      <c r="E86" s="832">
        <v>10226200</v>
      </c>
      <c r="F86" s="819"/>
      <c r="G86" s="819"/>
      <c r="H86" s="819"/>
      <c r="I86" s="805"/>
      <c r="J86" s="805"/>
      <c r="K86" s="805"/>
      <c r="L86" s="9"/>
      <c r="M86" s="9"/>
    </row>
    <row r="87" spans="1:13" ht="16.5" customHeight="1">
      <c r="A87" s="830">
        <v>70095</v>
      </c>
      <c r="B87" s="812" t="s">
        <v>868</v>
      </c>
      <c r="C87" s="813">
        <v>688536</v>
      </c>
      <c r="D87" s="813">
        <v>0</v>
      </c>
      <c r="E87" s="813">
        <v>683536</v>
      </c>
      <c r="F87" s="813"/>
      <c r="G87" s="813">
        <v>5000</v>
      </c>
      <c r="H87" s="813"/>
      <c r="I87" s="805"/>
      <c r="J87" s="805"/>
      <c r="K87" s="805"/>
      <c r="L87" s="9"/>
      <c r="M87" s="9"/>
    </row>
    <row r="88" spans="1:13" ht="16.5" customHeight="1">
      <c r="A88" s="270"/>
      <c r="B88" s="817" t="s">
        <v>1127</v>
      </c>
      <c r="C88" s="819">
        <v>164400</v>
      </c>
      <c r="D88" s="819">
        <v>0</v>
      </c>
      <c r="E88" s="819">
        <v>164400</v>
      </c>
      <c r="F88" s="819"/>
      <c r="G88" s="819"/>
      <c r="H88" s="819"/>
      <c r="I88" s="805"/>
      <c r="J88" s="805"/>
      <c r="K88" s="805"/>
      <c r="L88" s="9"/>
      <c r="M88" s="9"/>
    </row>
    <row r="89" spans="1:13" ht="16.5" customHeight="1" hidden="1">
      <c r="A89" s="270"/>
      <c r="B89" s="817" t="s">
        <v>1142</v>
      </c>
      <c r="C89" s="819"/>
      <c r="D89" s="819"/>
      <c r="E89" s="819"/>
      <c r="F89" s="819"/>
      <c r="G89" s="819"/>
      <c r="H89" s="819"/>
      <c r="I89" s="805"/>
      <c r="J89" s="805"/>
      <c r="K89" s="805"/>
      <c r="L89" s="9"/>
      <c r="M89" s="9"/>
    </row>
    <row r="90" spans="1:13" ht="16.5" customHeight="1" hidden="1">
      <c r="A90" s="270"/>
      <c r="B90" s="817" t="s">
        <v>1143</v>
      </c>
      <c r="C90" s="819">
        <v>0</v>
      </c>
      <c r="D90" s="819">
        <v>0</v>
      </c>
      <c r="E90" s="819"/>
      <c r="F90" s="819"/>
      <c r="G90" s="819"/>
      <c r="H90" s="819"/>
      <c r="I90" s="805"/>
      <c r="J90" s="805"/>
      <c r="K90" s="805"/>
      <c r="L90" s="9"/>
      <c r="M90" s="9"/>
    </row>
    <row r="91" spans="1:13" ht="16.5" customHeight="1" hidden="1">
      <c r="A91" s="270"/>
      <c r="B91" s="817" t="s">
        <v>1156</v>
      </c>
      <c r="C91" s="819">
        <v>0</v>
      </c>
      <c r="D91" s="819">
        <v>0</v>
      </c>
      <c r="E91" s="819">
        <v>0</v>
      </c>
      <c r="F91" s="819"/>
      <c r="G91" s="819"/>
      <c r="H91" s="819"/>
      <c r="I91" s="805"/>
      <c r="J91" s="805"/>
      <c r="K91" s="805"/>
      <c r="L91" s="9"/>
      <c r="M91" s="9"/>
    </row>
    <row r="92" spans="1:13" ht="9.75" customHeight="1">
      <c r="A92" s="270"/>
      <c r="B92" s="817"/>
      <c r="C92" s="819"/>
      <c r="D92" s="819"/>
      <c r="E92" s="819"/>
      <c r="F92" s="819"/>
      <c r="G92" s="819"/>
      <c r="H92" s="819"/>
      <c r="I92" s="805"/>
      <c r="J92" s="805"/>
      <c r="K92" s="805"/>
      <c r="L92" s="9"/>
      <c r="M92" s="9"/>
    </row>
    <row r="93" spans="1:13" ht="16.5" customHeight="1" thickBot="1">
      <c r="A93" s="825">
        <v>710</v>
      </c>
      <c r="B93" s="808" t="s">
        <v>1157</v>
      </c>
      <c r="C93" s="809">
        <v>19113800</v>
      </c>
      <c r="D93" s="809">
        <v>1055000</v>
      </c>
      <c r="E93" s="809">
        <v>17478800</v>
      </c>
      <c r="F93" s="809">
        <v>0</v>
      </c>
      <c r="G93" s="809">
        <v>1635000</v>
      </c>
      <c r="H93" s="809">
        <v>1055000</v>
      </c>
      <c r="I93" s="809"/>
      <c r="J93" s="809"/>
      <c r="K93" s="809"/>
      <c r="L93" s="9"/>
      <c r="M93" s="9"/>
    </row>
    <row r="94" spans="1:13" ht="16.5" customHeight="1">
      <c r="A94" s="270"/>
      <c r="B94" s="826" t="s">
        <v>1129</v>
      </c>
      <c r="C94" s="827">
        <v>2195000</v>
      </c>
      <c r="D94" s="827">
        <v>38000</v>
      </c>
      <c r="E94" s="827">
        <v>2157000</v>
      </c>
      <c r="F94" s="827">
        <v>0</v>
      </c>
      <c r="G94" s="827">
        <v>38000</v>
      </c>
      <c r="H94" s="827">
        <v>38000</v>
      </c>
      <c r="I94" s="805"/>
      <c r="J94" s="805"/>
      <c r="K94" s="805"/>
      <c r="L94" s="9"/>
      <c r="M94" s="9"/>
    </row>
    <row r="95" spans="1:13" ht="10.5" customHeight="1">
      <c r="A95" s="270"/>
      <c r="B95" s="1"/>
      <c r="C95" s="819"/>
      <c r="D95" s="819"/>
      <c r="E95" s="819"/>
      <c r="F95" s="819"/>
      <c r="G95" s="819"/>
      <c r="H95" s="819"/>
      <c r="I95" s="805"/>
      <c r="J95" s="805"/>
      <c r="K95" s="805"/>
      <c r="L95" s="9"/>
      <c r="M95" s="9"/>
    </row>
    <row r="96" spans="1:13" ht="16.5" customHeight="1">
      <c r="A96" s="830">
        <v>71003</v>
      </c>
      <c r="B96" s="812" t="s">
        <v>890</v>
      </c>
      <c r="C96" s="813">
        <v>5512000</v>
      </c>
      <c r="D96" s="813">
        <v>0</v>
      </c>
      <c r="E96" s="813">
        <v>5512000</v>
      </c>
      <c r="F96" s="813"/>
      <c r="G96" s="813"/>
      <c r="H96" s="813"/>
      <c r="I96" s="805"/>
      <c r="J96" s="805"/>
      <c r="K96" s="805"/>
      <c r="L96" s="9"/>
      <c r="M96" s="9"/>
    </row>
    <row r="97" spans="1:13" ht="16.5" customHeight="1">
      <c r="A97" s="270"/>
      <c r="B97" s="817" t="s">
        <v>1127</v>
      </c>
      <c r="C97" s="819">
        <v>3524082</v>
      </c>
      <c r="D97" s="819">
        <v>0</v>
      </c>
      <c r="E97" s="819">
        <v>3524082</v>
      </c>
      <c r="F97" s="819"/>
      <c r="G97" s="819"/>
      <c r="H97" s="819"/>
      <c r="I97" s="805"/>
      <c r="J97" s="805"/>
      <c r="K97" s="805"/>
      <c r="L97" s="9"/>
      <c r="M97" s="9"/>
    </row>
    <row r="98" spans="1:13" ht="16.5" customHeight="1">
      <c r="A98" s="270"/>
      <c r="B98" s="817" t="s">
        <v>1135</v>
      </c>
      <c r="C98" s="819"/>
      <c r="D98" s="819"/>
      <c r="E98" s="819"/>
      <c r="F98" s="819"/>
      <c r="G98" s="819"/>
      <c r="H98" s="819"/>
      <c r="I98" s="805"/>
      <c r="J98" s="805"/>
      <c r="K98" s="805"/>
      <c r="L98" s="9"/>
      <c r="M98" s="9"/>
    </row>
    <row r="99" spans="1:13" s="139" customFormat="1" ht="16.5" customHeight="1">
      <c r="A99" s="816"/>
      <c r="B99" s="836" t="s">
        <v>1155</v>
      </c>
      <c r="C99" s="815">
        <v>300000</v>
      </c>
      <c r="D99" s="815">
        <v>0</v>
      </c>
      <c r="E99" s="815">
        <v>300000</v>
      </c>
      <c r="F99" s="815"/>
      <c r="G99" s="815"/>
      <c r="H99" s="815"/>
      <c r="I99" s="805"/>
      <c r="J99" s="805"/>
      <c r="K99" s="805"/>
      <c r="L99" s="171"/>
      <c r="M99" s="171"/>
    </row>
    <row r="100" spans="1:13" s="233" customFormat="1" ht="22.5" customHeight="1">
      <c r="A100" s="839">
        <v>71012</v>
      </c>
      <c r="B100" s="840" t="s">
        <v>891</v>
      </c>
      <c r="C100" s="831">
        <v>11966800</v>
      </c>
      <c r="D100" s="831">
        <v>0</v>
      </c>
      <c r="E100" s="831">
        <v>11966800</v>
      </c>
      <c r="F100" s="831"/>
      <c r="G100" s="831">
        <v>0</v>
      </c>
      <c r="H100" s="831"/>
      <c r="I100" s="841"/>
      <c r="J100" s="841"/>
      <c r="K100" s="841"/>
      <c r="L100" s="585"/>
      <c r="M100" s="585"/>
    </row>
    <row r="101" spans="1:13" s="233" customFormat="1" ht="16.5" customHeight="1">
      <c r="A101" s="842"/>
      <c r="B101" s="843" t="s">
        <v>1127</v>
      </c>
      <c r="C101" s="832">
        <v>6455839</v>
      </c>
      <c r="D101" s="832">
        <v>0</v>
      </c>
      <c r="E101" s="832">
        <v>6455839</v>
      </c>
      <c r="F101" s="832"/>
      <c r="G101" s="832">
        <v>0</v>
      </c>
      <c r="H101" s="832"/>
      <c r="I101" s="841"/>
      <c r="J101" s="841"/>
      <c r="K101" s="841"/>
      <c r="L101" s="585"/>
      <c r="M101" s="585"/>
    </row>
    <row r="102" spans="1:13" s="233" customFormat="1" ht="16.5" customHeight="1">
      <c r="A102" s="842"/>
      <c r="B102" s="843" t="s">
        <v>1132</v>
      </c>
      <c r="C102" s="832">
        <v>959000</v>
      </c>
      <c r="D102" s="832">
        <v>0</v>
      </c>
      <c r="E102" s="832">
        <v>959000</v>
      </c>
      <c r="F102" s="832"/>
      <c r="G102" s="832">
        <v>0</v>
      </c>
      <c r="H102" s="832"/>
      <c r="I102" s="841"/>
      <c r="J102" s="841"/>
      <c r="K102" s="841"/>
      <c r="L102" s="585"/>
      <c r="M102" s="585"/>
    </row>
    <row r="103" spans="1:13" s="233" customFormat="1" ht="16.5" customHeight="1">
      <c r="A103" s="842"/>
      <c r="B103" s="843" t="s">
        <v>1135</v>
      </c>
      <c r="C103" s="832"/>
      <c r="D103" s="832"/>
      <c r="E103" s="832"/>
      <c r="F103" s="832"/>
      <c r="G103" s="832"/>
      <c r="H103" s="832"/>
      <c r="I103" s="841"/>
      <c r="J103" s="841"/>
      <c r="K103" s="841"/>
      <c r="L103" s="585"/>
      <c r="M103" s="585"/>
    </row>
    <row r="104" spans="1:13" s="233" customFormat="1" ht="16.5" customHeight="1">
      <c r="A104" s="842"/>
      <c r="B104" s="843" t="s">
        <v>1155</v>
      </c>
      <c r="C104" s="832">
        <v>898000</v>
      </c>
      <c r="D104" s="832">
        <v>0</v>
      </c>
      <c r="E104" s="832">
        <v>898000</v>
      </c>
      <c r="F104" s="832"/>
      <c r="G104" s="832">
        <v>0</v>
      </c>
      <c r="H104" s="832"/>
      <c r="I104" s="841"/>
      <c r="J104" s="841"/>
      <c r="K104" s="841"/>
      <c r="L104" s="585"/>
      <c r="M104" s="585"/>
    </row>
    <row r="105" spans="1:13" ht="16.5" customHeight="1">
      <c r="A105" s="816">
        <v>71013</v>
      </c>
      <c r="B105" s="178" t="s">
        <v>1158</v>
      </c>
      <c r="C105" s="815"/>
      <c r="D105" s="815"/>
      <c r="E105" s="815"/>
      <c r="F105" s="815"/>
      <c r="G105" s="815"/>
      <c r="H105" s="815"/>
      <c r="I105" s="805"/>
      <c r="J105" s="805"/>
      <c r="K105" s="805"/>
      <c r="L105" s="9"/>
      <c r="M105" s="9"/>
    </row>
    <row r="106" spans="1:13" ht="16.5" customHeight="1">
      <c r="A106" s="830"/>
      <c r="B106" s="812" t="s">
        <v>1159</v>
      </c>
      <c r="C106" s="813">
        <v>356000</v>
      </c>
      <c r="D106" s="813">
        <v>356000</v>
      </c>
      <c r="E106" s="813"/>
      <c r="F106" s="813"/>
      <c r="G106" s="813">
        <v>356000</v>
      </c>
      <c r="H106" s="813">
        <v>356000</v>
      </c>
      <c r="I106" s="805"/>
      <c r="J106" s="805"/>
      <c r="K106" s="805"/>
      <c r="L106" s="9"/>
      <c r="M106" s="9"/>
    </row>
    <row r="107" spans="1:13" ht="16.5" customHeight="1">
      <c r="A107" s="844">
        <v>71014</v>
      </c>
      <c r="B107" s="845" t="s">
        <v>1104</v>
      </c>
      <c r="C107" s="813">
        <v>10000</v>
      </c>
      <c r="D107" s="813">
        <v>10000</v>
      </c>
      <c r="E107" s="846"/>
      <c r="F107" s="846"/>
      <c r="G107" s="846">
        <v>10000</v>
      </c>
      <c r="H107" s="846">
        <v>10000</v>
      </c>
      <c r="I107" s="805"/>
      <c r="J107" s="805"/>
      <c r="K107" s="805"/>
      <c r="L107" s="9"/>
      <c r="M107" s="9"/>
    </row>
    <row r="108" spans="1:13" ht="16.5" customHeight="1">
      <c r="A108" s="830">
        <v>71015</v>
      </c>
      <c r="B108" s="812" t="s">
        <v>1050</v>
      </c>
      <c r="C108" s="813">
        <v>1269000</v>
      </c>
      <c r="D108" s="813">
        <v>689000</v>
      </c>
      <c r="E108" s="813"/>
      <c r="F108" s="813"/>
      <c r="G108" s="813">
        <v>1269000</v>
      </c>
      <c r="H108" s="813">
        <v>689000</v>
      </c>
      <c r="I108" s="805"/>
      <c r="J108" s="805"/>
      <c r="K108" s="805"/>
      <c r="L108" s="9"/>
      <c r="M108" s="9"/>
    </row>
    <row r="109" spans="1:13" ht="16.5" customHeight="1">
      <c r="A109" s="816"/>
      <c r="B109" s="817" t="s">
        <v>1127</v>
      </c>
      <c r="C109" s="815">
        <v>1042848</v>
      </c>
      <c r="D109" s="815">
        <v>621500</v>
      </c>
      <c r="E109" s="815"/>
      <c r="F109" s="815"/>
      <c r="G109" s="815">
        <v>1042848</v>
      </c>
      <c r="H109" s="815">
        <v>621500</v>
      </c>
      <c r="I109" s="805"/>
      <c r="J109" s="805"/>
      <c r="K109" s="805"/>
      <c r="L109" s="9"/>
      <c r="M109" s="9"/>
    </row>
    <row r="110" spans="1:13" ht="16.5" customHeight="1">
      <c r="A110" s="270"/>
      <c r="B110" s="817" t="s">
        <v>1135</v>
      </c>
      <c r="C110" s="819"/>
      <c r="D110" s="819"/>
      <c r="E110" s="819"/>
      <c r="F110" s="819"/>
      <c r="G110" s="819"/>
      <c r="H110" s="819"/>
      <c r="I110" s="805"/>
      <c r="J110" s="805"/>
      <c r="K110" s="805"/>
      <c r="L110" s="9"/>
      <c r="M110" s="9"/>
    </row>
    <row r="111" spans="1:13" ht="13.5" customHeight="1">
      <c r="A111" s="270"/>
      <c r="B111" s="817" t="s">
        <v>1155</v>
      </c>
      <c r="C111" s="819">
        <v>38000</v>
      </c>
      <c r="D111" s="819">
        <v>38000</v>
      </c>
      <c r="E111" s="819">
        <v>0</v>
      </c>
      <c r="F111" s="819"/>
      <c r="G111" s="819">
        <v>38000</v>
      </c>
      <c r="H111" s="819">
        <v>38000</v>
      </c>
      <c r="I111" s="805"/>
      <c r="J111" s="805"/>
      <c r="K111" s="805"/>
      <c r="L111" s="9"/>
      <c r="M111" s="9"/>
    </row>
    <row r="112" spans="1:13" ht="16.5" customHeight="1" hidden="1">
      <c r="A112" s="830">
        <v>71035</v>
      </c>
      <c r="B112" s="812" t="s">
        <v>1039</v>
      </c>
      <c r="C112" s="813">
        <v>0</v>
      </c>
      <c r="D112" s="813">
        <v>0</v>
      </c>
      <c r="E112" s="813">
        <v>0</v>
      </c>
      <c r="F112" s="813"/>
      <c r="G112" s="813"/>
      <c r="H112" s="813"/>
      <c r="I112" s="805"/>
      <c r="J112" s="805"/>
      <c r="K112" s="805"/>
      <c r="L112" s="9"/>
      <c r="M112" s="9"/>
    </row>
    <row r="113" spans="1:13" ht="12.75" customHeight="1">
      <c r="A113" s="270"/>
      <c r="B113" s="817"/>
      <c r="C113" s="819"/>
      <c r="D113" s="819"/>
      <c r="E113" s="819"/>
      <c r="F113" s="819"/>
      <c r="G113" s="819"/>
      <c r="H113" s="819"/>
      <c r="I113" s="805"/>
      <c r="J113" s="805"/>
      <c r="K113" s="805"/>
      <c r="L113" s="9"/>
      <c r="M113" s="9"/>
    </row>
    <row r="114" spans="1:13" ht="16.5" customHeight="1" thickBot="1">
      <c r="A114" s="825">
        <v>720</v>
      </c>
      <c r="B114" s="808" t="s">
        <v>1160</v>
      </c>
      <c r="C114" s="809">
        <v>4300000</v>
      </c>
      <c r="D114" s="809">
        <v>0</v>
      </c>
      <c r="E114" s="809">
        <v>4300000</v>
      </c>
      <c r="F114" s="809">
        <v>0</v>
      </c>
      <c r="G114" s="809">
        <v>0</v>
      </c>
      <c r="H114" s="809">
        <v>0</v>
      </c>
      <c r="I114" s="805"/>
      <c r="J114" s="805"/>
      <c r="K114" s="805"/>
      <c r="L114" s="9"/>
      <c r="M114" s="9"/>
    </row>
    <row r="115" spans="1:13" ht="16.5" customHeight="1">
      <c r="A115" s="270"/>
      <c r="B115" s="826" t="s">
        <v>1129</v>
      </c>
      <c r="C115" s="827">
        <v>4300000</v>
      </c>
      <c r="D115" s="827">
        <v>0</v>
      </c>
      <c r="E115" s="827">
        <v>4300000</v>
      </c>
      <c r="F115" s="827">
        <v>0</v>
      </c>
      <c r="G115" s="827">
        <v>0</v>
      </c>
      <c r="H115" s="827">
        <v>0</v>
      </c>
      <c r="I115" s="805"/>
      <c r="J115" s="805"/>
      <c r="K115" s="805"/>
      <c r="L115" s="9"/>
      <c r="M115" s="9"/>
    </row>
    <row r="116" spans="1:13" ht="16.5" customHeight="1">
      <c r="A116" s="270"/>
      <c r="B116" s="1"/>
      <c r="C116" s="819"/>
      <c r="D116" s="819"/>
      <c r="E116" s="819"/>
      <c r="F116" s="819"/>
      <c r="G116" s="819"/>
      <c r="H116" s="819"/>
      <c r="I116" s="805"/>
      <c r="J116" s="805"/>
      <c r="K116" s="805"/>
      <c r="L116" s="9"/>
      <c r="M116" s="9"/>
    </row>
    <row r="117" spans="1:13" ht="16.5" customHeight="1">
      <c r="A117" s="830">
        <v>72095</v>
      </c>
      <c r="B117" s="812" t="s">
        <v>1161</v>
      </c>
      <c r="C117" s="813">
        <v>4300000</v>
      </c>
      <c r="D117" s="813">
        <v>0</v>
      </c>
      <c r="E117" s="813">
        <v>4300000</v>
      </c>
      <c r="F117" s="813"/>
      <c r="G117" s="813"/>
      <c r="H117" s="813"/>
      <c r="I117" s="805"/>
      <c r="J117" s="805"/>
      <c r="K117" s="805"/>
      <c r="L117" s="9"/>
      <c r="M117" s="9"/>
    </row>
    <row r="118" spans="1:13" ht="16.5" customHeight="1">
      <c r="A118" s="270"/>
      <c r="B118" s="817" t="s">
        <v>1127</v>
      </c>
      <c r="C118" s="819">
        <v>0</v>
      </c>
      <c r="D118" s="819">
        <v>0</v>
      </c>
      <c r="E118" s="819">
        <v>0</v>
      </c>
      <c r="F118" s="819"/>
      <c r="G118" s="819"/>
      <c r="H118" s="819"/>
      <c r="I118" s="805"/>
      <c r="J118" s="805"/>
      <c r="K118" s="805"/>
      <c r="L118" s="9"/>
      <c r="M118" s="9"/>
    </row>
    <row r="119" spans="1:13" ht="16.5" customHeight="1">
      <c r="A119" s="270"/>
      <c r="B119" s="817" t="s">
        <v>1132</v>
      </c>
      <c r="C119" s="819">
        <v>451709</v>
      </c>
      <c r="D119" s="819">
        <v>0</v>
      </c>
      <c r="E119" s="819">
        <v>451709</v>
      </c>
      <c r="F119" s="819"/>
      <c r="G119" s="819"/>
      <c r="H119" s="819"/>
      <c r="I119" s="805"/>
      <c r="J119" s="805"/>
      <c r="K119" s="805"/>
      <c r="L119" s="9"/>
      <c r="M119" s="9"/>
    </row>
    <row r="120" spans="1:13" ht="16.5" customHeight="1">
      <c r="A120" s="270"/>
      <c r="B120" s="817" t="s">
        <v>1162</v>
      </c>
      <c r="C120" s="819"/>
      <c r="D120" s="819"/>
      <c r="E120" s="819"/>
      <c r="F120" s="819"/>
      <c r="G120" s="819"/>
      <c r="H120" s="819"/>
      <c r="I120" s="805"/>
      <c r="J120" s="805"/>
      <c r="K120" s="805"/>
      <c r="L120" s="9"/>
      <c r="M120" s="9"/>
    </row>
    <row r="121" spans="1:13" ht="16.5" customHeight="1">
      <c r="A121" s="270"/>
      <c r="B121" s="817" t="s">
        <v>1155</v>
      </c>
      <c r="C121" s="819">
        <v>2886218</v>
      </c>
      <c r="D121" s="819">
        <v>0</v>
      </c>
      <c r="E121" s="819">
        <v>2886218</v>
      </c>
      <c r="F121" s="819"/>
      <c r="G121" s="819"/>
      <c r="H121" s="819"/>
      <c r="I121" s="805"/>
      <c r="J121" s="805"/>
      <c r="K121" s="805"/>
      <c r="L121" s="9"/>
      <c r="M121" s="9"/>
    </row>
    <row r="122" spans="1:13" ht="16.5" customHeight="1">
      <c r="A122" s="270"/>
      <c r="B122" s="817" t="s">
        <v>1163</v>
      </c>
      <c r="C122" s="819"/>
      <c r="D122" s="819"/>
      <c r="E122" s="819"/>
      <c r="F122" s="819"/>
      <c r="G122" s="819"/>
      <c r="H122" s="819"/>
      <c r="I122" s="805"/>
      <c r="J122" s="805"/>
      <c r="K122" s="805"/>
      <c r="L122" s="9"/>
      <c r="M122" s="9"/>
    </row>
    <row r="123" spans="1:13" ht="16.5" customHeight="1">
      <c r="A123" s="270"/>
      <c r="B123" s="817" t="s">
        <v>1155</v>
      </c>
      <c r="C123" s="819">
        <v>962073</v>
      </c>
      <c r="D123" s="819">
        <v>0</v>
      </c>
      <c r="E123" s="819">
        <v>962073</v>
      </c>
      <c r="F123" s="819"/>
      <c r="G123" s="819"/>
      <c r="H123" s="819"/>
      <c r="I123" s="805"/>
      <c r="J123" s="805"/>
      <c r="K123" s="805"/>
      <c r="L123" s="9"/>
      <c r="M123" s="9"/>
    </row>
    <row r="124" spans="1:13" ht="16.5" customHeight="1">
      <c r="A124" s="270"/>
      <c r="B124" s="817"/>
      <c r="C124" s="819"/>
      <c r="D124" s="819"/>
      <c r="E124" s="819"/>
      <c r="F124" s="819"/>
      <c r="G124" s="819"/>
      <c r="H124" s="819"/>
      <c r="I124" s="805"/>
      <c r="J124" s="805"/>
      <c r="K124" s="805"/>
      <c r="L124" s="9"/>
      <c r="M124" s="9"/>
    </row>
    <row r="125" spans="1:13" ht="16.5" customHeight="1" thickBot="1">
      <c r="A125" s="825">
        <v>730</v>
      </c>
      <c r="B125" s="808" t="s">
        <v>1164</v>
      </c>
      <c r="C125" s="809">
        <v>489046</v>
      </c>
      <c r="D125" s="809">
        <v>0</v>
      </c>
      <c r="E125" s="809">
        <v>489046</v>
      </c>
      <c r="F125" s="809">
        <v>0</v>
      </c>
      <c r="G125" s="809">
        <v>0</v>
      </c>
      <c r="H125" s="809">
        <v>0</v>
      </c>
      <c r="I125" s="805"/>
      <c r="J125" s="805"/>
      <c r="K125" s="805"/>
      <c r="L125" s="9"/>
      <c r="M125" s="9"/>
    </row>
    <row r="126" spans="1:13" ht="16.5" customHeight="1">
      <c r="A126" s="270"/>
      <c r="B126" s="826" t="s">
        <v>1129</v>
      </c>
      <c r="C126" s="827">
        <v>0</v>
      </c>
      <c r="D126" s="827">
        <v>0</v>
      </c>
      <c r="E126" s="827"/>
      <c r="F126" s="827"/>
      <c r="G126" s="827"/>
      <c r="H126" s="827"/>
      <c r="I126" s="805"/>
      <c r="J126" s="805"/>
      <c r="K126" s="805"/>
      <c r="L126" s="9"/>
      <c r="M126" s="9"/>
    </row>
    <row r="127" spans="1:13" ht="9" customHeight="1">
      <c r="A127" s="270"/>
      <c r="B127" s="1"/>
      <c r="C127" s="819"/>
      <c r="D127" s="819"/>
      <c r="E127" s="819"/>
      <c r="F127" s="819"/>
      <c r="G127" s="819"/>
      <c r="H127" s="819"/>
      <c r="I127" s="805"/>
      <c r="J127" s="805"/>
      <c r="K127" s="805"/>
      <c r="L127" s="9"/>
      <c r="M127" s="9"/>
    </row>
    <row r="128" spans="1:13" ht="16.5" customHeight="1">
      <c r="A128" s="830">
        <v>73095</v>
      </c>
      <c r="B128" s="812" t="s">
        <v>1161</v>
      </c>
      <c r="C128" s="813">
        <v>489046</v>
      </c>
      <c r="D128" s="813">
        <v>0</v>
      </c>
      <c r="E128" s="813">
        <v>489046</v>
      </c>
      <c r="F128" s="813"/>
      <c r="G128" s="813"/>
      <c r="H128" s="813"/>
      <c r="I128" s="805"/>
      <c r="J128" s="805"/>
      <c r="K128" s="805"/>
      <c r="L128" s="9"/>
      <c r="M128" s="9"/>
    </row>
    <row r="129" spans="1:13" ht="16.5" customHeight="1">
      <c r="A129" s="270"/>
      <c r="B129" s="817" t="s">
        <v>1127</v>
      </c>
      <c r="C129" s="819">
        <v>105956</v>
      </c>
      <c r="D129" s="819">
        <v>0</v>
      </c>
      <c r="E129" s="847">
        <v>105956</v>
      </c>
      <c r="F129" s="819"/>
      <c r="G129" s="819"/>
      <c r="H129" s="819"/>
      <c r="I129" s="805"/>
      <c r="J129" s="805"/>
      <c r="K129" s="805"/>
      <c r="L129" s="9"/>
      <c r="M129" s="9"/>
    </row>
    <row r="130" spans="1:13" ht="16.5" customHeight="1">
      <c r="A130" s="270"/>
      <c r="B130" s="817"/>
      <c r="C130" s="819"/>
      <c r="D130" s="819"/>
      <c r="E130" s="819"/>
      <c r="F130" s="819"/>
      <c r="G130" s="819"/>
      <c r="H130" s="819"/>
      <c r="I130" s="805"/>
      <c r="J130" s="805"/>
      <c r="K130" s="805"/>
      <c r="L130" s="9"/>
      <c r="M130" s="9"/>
    </row>
    <row r="131" spans="1:13" ht="16.5" customHeight="1" thickBot="1">
      <c r="A131" s="825">
        <v>750</v>
      </c>
      <c r="B131" s="808" t="s">
        <v>1165</v>
      </c>
      <c r="C131" s="809">
        <v>107218757</v>
      </c>
      <c r="D131" s="809">
        <v>4146000</v>
      </c>
      <c r="E131" s="809">
        <v>105886157</v>
      </c>
      <c r="F131" s="809">
        <v>2893400</v>
      </c>
      <c r="G131" s="809">
        <v>1332600</v>
      </c>
      <c r="H131" s="809">
        <v>1252600</v>
      </c>
      <c r="I131" s="810"/>
      <c r="J131" s="810"/>
      <c r="K131" s="810"/>
      <c r="L131" s="9"/>
      <c r="M131" s="9"/>
    </row>
    <row r="132" spans="1:13" ht="16.5" customHeight="1">
      <c r="A132" s="270"/>
      <c r="B132" s="826" t="s">
        <v>1129</v>
      </c>
      <c r="C132" s="827">
        <v>4560300</v>
      </c>
      <c r="D132" s="827">
        <v>0</v>
      </c>
      <c r="E132" s="827">
        <v>4560300</v>
      </c>
      <c r="F132" s="827">
        <v>0</v>
      </c>
      <c r="G132" s="827">
        <v>0</v>
      </c>
      <c r="H132" s="827">
        <v>0</v>
      </c>
      <c r="I132" s="805"/>
      <c r="J132" s="805"/>
      <c r="K132" s="805"/>
      <c r="L132" s="9"/>
      <c r="M132" s="9"/>
    </row>
    <row r="133" spans="1:13" ht="16.5" customHeight="1">
      <c r="A133" s="270"/>
      <c r="B133" s="1"/>
      <c r="C133" s="819"/>
      <c r="D133" s="819"/>
      <c r="E133" s="819"/>
      <c r="F133" s="819"/>
      <c r="G133" s="819"/>
      <c r="H133" s="819"/>
      <c r="I133" s="805"/>
      <c r="J133" s="805"/>
      <c r="K133" s="805"/>
      <c r="L133" s="9"/>
      <c r="M133" s="9"/>
    </row>
    <row r="134" spans="1:13" ht="16.5" customHeight="1">
      <c r="A134" s="830">
        <v>75011</v>
      </c>
      <c r="B134" s="812" t="s">
        <v>1028</v>
      </c>
      <c r="C134" s="813">
        <v>3926000</v>
      </c>
      <c r="D134" s="813">
        <v>3926000</v>
      </c>
      <c r="E134" s="813">
        <v>2893400</v>
      </c>
      <c r="F134" s="813">
        <v>2893400</v>
      </c>
      <c r="G134" s="813">
        <v>1032600</v>
      </c>
      <c r="H134" s="813">
        <v>1032600</v>
      </c>
      <c r="I134" s="805"/>
      <c r="J134" s="805"/>
      <c r="K134" s="805"/>
      <c r="L134" s="9"/>
      <c r="M134" s="9"/>
    </row>
    <row r="135" spans="1:13" ht="16.5" customHeight="1">
      <c r="A135" s="270"/>
      <c r="B135" s="817" t="s">
        <v>1127</v>
      </c>
      <c r="C135" s="819">
        <v>3238510</v>
      </c>
      <c r="D135" s="819">
        <v>3238510</v>
      </c>
      <c r="E135" s="819">
        <v>2611701</v>
      </c>
      <c r="F135" s="819">
        <v>2611701</v>
      </c>
      <c r="G135" s="819">
        <v>626809</v>
      </c>
      <c r="H135" s="819">
        <v>626809</v>
      </c>
      <c r="I135" s="805"/>
      <c r="J135" s="805"/>
      <c r="K135" s="805"/>
      <c r="L135" s="9"/>
      <c r="M135" s="9"/>
    </row>
    <row r="136" spans="1:13" ht="16.5" customHeight="1">
      <c r="A136" s="816">
        <v>75022</v>
      </c>
      <c r="B136" s="178" t="s">
        <v>1166</v>
      </c>
      <c r="C136" s="815"/>
      <c r="D136" s="815"/>
      <c r="E136" s="815"/>
      <c r="F136" s="815"/>
      <c r="G136" s="815"/>
      <c r="H136" s="815"/>
      <c r="I136" s="805"/>
      <c r="J136" s="805"/>
      <c r="K136" s="805"/>
      <c r="L136" s="9"/>
      <c r="M136" s="9"/>
    </row>
    <row r="137" spans="1:13" ht="16.5" customHeight="1">
      <c r="A137" s="830"/>
      <c r="B137" s="812" t="s">
        <v>1167</v>
      </c>
      <c r="C137" s="813">
        <v>2339000</v>
      </c>
      <c r="D137" s="813">
        <v>0</v>
      </c>
      <c r="E137" s="813">
        <v>2339000</v>
      </c>
      <c r="F137" s="813"/>
      <c r="G137" s="813"/>
      <c r="H137" s="813"/>
      <c r="I137" s="805"/>
      <c r="J137" s="805"/>
      <c r="K137" s="805"/>
      <c r="L137" s="9"/>
      <c r="M137" s="9"/>
    </row>
    <row r="138" spans="1:13" ht="16.5" customHeight="1">
      <c r="A138" s="816"/>
      <c r="B138" s="817" t="s">
        <v>1127</v>
      </c>
      <c r="C138" s="815">
        <v>788580</v>
      </c>
      <c r="D138" s="815">
        <v>0</v>
      </c>
      <c r="E138" s="815">
        <v>788580</v>
      </c>
      <c r="F138" s="815"/>
      <c r="G138" s="815"/>
      <c r="H138" s="815"/>
      <c r="I138" s="805"/>
      <c r="J138" s="805"/>
      <c r="K138" s="805"/>
      <c r="L138" s="9"/>
      <c r="M138" s="9"/>
    </row>
    <row r="139" spans="1:13" ht="16.5" customHeight="1">
      <c r="A139" s="816">
        <v>75023</v>
      </c>
      <c r="B139" s="178" t="s">
        <v>1168</v>
      </c>
      <c r="C139" s="815"/>
      <c r="D139" s="815"/>
      <c r="E139" s="815"/>
      <c r="F139" s="815"/>
      <c r="G139" s="815"/>
      <c r="H139" s="815"/>
      <c r="I139" s="805"/>
      <c r="J139" s="805"/>
      <c r="K139" s="805"/>
      <c r="L139" s="9"/>
      <c r="M139" s="9"/>
    </row>
    <row r="140" spans="1:13" ht="16.5" customHeight="1">
      <c r="A140" s="830"/>
      <c r="B140" s="812" t="s">
        <v>1167</v>
      </c>
      <c r="C140" s="813">
        <v>97617971</v>
      </c>
      <c r="D140" s="813">
        <v>0</v>
      </c>
      <c r="E140" s="818">
        <v>97617971</v>
      </c>
      <c r="F140" s="813"/>
      <c r="G140" s="813"/>
      <c r="H140" s="813"/>
      <c r="I140" s="805"/>
      <c r="J140" s="805"/>
      <c r="K140" s="805"/>
      <c r="L140" s="9"/>
      <c r="M140" s="9"/>
    </row>
    <row r="141" spans="1:13" ht="16.5" customHeight="1">
      <c r="A141" s="816"/>
      <c r="B141" s="817" t="s">
        <v>1127</v>
      </c>
      <c r="C141" s="815">
        <v>53721466</v>
      </c>
      <c r="D141" s="815">
        <v>0</v>
      </c>
      <c r="E141" s="848">
        <v>53721466</v>
      </c>
      <c r="F141" s="815"/>
      <c r="G141" s="815"/>
      <c r="H141" s="815"/>
      <c r="I141" s="805"/>
      <c r="J141" s="805"/>
      <c r="K141" s="805"/>
      <c r="L141" s="9"/>
      <c r="M141" s="9"/>
    </row>
    <row r="142" spans="1:13" ht="16.5" customHeight="1">
      <c r="A142" s="270"/>
      <c r="B142" s="817" t="s">
        <v>1132</v>
      </c>
      <c r="C142" s="819">
        <v>2298300</v>
      </c>
      <c r="D142" s="819">
        <v>0</v>
      </c>
      <c r="E142" s="832">
        <v>2298300</v>
      </c>
      <c r="F142" s="819"/>
      <c r="G142" s="819"/>
      <c r="H142" s="819"/>
      <c r="I142" s="805"/>
      <c r="J142" s="805"/>
      <c r="K142" s="805"/>
      <c r="L142" s="9"/>
      <c r="M142" s="9"/>
    </row>
    <row r="143" spans="1:13" ht="16.5" customHeight="1">
      <c r="A143" s="270"/>
      <c r="B143" s="817" t="s">
        <v>1135</v>
      </c>
      <c r="C143" s="819"/>
      <c r="D143" s="819"/>
      <c r="E143" s="819"/>
      <c r="F143" s="819"/>
      <c r="G143" s="819"/>
      <c r="H143" s="819"/>
      <c r="I143" s="805"/>
      <c r="J143" s="805"/>
      <c r="K143" s="805"/>
      <c r="L143" s="9"/>
      <c r="M143" s="9"/>
    </row>
    <row r="144" spans="1:13" ht="16.5" customHeight="1">
      <c r="A144" s="270"/>
      <c r="B144" s="817" t="s">
        <v>1155</v>
      </c>
      <c r="C144" s="819">
        <v>2262000</v>
      </c>
      <c r="D144" s="819">
        <v>0</v>
      </c>
      <c r="E144" s="832">
        <v>2262000</v>
      </c>
      <c r="F144" s="819"/>
      <c r="G144" s="819"/>
      <c r="H144" s="819"/>
      <c r="I144" s="805"/>
      <c r="J144" s="805"/>
      <c r="K144" s="805"/>
      <c r="L144" s="9"/>
      <c r="M144" s="9"/>
    </row>
    <row r="145" spans="1:13" ht="16.5" customHeight="1">
      <c r="A145" s="830">
        <v>75045</v>
      </c>
      <c r="B145" s="812" t="s">
        <v>1051</v>
      </c>
      <c r="C145" s="813">
        <v>300000</v>
      </c>
      <c r="D145" s="813">
        <v>220000</v>
      </c>
      <c r="E145" s="813"/>
      <c r="F145" s="813"/>
      <c r="G145" s="813">
        <v>300000</v>
      </c>
      <c r="H145" s="813">
        <v>220000</v>
      </c>
      <c r="I145" s="805"/>
      <c r="J145" s="805"/>
      <c r="K145" s="805"/>
      <c r="L145" s="9"/>
      <c r="M145" s="9"/>
    </row>
    <row r="146" spans="1:13" ht="16.5" customHeight="1">
      <c r="A146" s="816"/>
      <c r="B146" s="817" t="s">
        <v>1127</v>
      </c>
      <c r="C146" s="815">
        <v>13368</v>
      </c>
      <c r="D146" s="815">
        <v>9903</v>
      </c>
      <c r="E146" s="815"/>
      <c r="F146" s="815"/>
      <c r="G146" s="815">
        <v>13368</v>
      </c>
      <c r="H146" s="815">
        <v>9903</v>
      </c>
      <c r="I146" s="805"/>
      <c r="J146" s="805"/>
      <c r="K146" s="805"/>
      <c r="L146" s="9"/>
      <c r="M146" s="9"/>
    </row>
    <row r="147" spans="1:13" ht="16.5" customHeight="1" hidden="1">
      <c r="A147" s="830">
        <v>75052</v>
      </c>
      <c r="B147" s="812" t="s">
        <v>1033</v>
      </c>
      <c r="C147" s="813">
        <v>0</v>
      </c>
      <c r="D147" s="813">
        <v>0</v>
      </c>
      <c r="E147" s="813"/>
      <c r="F147" s="813"/>
      <c r="G147" s="813"/>
      <c r="H147" s="813"/>
      <c r="I147" s="805"/>
      <c r="J147" s="805"/>
      <c r="K147" s="805"/>
      <c r="L147" s="9"/>
      <c r="M147" s="9"/>
    </row>
    <row r="148" spans="1:13" ht="16.5" customHeight="1" hidden="1">
      <c r="A148" s="816"/>
      <c r="B148" s="817" t="s">
        <v>1125</v>
      </c>
      <c r="C148" s="815">
        <v>0</v>
      </c>
      <c r="D148" s="815">
        <v>0</v>
      </c>
      <c r="E148" s="815"/>
      <c r="F148" s="815"/>
      <c r="G148" s="815"/>
      <c r="H148" s="815"/>
      <c r="I148" s="805"/>
      <c r="J148" s="805"/>
      <c r="K148" s="805"/>
      <c r="L148" s="9"/>
      <c r="M148" s="9"/>
    </row>
    <row r="149" spans="1:13" ht="16.5" customHeight="1" hidden="1">
      <c r="A149" s="830">
        <v>75055</v>
      </c>
      <c r="B149" s="812" t="s">
        <v>1169</v>
      </c>
      <c r="C149" s="813">
        <v>0</v>
      </c>
      <c r="D149" s="813">
        <v>0</v>
      </c>
      <c r="E149" s="813"/>
      <c r="F149" s="813"/>
      <c r="G149" s="813"/>
      <c r="H149" s="813"/>
      <c r="I149" s="805"/>
      <c r="J149" s="805"/>
      <c r="K149" s="805"/>
      <c r="L149" s="9"/>
      <c r="M149" s="9"/>
    </row>
    <row r="150" spans="1:13" ht="16.5" customHeight="1" hidden="1">
      <c r="A150" s="816"/>
      <c r="B150" s="817" t="s">
        <v>1125</v>
      </c>
      <c r="C150" s="815">
        <v>0</v>
      </c>
      <c r="D150" s="815">
        <v>0</v>
      </c>
      <c r="E150" s="815"/>
      <c r="F150" s="815"/>
      <c r="G150" s="815"/>
      <c r="H150" s="815"/>
      <c r="I150" s="805"/>
      <c r="J150" s="805"/>
      <c r="K150" s="805"/>
      <c r="L150" s="9"/>
      <c r="M150" s="9"/>
    </row>
    <row r="151" spans="1:13" ht="16.5" customHeight="1">
      <c r="A151" s="830">
        <v>75075</v>
      </c>
      <c r="B151" s="849" t="s">
        <v>895</v>
      </c>
      <c r="C151" s="813">
        <v>1451838</v>
      </c>
      <c r="D151" s="813">
        <v>0</v>
      </c>
      <c r="E151" s="831">
        <v>1451838</v>
      </c>
      <c r="F151" s="813"/>
      <c r="G151" s="813"/>
      <c r="H151" s="813"/>
      <c r="I151" s="805"/>
      <c r="J151" s="805"/>
      <c r="K151" s="805"/>
      <c r="L151" s="9"/>
      <c r="M151" s="9"/>
    </row>
    <row r="152" spans="1:13" ht="16.5" customHeight="1">
      <c r="A152" s="816"/>
      <c r="B152" s="817" t="s">
        <v>1127</v>
      </c>
      <c r="C152" s="815">
        <v>3500</v>
      </c>
      <c r="D152" s="815">
        <v>0</v>
      </c>
      <c r="E152" s="815">
        <v>3500</v>
      </c>
      <c r="F152" s="815"/>
      <c r="G152" s="815"/>
      <c r="H152" s="815"/>
      <c r="I152" s="805"/>
      <c r="J152" s="805"/>
      <c r="K152" s="805"/>
      <c r="L152" s="9"/>
      <c r="M152" s="9"/>
    </row>
    <row r="153" spans="1:13" ht="16.5" customHeight="1">
      <c r="A153" s="830">
        <v>75095</v>
      </c>
      <c r="B153" s="812" t="s">
        <v>868</v>
      </c>
      <c r="C153" s="813">
        <v>1583948</v>
      </c>
      <c r="D153" s="813">
        <v>0</v>
      </c>
      <c r="E153" s="831">
        <v>1583948</v>
      </c>
      <c r="F153" s="813"/>
      <c r="G153" s="813"/>
      <c r="H153" s="813"/>
      <c r="I153" s="805"/>
      <c r="J153" s="805"/>
      <c r="K153" s="805"/>
      <c r="L153" s="9"/>
      <c r="M153" s="9"/>
    </row>
    <row r="154" spans="1:13" ht="16.5" customHeight="1">
      <c r="A154" s="816"/>
      <c r="B154" s="817" t="s">
        <v>1127</v>
      </c>
      <c r="C154" s="815">
        <v>6700</v>
      </c>
      <c r="D154" s="815">
        <v>0</v>
      </c>
      <c r="E154" s="850">
        <v>6700</v>
      </c>
      <c r="F154" s="815"/>
      <c r="G154" s="815"/>
      <c r="H154" s="815"/>
      <c r="I154" s="805"/>
      <c r="J154" s="805"/>
      <c r="K154" s="805"/>
      <c r="L154" s="9"/>
      <c r="M154" s="9"/>
    </row>
    <row r="155" spans="1:13" s="139" customFormat="1" ht="16.5" customHeight="1" hidden="1">
      <c r="A155" s="816"/>
      <c r="B155" s="836" t="s">
        <v>1170</v>
      </c>
      <c r="C155" s="815"/>
      <c r="D155" s="815"/>
      <c r="E155" s="815"/>
      <c r="F155" s="815"/>
      <c r="G155" s="815"/>
      <c r="H155" s="815"/>
      <c r="I155" s="805"/>
      <c r="J155" s="805"/>
      <c r="K155" s="805"/>
      <c r="L155" s="9"/>
      <c r="M155" s="9"/>
    </row>
    <row r="156" spans="1:13" ht="16.5" customHeight="1" hidden="1">
      <c r="A156" s="816"/>
      <c r="B156" s="836" t="s">
        <v>1171</v>
      </c>
      <c r="C156" s="815">
        <v>0</v>
      </c>
      <c r="D156" s="815">
        <v>0</v>
      </c>
      <c r="E156" s="815"/>
      <c r="F156" s="815"/>
      <c r="G156" s="815"/>
      <c r="H156" s="815"/>
      <c r="I156" s="805"/>
      <c r="J156" s="805"/>
      <c r="K156" s="805"/>
      <c r="L156" s="9"/>
      <c r="M156" s="9"/>
    </row>
    <row r="157" spans="1:13" ht="16.5" customHeight="1">
      <c r="A157" s="816"/>
      <c r="B157" s="836" t="s">
        <v>1172</v>
      </c>
      <c r="C157" s="815"/>
      <c r="D157" s="815"/>
      <c r="E157" s="815"/>
      <c r="F157" s="815"/>
      <c r="G157" s="815"/>
      <c r="H157" s="815"/>
      <c r="I157" s="805"/>
      <c r="J157" s="805"/>
      <c r="K157" s="805"/>
      <c r="L157" s="9"/>
      <c r="M157" s="9"/>
    </row>
    <row r="158" spans="1:13" ht="16.5" customHeight="1">
      <c r="A158" s="816"/>
      <c r="B158" s="836" t="s">
        <v>1148</v>
      </c>
      <c r="C158" s="815">
        <v>7000</v>
      </c>
      <c r="D158" s="815">
        <v>0</v>
      </c>
      <c r="E158" s="815">
        <v>7000</v>
      </c>
      <c r="F158" s="815"/>
      <c r="G158" s="815"/>
      <c r="H158" s="815"/>
      <c r="I158" s="805"/>
      <c r="J158" s="805"/>
      <c r="K158" s="805"/>
      <c r="L158" s="9"/>
      <c r="M158" s="9"/>
    </row>
    <row r="159" spans="1:13" s="139" customFormat="1" ht="16.5" customHeight="1">
      <c r="A159" s="270"/>
      <c r="B159" s="836" t="s">
        <v>1173</v>
      </c>
      <c r="C159" s="819"/>
      <c r="D159" s="819"/>
      <c r="E159" s="819"/>
      <c r="F159" s="819"/>
      <c r="G159" s="819"/>
      <c r="H159" s="819"/>
      <c r="I159" s="805"/>
      <c r="J159" s="805"/>
      <c r="K159" s="805"/>
      <c r="L159" s="9"/>
      <c r="M159" s="9"/>
    </row>
    <row r="160" spans="1:13" s="139" customFormat="1" ht="16.5" customHeight="1">
      <c r="A160" s="270"/>
      <c r="B160" s="836" t="s">
        <v>1174</v>
      </c>
      <c r="C160" s="819"/>
      <c r="D160" s="819"/>
      <c r="E160" s="819"/>
      <c r="F160" s="819"/>
      <c r="G160" s="819"/>
      <c r="H160" s="819"/>
      <c r="I160" s="805"/>
      <c r="J160" s="805"/>
      <c r="K160" s="805"/>
      <c r="L160" s="9"/>
      <c r="M160" s="9"/>
    </row>
    <row r="161" spans="1:13" ht="16.5" customHeight="1">
      <c r="A161" s="270"/>
      <c r="B161" s="817" t="s">
        <v>1175</v>
      </c>
      <c r="C161" s="819">
        <v>68400</v>
      </c>
      <c r="D161" s="819">
        <v>0</v>
      </c>
      <c r="E161" s="819">
        <v>68400</v>
      </c>
      <c r="F161" s="819"/>
      <c r="G161" s="819"/>
      <c r="H161" s="819"/>
      <c r="I161" s="805"/>
      <c r="J161" s="805"/>
      <c r="K161" s="805"/>
      <c r="L161" s="9"/>
      <c r="M161" s="9"/>
    </row>
    <row r="162" spans="1:13" ht="16.5" customHeight="1" hidden="1">
      <c r="A162" s="270"/>
      <c r="B162" s="817" t="s">
        <v>1142</v>
      </c>
      <c r="C162" s="819"/>
      <c r="D162" s="819"/>
      <c r="E162" s="819"/>
      <c r="F162" s="819"/>
      <c r="G162" s="819"/>
      <c r="H162" s="819"/>
      <c r="I162" s="805"/>
      <c r="J162" s="805"/>
      <c r="K162" s="805"/>
      <c r="L162" s="9"/>
      <c r="M162" s="9"/>
    </row>
    <row r="163" spans="1:13" ht="16.5" customHeight="1" hidden="1">
      <c r="A163" s="270"/>
      <c r="B163" s="817" t="s">
        <v>1176</v>
      </c>
      <c r="C163" s="819">
        <v>0</v>
      </c>
      <c r="D163" s="819">
        <v>0</v>
      </c>
      <c r="E163" s="819"/>
      <c r="F163" s="819"/>
      <c r="G163" s="819"/>
      <c r="H163" s="819"/>
      <c r="I163" s="805"/>
      <c r="J163" s="805"/>
      <c r="K163" s="805"/>
      <c r="L163" s="9"/>
      <c r="M163" s="9"/>
    </row>
    <row r="164" spans="1:13" ht="14.25" customHeight="1" hidden="1">
      <c r="A164" s="270"/>
      <c r="B164" s="817" t="s">
        <v>1162</v>
      </c>
      <c r="C164" s="819"/>
      <c r="D164" s="819"/>
      <c r="E164" s="819"/>
      <c r="F164" s="819"/>
      <c r="G164" s="819"/>
      <c r="H164" s="819"/>
      <c r="I164" s="805"/>
      <c r="J164" s="805"/>
      <c r="K164" s="805"/>
      <c r="L164" s="9"/>
      <c r="M164" s="9"/>
    </row>
    <row r="165" spans="1:13" ht="14.25" customHeight="1" hidden="1">
      <c r="A165" s="270"/>
      <c r="B165" s="817" t="s">
        <v>1155</v>
      </c>
      <c r="C165" s="819">
        <v>0</v>
      </c>
      <c r="D165" s="819">
        <v>0</v>
      </c>
      <c r="E165" s="819">
        <v>0</v>
      </c>
      <c r="F165" s="819"/>
      <c r="G165" s="819"/>
      <c r="H165" s="819"/>
      <c r="I165" s="805"/>
      <c r="J165" s="805"/>
      <c r="K165" s="805"/>
      <c r="L165" s="9"/>
      <c r="M165" s="9"/>
    </row>
    <row r="166" spans="1:13" ht="16.5" customHeight="1">
      <c r="A166" s="816"/>
      <c r="B166" s="178"/>
      <c r="C166" s="815"/>
      <c r="D166" s="815"/>
      <c r="E166" s="815"/>
      <c r="F166" s="815"/>
      <c r="G166" s="815"/>
      <c r="H166" s="815"/>
      <c r="I166" s="805"/>
      <c r="J166" s="805"/>
      <c r="K166" s="805"/>
      <c r="L166" s="9"/>
      <c r="M166" s="9"/>
    </row>
    <row r="167" spans="1:11" s="9" customFormat="1" ht="16.5" customHeight="1">
      <c r="A167" s="269">
        <v>751</v>
      </c>
      <c r="B167" s="173" t="s">
        <v>1177</v>
      </c>
      <c r="C167" s="851"/>
      <c r="D167" s="851"/>
      <c r="E167" s="851"/>
      <c r="F167" s="851"/>
      <c r="G167" s="851"/>
      <c r="H167" s="851"/>
      <c r="I167" s="805"/>
      <c r="J167" s="805"/>
      <c r="K167" s="805"/>
    </row>
    <row r="168" spans="1:13" ht="16.5" customHeight="1">
      <c r="A168" s="269"/>
      <c r="B168" s="173" t="s">
        <v>1178</v>
      </c>
      <c r="C168" s="851"/>
      <c r="D168" s="851"/>
      <c r="E168" s="851"/>
      <c r="F168" s="851"/>
      <c r="G168" s="851"/>
      <c r="H168" s="851"/>
      <c r="I168" s="805"/>
      <c r="J168" s="805"/>
      <c r="K168" s="805"/>
      <c r="L168" s="9"/>
      <c r="M168" s="9"/>
    </row>
    <row r="169" spans="1:13" ht="16.5" customHeight="1" thickBot="1">
      <c r="A169" s="269"/>
      <c r="B169" s="173" t="s">
        <v>1179</v>
      </c>
      <c r="C169" s="809">
        <v>91390</v>
      </c>
      <c r="D169" s="809">
        <v>91390</v>
      </c>
      <c r="E169" s="851">
        <v>91390</v>
      </c>
      <c r="F169" s="851">
        <v>91390</v>
      </c>
      <c r="G169" s="851">
        <v>0</v>
      </c>
      <c r="H169" s="851">
        <v>0</v>
      </c>
      <c r="I169" s="805"/>
      <c r="J169" s="805"/>
      <c r="K169" s="805"/>
      <c r="L169" s="9"/>
      <c r="M169" s="9"/>
    </row>
    <row r="170" spans="1:13" ht="16.5" customHeight="1">
      <c r="A170" s="852">
        <v>75101</v>
      </c>
      <c r="B170" s="853" t="s">
        <v>1180</v>
      </c>
      <c r="C170" s="815"/>
      <c r="D170" s="815"/>
      <c r="E170" s="854"/>
      <c r="F170" s="854"/>
      <c r="G170" s="854"/>
      <c r="H170" s="854"/>
      <c r="I170" s="805"/>
      <c r="J170" s="805"/>
      <c r="K170" s="805"/>
      <c r="L170" s="9"/>
      <c r="M170" s="9"/>
    </row>
    <row r="171" spans="1:13" ht="16.5" customHeight="1">
      <c r="A171" s="830"/>
      <c r="B171" s="812" t="s">
        <v>1181</v>
      </c>
      <c r="C171" s="813">
        <v>91390</v>
      </c>
      <c r="D171" s="813">
        <v>91390</v>
      </c>
      <c r="E171" s="813">
        <v>91390</v>
      </c>
      <c r="F171" s="813">
        <v>91390</v>
      </c>
      <c r="G171" s="813"/>
      <c r="H171" s="813"/>
      <c r="I171" s="805"/>
      <c r="J171" s="805"/>
      <c r="K171" s="805"/>
      <c r="L171" s="9"/>
      <c r="M171" s="9"/>
    </row>
    <row r="172" spans="1:13" ht="16.5" customHeight="1">
      <c r="A172" s="816"/>
      <c r="B172" s="817" t="s">
        <v>1127</v>
      </c>
      <c r="C172" s="815">
        <v>87390</v>
      </c>
      <c r="D172" s="815">
        <v>87390</v>
      </c>
      <c r="E172" s="815">
        <v>87390</v>
      </c>
      <c r="F172" s="815">
        <v>87390</v>
      </c>
      <c r="G172" s="815"/>
      <c r="H172" s="815"/>
      <c r="I172" s="805"/>
      <c r="J172" s="805"/>
      <c r="K172" s="805"/>
      <c r="L172" s="9"/>
      <c r="M172" s="9"/>
    </row>
    <row r="173" spans="1:13" ht="16.5" customHeight="1" hidden="1">
      <c r="A173" s="830">
        <v>75107</v>
      </c>
      <c r="B173" s="812" t="s">
        <v>1032</v>
      </c>
      <c r="C173" s="813">
        <v>0</v>
      </c>
      <c r="D173" s="813">
        <v>0</v>
      </c>
      <c r="E173" s="813">
        <v>0</v>
      </c>
      <c r="F173" s="855"/>
      <c r="G173" s="813"/>
      <c r="H173" s="813"/>
      <c r="I173" s="805"/>
      <c r="J173" s="805"/>
      <c r="K173" s="805"/>
      <c r="L173" s="9"/>
      <c r="M173" s="9"/>
    </row>
    <row r="174" spans="1:13" ht="16.5" customHeight="1" hidden="1">
      <c r="A174" s="270"/>
      <c r="B174" s="817" t="s">
        <v>1125</v>
      </c>
      <c r="C174" s="819">
        <v>0</v>
      </c>
      <c r="D174" s="819">
        <v>0</v>
      </c>
      <c r="E174" s="819">
        <v>0</v>
      </c>
      <c r="F174" s="856"/>
      <c r="G174" s="856"/>
      <c r="H174" s="819"/>
      <c r="I174" s="805"/>
      <c r="J174" s="805"/>
      <c r="K174" s="805"/>
      <c r="L174" s="9"/>
      <c r="M174" s="9"/>
    </row>
    <row r="175" spans="1:13" ht="16.5" customHeight="1" hidden="1">
      <c r="A175" s="830">
        <v>75108</v>
      </c>
      <c r="B175" s="812" t="s">
        <v>1182</v>
      </c>
      <c r="C175" s="813">
        <v>0</v>
      </c>
      <c r="D175" s="813">
        <v>0</v>
      </c>
      <c r="E175" s="813">
        <v>0</v>
      </c>
      <c r="F175" s="855"/>
      <c r="G175" s="813"/>
      <c r="H175" s="813"/>
      <c r="I175" s="805"/>
      <c r="J175" s="805"/>
      <c r="K175" s="805"/>
      <c r="L175" s="9"/>
      <c r="M175" s="9"/>
    </row>
    <row r="176" spans="1:13" ht="16.5" customHeight="1" hidden="1">
      <c r="A176" s="270"/>
      <c r="B176" s="817" t="s">
        <v>1125</v>
      </c>
      <c r="C176" s="819">
        <v>0</v>
      </c>
      <c r="D176" s="819">
        <v>0</v>
      </c>
      <c r="E176" s="819">
        <v>0</v>
      </c>
      <c r="F176" s="856"/>
      <c r="G176" s="856"/>
      <c r="H176" s="819"/>
      <c r="I176" s="805"/>
      <c r="J176" s="805"/>
      <c r="K176" s="805"/>
      <c r="L176" s="9"/>
      <c r="M176" s="9"/>
    </row>
    <row r="177" spans="1:13" ht="16.5" customHeight="1" hidden="1">
      <c r="A177" s="830">
        <v>75113</v>
      </c>
      <c r="B177" s="812" t="s">
        <v>1169</v>
      </c>
      <c r="C177" s="813">
        <v>0</v>
      </c>
      <c r="D177" s="813">
        <v>0</v>
      </c>
      <c r="E177" s="813">
        <v>0</v>
      </c>
      <c r="F177" s="855"/>
      <c r="G177" s="813"/>
      <c r="H177" s="813"/>
      <c r="I177" s="805"/>
      <c r="J177" s="805"/>
      <c r="K177" s="805"/>
      <c r="L177" s="9"/>
      <c r="M177" s="9"/>
    </row>
    <row r="178" spans="1:13" ht="16.5" customHeight="1" hidden="1">
      <c r="A178" s="270"/>
      <c r="B178" s="817" t="s">
        <v>1125</v>
      </c>
      <c r="C178" s="819">
        <v>0</v>
      </c>
      <c r="D178" s="819">
        <v>0</v>
      </c>
      <c r="E178" s="819">
        <v>0</v>
      </c>
      <c r="F178" s="856"/>
      <c r="G178" s="856"/>
      <c r="H178" s="819"/>
      <c r="I178" s="805"/>
      <c r="J178" s="805"/>
      <c r="K178" s="805"/>
      <c r="L178" s="9"/>
      <c r="M178" s="9"/>
    </row>
    <row r="179" spans="1:13" ht="16.5" customHeight="1">
      <c r="A179" s="816"/>
      <c r="B179" s="178"/>
      <c r="C179" s="815"/>
      <c r="D179" s="815"/>
      <c r="E179" s="815"/>
      <c r="F179" s="815"/>
      <c r="G179" s="815"/>
      <c r="H179" s="815"/>
      <c r="I179" s="805"/>
      <c r="J179" s="805"/>
      <c r="K179" s="805"/>
      <c r="L179" s="9"/>
      <c r="M179" s="9"/>
    </row>
    <row r="180" spans="1:13" ht="16.5" customHeight="1" thickBot="1">
      <c r="A180" s="825">
        <v>752</v>
      </c>
      <c r="B180" s="808" t="s">
        <v>1183</v>
      </c>
      <c r="C180" s="809">
        <v>61300</v>
      </c>
      <c r="D180" s="809">
        <v>0</v>
      </c>
      <c r="E180" s="809">
        <v>61300</v>
      </c>
      <c r="F180" s="809">
        <v>0</v>
      </c>
      <c r="G180" s="809">
        <v>0</v>
      </c>
      <c r="H180" s="809">
        <v>0</v>
      </c>
      <c r="I180" s="805"/>
      <c r="J180" s="805"/>
      <c r="K180" s="805"/>
      <c r="L180" s="9"/>
      <c r="M180" s="9"/>
    </row>
    <row r="181" spans="1:13" ht="16.5" customHeight="1">
      <c r="A181" s="857">
        <v>75201</v>
      </c>
      <c r="B181" s="821" t="s">
        <v>1184</v>
      </c>
      <c r="C181" s="813">
        <v>61300</v>
      </c>
      <c r="D181" s="813">
        <v>0</v>
      </c>
      <c r="E181" s="822">
        <v>61300</v>
      </c>
      <c r="F181" s="822"/>
      <c r="G181" s="822"/>
      <c r="H181" s="822"/>
      <c r="I181" s="805"/>
      <c r="J181" s="805"/>
      <c r="K181" s="805"/>
      <c r="L181" s="9"/>
      <c r="M181" s="9"/>
    </row>
    <row r="182" spans="1:13" ht="16.5" customHeight="1">
      <c r="A182" s="816"/>
      <c r="B182" s="178"/>
      <c r="C182" s="815"/>
      <c r="D182" s="815"/>
      <c r="E182" s="815"/>
      <c r="F182" s="815"/>
      <c r="G182" s="815"/>
      <c r="H182" s="815"/>
      <c r="I182" s="805"/>
      <c r="J182" s="805"/>
      <c r="K182" s="805"/>
      <c r="L182" s="9"/>
      <c r="M182" s="9"/>
    </row>
    <row r="183" spans="1:13" ht="16.5" customHeight="1">
      <c r="A183" s="269">
        <v>754</v>
      </c>
      <c r="B183" s="173" t="s">
        <v>1185</v>
      </c>
      <c r="C183" s="851"/>
      <c r="D183" s="851"/>
      <c r="E183" s="851"/>
      <c r="F183" s="851"/>
      <c r="G183" s="851"/>
      <c r="H183" s="851"/>
      <c r="I183" s="805"/>
      <c r="J183" s="805"/>
      <c r="K183" s="805"/>
      <c r="L183" s="9"/>
      <c r="M183" s="9"/>
    </row>
    <row r="184" spans="1:13" ht="16.5" customHeight="1" thickBot="1">
      <c r="A184" s="825"/>
      <c r="B184" s="808" t="s">
        <v>1186</v>
      </c>
      <c r="C184" s="809">
        <v>41560397</v>
      </c>
      <c r="D184" s="809">
        <v>21822861</v>
      </c>
      <c r="E184" s="809">
        <v>13801210</v>
      </c>
      <c r="F184" s="809">
        <v>8600</v>
      </c>
      <c r="G184" s="809">
        <v>27759187</v>
      </c>
      <c r="H184" s="809">
        <v>21814261</v>
      </c>
      <c r="I184" s="805"/>
      <c r="J184" s="805"/>
      <c r="K184" s="805"/>
      <c r="L184" s="9"/>
      <c r="M184" s="9"/>
    </row>
    <row r="185" spans="1:13" ht="16.5" customHeight="1">
      <c r="A185" s="270"/>
      <c r="B185" s="826" t="s">
        <v>1129</v>
      </c>
      <c r="C185" s="827">
        <v>6229290</v>
      </c>
      <c r="D185" s="827">
        <v>950000</v>
      </c>
      <c r="E185" s="827">
        <v>844970</v>
      </c>
      <c r="F185" s="827">
        <v>0</v>
      </c>
      <c r="G185" s="827">
        <v>5384320</v>
      </c>
      <c r="H185" s="827">
        <v>950000</v>
      </c>
      <c r="I185" s="805"/>
      <c r="J185" s="805"/>
      <c r="K185" s="805"/>
      <c r="L185" s="9"/>
      <c r="M185" s="9"/>
    </row>
    <row r="186" spans="1:13" ht="15" customHeight="1">
      <c r="A186" s="270"/>
      <c r="B186" s="1"/>
      <c r="C186" s="819"/>
      <c r="D186" s="819"/>
      <c r="E186" s="819"/>
      <c r="F186" s="819"/>
      <c r="G186" s="819"/>
      <c r="H186" s="819"/>
      <c r="I186" s="805"/>
      <c r="J186" s="805"/>
      <c r="K186" s="805"/>
      <c r="L186" s="9"/>
      <c r="M186" s="9"/>
    </row>
    <row r="187" spans="1:13" ht="16.5" customHeight="1">
      <c r="A187" s="830">
        <v>75404</v>
      </c>
      <c r="B187" s="812" t="s">
        <v>1052</v>
      </c>
      <c r="C187" s="813">
        <v>1700400</v>
      </c>
      <c r="D187" s="813">
        <v>0</v>
      </c>
      <c r="E187" s="813"/>
      <c r="F187" s="813"/>
      <c r="G187" s="818">
        <v>1700400</v>
      </c>
      <c r="H187" s="813"/>
      <c r="I187" s="805"/>
      <c r="J187" s="805"/>
      <c r="K187" s="805"/>
      <c r="L187" s="9"/>
      <c r="M187" s="9"/>
    </row>
    <row r="188" spans="1:13" ht="16.5" customHeight="1">
      <c r="A188" s="816"/>
      <c r="B188" s="817" t="s">
        <v>1187</v>
      </c>
      <c r="C188" s="819">
        <v>1143000</v>
      </c>
      <c r="D188" s="815"/>
      <c r="E188" s="815"/>
      <c r="F188" s="815"/>
      <c r="G188" s="815">
        <v>1143000</v>
      </c>
      <c r="H188" s="815"/>
      <c r="I188" s="805"/>
      <c r="J188" s="805"/>
      <c r="K188" s="805"/>
      <c r="L188" s="9"/>
      <c r="M188" s="9"/>
    </row>
    <row r="189" spans="1:13" ht="16.5" customHeight="1" hidden="1">
      <c r="A189" s="270"/>
      <c r="B189" s="817" t="s">
        <v>1188</v>
      </c>
      <c r="C189" s="819"/>
      <c r="D189" s="819"/>
      <c r="E189" s="819"/>
      <c r="F189" s="819"/>
      <c r="G189" s="819"/>
      <c r="H189" s="819"/>
      <c r="I189" s="805"/>
      <c r="J189" s="805"/>
      <c r="K189" s="805"/>
      <c r="L189" s="9"/>
      <c r="M189" s="9"/>
    </row>
    <row r="190" spans="1:13" ht="16.5" customHeight="1" hidden="1">
      <c r="A190" s="270"/>
      <c r="B190" s="817" t="s">
        <v>1189</v>
      </c>
      <c r="C190" s="819"/>
      <c r="D190" s="819"/>
      <c r="E190" s="819"/>
      <c r="F190" s="819"/>
      <c r="G190" s="819"/>
      <c r="H190" s="819"/>
      <c r="I190" s="805"/>
      <c r="J190" s="805"/>
      <c r="K190" s="805"/>
      <c r="L190" s="9"/>
      <c r="M190" s="9"/>
    </row>
    <row r="191" spans="1:13" ht="16.5" customHeight="1" hidden="1">
      <c r="A191" s="270"/>
      <c r="B191" s="817" t="s">
        <v>1190</v>
      </c>
      <c r="C191" s="819">
        <v>0</v>
      </c>
      <c r="D191" s="819">
        <v>0</v>
      </c>
      <c r="E191" s="819"/>
      <c r="F191" s="819"/>
      <c r="G191" s="819"/>
      <c r="H191" s="819"/>
      <c r="I191" s="805"/>
      <c r="J191" s="805"/>
      <c r="K191" s="805"/>
      <c r="L191" s="9"/>
      <c r="M191" s="9"/>
    </row>
    <row r="192" spans="1:13" ht="31.5" customHeight="1">
      <c r="A192" s="270"/>
      <c r="B192" s="833" t="s">
        <v>1191</v>
      </c>
      <c r="C192" s="819">
        <v>557400</v>
      </c>
      <c r="D192" s="819">
        <v>0</v>
      </c>
      <c r="E192" s="819"/>
      <c r="F192" s="819"/>
      <c r="G192" s="858">
        <v>557400</v>
      </c>
      <c r="H192" s="819"/>
      <c r="I192" s="805"/>
      <c r="J192" s="805"/>
      <c r="K192" s="805"/>
      <c r="L192" s="9"/>
      <c r="M192" s="9"/>
    </row>
    <row r="193" spans="1:13" ht="16.5" customHeight="1" hidden="1">
      <c r="A193" s="830">
        <v>75405</v>
      </c>
      <c r="B193" s="812" t="s">
        <v>1192</v>
      </c>
      <c r="C193" s="813">
        <v>0</v>
      </c>
      <c r="D193" s="813">
        <v>0</v>
      </c>
      <c r="E193" s="813"/>
      <c r="F193" s="813"/>
      <c r="G193" s="813"/>
      <c r="H193" s="813"/>
      <c r="I193" s="805"/>
      <c r="J193" s="805"/>
      <c r="K193" s="805"/>
      <c r="L193" s="9"/>
      <c r="M193" s="9"/>
    </row>
    <row r="194" spans="1:13" ht="16.5" customHeight="1" hidden="1">
      <c r="A194" s="816"/>
      <c r="B194" s="817" t="s">
        <v>1193</v>
      </c>
      <c r="C194" s="815">
        <v>0</v>
      </c>
      <c r="D194" s="815">
        <v>0</v>
      </c>
      <c r="E194" s="815"/>
      <c r="F194" s="815"/>
      <c r="G194" s="815"/>
      <c r="H194" s="815"/>
      <c r="I194" s="805"/>
      <c r="J194" s="805"/>
      <c r="K194" s="805"/>
      <c r="L194" s="9"/>
      <c r="M194" s="9"/>
    </row>
    <row r="195" spans="1:13" ht="16.5" customHeight="1" hidden="1">
      <c r="A195" s="270"/>
      <c r="B195" s="817" t="s">
        <v>1135</v>
      </c>
      <c r="C195" s="819"/>
      <c r="D195" s="819"/>
      <c r="E195" s="819"/>
      <c r="F195" s="819"/>
      <c r="G195" s="819"/>
      <c r="H195" s="819"/>
      <c r="I195" s="805"/>
      <c r="J195" s="805"/>
      <c r="K195" s="805"/>
      <c r="L195" s="9"/>
      <c r="M195" s="9"/>
    </row>
    <row r="196" spans="1:13" ht="16.5" customHeight="1" hidden="1">
      <c r="A196" s="270"/>
      <c r="B196" s="817" t="s">
        <v>1155</v>
      </c>
      <c r="C196" s="819">
        <v>0</v>
      </c>
      <c r="D196" s="819">
        <v>0</v>
      </c>
      <c r="E196" s="819"/>
      <c r="F196" s="819"/>
      <c r="G196" s="819"/>
      <c r="H196" s="819"/>
      <c r="I196" s="805"/>
      <c r="J196" s="805"/>
      <c r="K196" s="805"/>
      <c r="L196" s="9"/>
      <c r="M196" s="9"/>
    </row>
    <row r="197" spans="1:13" ht="16.5" customHeight="1" hidden="1">
      <c r="A197" s="270"/>
      <c r="B197" s="817" t="s">
        <v>1188</v>
      </c>
      <c r="C197" s="819"/>
      <c r="D197" s="819"/>
      <c r="E197" s="819"/>
      <c r="F197" s="819"/>
      <c r="G197" s="819"/>
      <c r="H197" s="819"/>
      <c r="I197" s="805"/>
      <c r="J197" s="805"/>
      <c r="K197" s="805"/>
      <c r="L197" s="9"/>
      <c r="M197" s="9"/>
    </row>
    <row r="198" spans="1:13" ht="16.5" customHeight="1" hidden="1">
      <c r="A198" s="270"/>
      <c r="B198" s="817" t="s">
        <v>1189</v>
      </c>
      <c r="C198" s="819"/>
      <c r="D198" s="819"/>
      <c r="E198" s="819"/>
      <c r="F198" s="819"/>
      <c r="G198" s="819"/>
      <c r="H198" s="819"/>
      <c r="I198" s="805"/>
      <c r="J198" s="805"/>
      <c r="K198" s="805"/>
      <c r="L198" s="9"/>
      <c r="M198" s="9"/>
    </row>
    <row r="199" spans="1:13" ht="16.5" customHeight="1" hidden="1">
      <c r="A199" s="270"/>
      <c r="B199" s="817" t="s">
        <v>1190</v>
      </c>
      <c r="C199" s="819">
        <v>0</v>
      </c>
      <c r="D199" s="819">
        <v>0</v>
      </c>
      <c r="E199" s="819"/>
      <c r="F199" s="819"/>
      <c r="G199" s="819">
        <v>0</v>
      </c>
      <c r="H199" s="819"/>
      <c r="I199" s="805"/>
      <c r="J199" s="805"/>
      <c r="K199" s="805"/>
      <c r="L199" s="9"/>
      <c r="M199" s="9"/>
    </row>
    <row r="200" spans="1:13" s="139" customFormat="1" ht="16.5" customHeight="1" hidden="1">
      <c r="A200" s="270"/>
      <c r="B200" s="817" t="s">
        <v>1194</v>
      </c>
      <c r="C200" s="819"/>
      <c r="D200" s="819"/>
      <c r="E200" s="819"/>
      <c r="F200" s="819"/>
      <c r="G200" s="819"/>
      <c r="H200" s="819"/>
      <c r="I200" s="805"/>
      <c r="J200" s="805"/>
      <c r="K200" s="805"/>
      <c r="L200" s="9"/>
      <c r="M200" s="9"/>
    </row>
    <row r="201" spans="1:13" ht="16.5" customHeight="1" hidden="1">
      <c r="A201" s="270"/>
      <c r="B201" s="833" t="s">
        <v>1195</v>
      </c>
      <c r="C201" s="819"/>
      <c r="D201" s="819"/>
      <c r="E201" s="819"/>
      <c r="F201" s="819"/>
      <c r="G201" s="819"/>
      <c r="H201" s="819"/>
      <c r="I201" s="805"/>
      <c r="J201" s="805"/>
      <c r="K201" s="805"/>
      <c r="L201" s="9"/>
      <c r="M201" s="9"/>
    </row>
    <row r="202" spans="1:13" s="139" customFormat="1" ht="15" customHeight="1" hidden="1">
      <c r="A202" s="270"/>
      <c r="B202" s="833" t="s">
        <v>1196</v>
      </c>
      <c r="C202" s="819"/>
      <c r="D202" s="819"/>
      <c r="E202" s="819"/>
      <c r="F202" s="819"/>
      <c r="G202" s="819"/>
      <c r="H202" s="819"/>
      <c r="I202" s="805"/>
      <c r="J202" s="805"/>
      <c r="K202" s="805"/>
      <c r="L202" s="9"/>
      <c r="M202" s="9"/>
    </row>
    <row r="203" spans="1:13" s="139" customFormat="1" ht="15.75" customHeight="1" hidden="1">
      <c r="A203" s="270"/>
      <c r="B203" s="833" t="s">
        <v>1197</v>
      </c>
      <c r="C203" s="819">
        <v>0</v>
      </c>
      <c r="D203" s="819">
        <v>0</v>
      </c>
      <c r="E203" s="819">
        <v>0</v>
      </c>
      <c r="F203" s="819"/>
      <c r="G203" s="819">
        <v>0</v>
      </c>
      <c r="H203" s="819"/>
      <c r="I203" s="805"/>
      <c r="J203" s="805"/>
      <c r="K203" s="805"/>
      <c r="L203" s="9"/>
      <c r="M203" s="9"/>
    </row>
    <row r="204" spans="1:13" ht="16.5" customHeight="1">
      <c r="A204" s="816">
        <v>75411</v>
      </c>
      <c r="B204" s="178" t="s">
        <v>1198</v>
      </c>
      <c r="C204" s="815"/>
      <c r="D204" s="815"/>
      <c r="E204" s="815"/>
      <c r="F204" s="815"/>
      <c r="G204" s="815"/>
      <c r="H204" s="815"/>
      <c r="I204" s="805"/>
      <c r="J204" s="805"/>
      <c r="K204" s="805"/>
      <c r="L204" s="9"/>
      <c r="M204" s="9"/>
    </row>
    <row r="205" spans="1:13" ht="16.5" customHeight="1">
      <c r="A205" s="830"/>
      <c r="B205" s="812" t="s">
        <v>1199</v>
      </c>
      <c r="C205" s="813">
        <v>22474261</v>
      </c>
      <c r="D205" s="813">
        <v>21614261</v>
      </c>
      <c r="E205" s="813"/>
      <c r="F205" s="813"/>
      <c r="G205" s="831">
        <v>22474261</v>
      </c>
      <c r="H205" s="813">
        <v>21614261</v>
      </c>
      <c r="I205" s="805"/>
      <c r="J205" s="805"/>
      <c r="K205" s="805"/>
      <c r="L205" s="9"/>
      <c r="M205" s="9"/>
    </row>
    <row r="206" spans="1:13" ht="16.5" customHeight="1">
      <c r="A206" s="816"/>
      <c r="B206" s="817" t="s">
        <v>1127</v>
      </c>
      <c r="C206" s="815">
        <v>15516816</v>
      </c>
      <c r="D206" s="815">
        <v>15516816</v>
      </c>
      <c r="E206" s="815"/>
      <c r="F206" s="815"/>
      <c r="G206" s="815">
        <v>15516816</v>
      </c>
      <c r="H206" s="815">
        <v>15516816</v>
      </c>
      <c r="I206" s="805"/>
      <c r="J206" s="805"/>
      <c r="K206" s="805"/>
      <c r="L206" s="9"/>
      <c r="M206" s="9"/>
    </row>
    <row r="207" spans="1:13" ht="16.5" customHeight="1">
      <c r="A207" s="270"/>
      <c r="B207" s="817" t="s">
        <v>1132</v>
      </c>
      <c r="C207" s="819">
        <v>360000</v>
      </c>
      <c r="D207" s="819">
        <v>200000</v>
      </c>
      <c r="E207" s="819"/>
      <c r="F207" s="819"/>
      <c r="G207" s="832">
        <v>360000</v>
      </c>
      <c r="H207" s="819">
        <v>200000</v>
      </c>
      <c r="I207" s="805"/>
      <c r="J207" s="805"/>
      <c r="K207" s="805"/>
      <c r="L207" s="9"/>
      <c r="M207" s="9"/>
    </row>
    <row r="208" spans="1:13" ht="16.5" customHeight="1">
      <c r="A208" s="270"/>
      <c r="B208" s="817" t="s">
        <v>1135</v>
      </c>
      <c r="C208" s="819"/>
      <c r="D208" s="819"/>
      <c r="E208" s="819"/>
      <c r="F208" s="819"/>
      <c r="G208" s="819"/>
      <c r="H208" s="819"/>
      <c r="I208" s="805"/>
      <c r="J208" s="805"/>
      <c r="K208" s="805"/>
      <c r="L208" s="9"/>
      <c r="M208" s="9"/>
    </row>
    <row r="209" spans="1:13" ht="16.5" customHeight="1">
      <c r="A209" s="270"/>
      <c r="B209" s="817" t="s">
        <v>1155</v>
      </c>
      <c r="C209" s="819">
        <v>1250000</v>
      </c>
      <c r="D209" s="819">
        <v>550000</v>
      </c>
      <c r="E209" s="819"/>
      <c r="F209" s="819"/>
      <c r="G209" s="819">
        <v>1250000</v>
      </c>
      <c r="H209" s="819">
        <v>550000</v>
      </c>
      <c r="I209" s="805"/>
      <c r="J209" s="805"/>
      <c r="K209" s="805"/>
      <c r="L209" s="9"/>
      <c r="M209" s="9"/>
    </row>
    <row r="210" spans="1:13" ht="16.5" customHeight="1">
      <c r="A210" s="830">
        <v>75412</v>
      </c>
      <c r="B210" s="812" t="s">
        <v>902</v>
      </c>
      <c r="C210" s="813">
        <v>116500</v>
      </c>
      <c r="D210" s="813">
        <v>0</v>
      </c>
      <c r="E210" s="813">
        <v>116500</v>
      </c>
      <c r="F210" s="813"/>
      <c r="G210" s="813"/>
      <c r="H210" s="813"/>
      <c r="I210" s="805"/>
      <c r="J210" s="805"/>
      <c r="K210" s="805"/>
      <c r="L210" s="9"/>
      <c r="M210" s="9"/>
    </row>
    <row r="211" spans="1:13" ht="16.5" customHeight="1">
      <c r="A211" s="816"/>
      <c r="B211" s="836" t="s">
        <v>1200</v>
      </c>
      <c r="C211" s="815"/>
      <c r="D211" s="815"/>
      <c r="E211" s="815"/>
      <c r="F211" s="815"/>
      <c r="G211" s="815"/>
      <c r="H211" s="815"/>
      <c r="I211" s="805"/>
      <c r="J211" s="805"/>
      <c r="K211" s="805"/>
      <c r="L211" s="9"/>
      <c r="M211" s="9"/>
    </row>
    <row r="212" spans="1:13" ht="16.5" customHeight="1">
      <c r="A212" s="816"/>
      <c r="B212" s="836" t="s">
        <v>1148</v>
      </c>
      <c r="C212" s="815">
        <v>116500</v>
      </c>
      <c r="D212" s="815">
        <v>0</v>
      </c>
      <c r="E212" s="815">
        <v>116500</v>
      </c>
      <c r="F212" s="815"/>
      <c r="G212" s="815"/>
      <c r="H212" s="815"/>
      <c r="I212" s="805"/>
      <c r="J212" s="805"/>
      <c r="K212" s="805"/>
      <c r="L212" s="9"/>
      <c r="M212" s="9"/>
    </row>
    <row r="213" spans="1:13" ht="16.5" customHeight="1">
      <c r="A213" s="830">
        <v>75414</v>
      </c>
      <c r="B213" s="812" t="s">
        <v>1035</v>
      </c>
      <c r="C213" s="813">
        <v>3473280</v>
      </c>
      <c r="D213" s="813">
        <v>208600</v>
      </c>
      <c r="E213" s="813">
        <v>8600</v>
      </c>
      <c r="F213" s="813">
        <v>8600</v>
      </c>
      <c r="G213" s="813">
        <v>3464680</v>
      </c>
      <c r="H213" s="813">
        <v>200000</v>
      </c>
      <c r="I213" s="805"/>
      <c r="J213" s="805"/>
      <c r="K213" s="805"/>
      <c r="L213" s="9"/>
      <c r="M213" s="9"/>
    </row>
    <row r="214" spans="1:13" ht="16.5" customHeight="1">
      <c r="A214" s="816"/>
      <c r="B214" s="817" t="s">
        <v>1193</v>
      </c>
      <c r="C214" s="815">
        <v>3216920</v>
      </c>
      <c r="D214" s="815">
        <v>200000</v>
      </c>
      <c r="E214" s="815"/>
      <c r="F214" s="815"/>
      <c r="G214" s="815">
        <v>3216920</v>
      </c>
      <c r="H214" s="815">
        <v>200000</v>
      </c>
      <c r="I214" s="805"/>
      <c r="J214" s="805"/>
      <c r="K214" s="805"/>
      <c r="L214" s="9"/>
      <c r="M214" s="9"/>
    </row>
    <row r="215" spans="1:13" ht="16.5" customHeight="1">
      <c r="A215" s="270"/>
      <c r="B215" s="817" t="s">
        <v>1135</v>
      </c>
      <c r="C215" s="819"/>
      <c r="D215" s="819"/>
      <c r="E215" s="819"/>
      <c r="F215" s="819"/>
      <c r="G215" s="819"/>
      <c r="H215" s="819"/>
      <c r="I215" s="805"/>
      <c r="J215" s="805"/>
      <c r="K215" s="805"/>
      <c r="L215" s="9"/>
      <c r="M215" s="9"/>
    </row>
    <row r="216" spans="1:13" ht="16.5" customHeight="1">
      <c r="A216" s="270"/>
      <c r="B216" s="817" t="s">
        <v>1155</v>
      </c>
      <c r="C216" s="819">
        <v>0</v>
      </c>
      <c r="D216" s="819">
        <v>0</v>
      </c>
      <c r="E216" s="819"/>
      <c r="F216" s="819"/>
      <c r="G216" s="819">
        <v>0</v>
      </c>
      <c r="H216" s="819"/>
      <c r="I216" s="805"/>
      <c r="J216" s="805"/>
      <c r="K216" s="805"/>
      <c r="L216" s="9"/>
      <c r="M216" s="9"/>
    </row>
    <row r="217" spans="1:13" ht="16.5" customHeight="1">
      <c r="A217" s="830">
        <v>75416</v>
      </c>
      <c r="B217" s="812" t="s">
        <v>1201</v>
      </c>
      <c r="C217" s="813">
        <v>13501070</v>
      </c>
      <c r="D217" s="813">
        <v>0</v>
      </c>
      <c r="E217" s="818">
        <v>13501070</v>
      </c>
      <c r="F217" s="813"/>
      <c r="G217" s="813"/>
      <c r="H217" s="813"/>
      <c r="I217" s="805"/>
      <c r="J217" s="805"/>
      <c r="K217" s="805"/>
      <c r="L217" s="9"/>
      <c r="M217" s="9"/>
    </row>
    <row r="218" spans="1:13" ht="16.5" customHeight="1">
      <c r="A218" s="816"/>
      <c r="B218" s="817" t="s">
        <v>1127</v>
      </c>
      <c r="C218" s="815">
        <v>10847366</v>
      </c>
      <c r="D218" s="815">
        <v>0</v>
      </c>
      <c r="E218" s="815">
        <v>10847366</v>
      </c>
      <c r="F218" s="815"/>
      <c r="G218" s="815"/>
      <c r="H218" s="815"/>
      <c r="I218" s="805"/>
      <c r="J218" s="805"/>
      <c r="K218" s="805"/>
      <c r="L218" s="9"/>
      <c r="M218" s="9"/>
    </row>
    <row r="219" spans="1:13" ht="16.5" customHeight="1">
      <c r="A219" s="816"/>
      <c r="B219" s="817" t="s">
        <v>1132</v>
      </c>
      <c r="C219" s="815">
        <v>331970</v>
      </c>
      <c r="D219" s="815">
        <v>0</v>
      </c>
      <c r="E219" s="859">
        <v>331970</v>
      </c>
      <c r="F219" s="815"/>
      <c r="G219" s="815"/>
      <c r="H219" s="815"/>
      <c r="I219" s="805"/>
      <c r="J219" s="805"/>
      <c r="K219" s="805"/>
      <c r="L219" s="9"/>
      <c r="M219" s="9"/>
    </row>
    <row r="220" spans="1:13" ht="16.5" customHeight="1">
      <c r="A220" s="270"/>
      <c r="B220" s="817" t="s">
        <v>1135</v>
      </c>
      <c r="C220" s="819"/>
      <c r="D220" s="819"/>
      <c r="E220" s="819"/>
      <c r="F220" s="819"/>
      <c r="G220" s="819"/>
      <c r="H220" s="819"/>
      <c r="I220" s="805"/>
      <c r="J220" s="805"/>
      <c r="K220" s="805"/>
      <c r="L220" s="9"/>
      <c r="M220" s="9"/>
    </row>
    <row r="221" spans="1:13" ht="16.5" customHeight="1">
      <c r="A221" s="270"/>
      <c r="B221" s="817" t="s">
        <v>1155</v>
      </c>
      <c r="C221" s="819">
        <v>461300</v>
      </c>
      <c r="D221" s="819">
        <v>0</v>
      </c>
      <c r="E221" s="858">
        <v>461300</v>
      </c>
      <c r="F221" s="819"/>
      <c r="G221" s="819"/>
      <c r="H221" s="819"/>
      <c r="I221" s="805"/>
      <c r="J221" s="805"/>
      <c r="K221" s="805"/>
      <c r="L221" s="9"/>
      <c r="M221" s="9"/>
    </row>
    <row r="222" spans="1:13" ht="16.5" customHeight="1">
      <c r="A222" s="830">
        <v>75495</v>
      </c>
      <c r="B222" s="812" t="s">
        <v>868</v>
      </c>
      <c r="C222" s="813">
        <v>294886</v>
      </c>
      <c r="D222" s="813">
        <v>0</v>
      </c>
      <c r="E222" s="818">
        <v>175040</v>
      </c>
      <c r="F222" s="813"/>
      <c r="G222" s="831">
        <v>119846</v>
      </c>
      <c r="H222" s="813"/>
      <c r="I222" s="805"/>
      <c r="J222" s="805"/>
      <c r="K222" s="805"/>
      <c r="L222" s="9"/>
      <c r="M222" s="9"/>
    </row>
    <row r="223" spans="1:13" ht="16.5" customHeight="1">
      <c r="A223" s="816"/>
      <c r="B223" s="817" t="s">
        <v>1193</v>
      </c>
      <c r="C223" s="815">
        <v>0</v>
      </c>
      <c r="D223" s="815">
        <v>0</v>
      </c>
      <c r="E223" s="815"/>
      <c r="F223" s="815"/>
      <c r="G223" s="815"/>
      <c r="H223" s="815"/>
      <c r="I223" s="805"/>
      <c r="J223" s="805"/>
      <c r="K223" s="805"/>
      <c r="L223" s="9"/>
      <c r="M223" s="9"/>
    </row>
    <row r="224" spans="1:13" ht="16.5" customHeight="1">
      <c r="A224" s="270"/>
      <c r="B224" s="817" t="s">
        <v>1135</v>
      </c>
      <c r="C224" s="819"/>
      <c r="D224" s="819"/>
      <c r="E224" s="819"/>
      <c r="F224" s="819"/>
      <c r="G224" s="819"/>
      <c r="H224" s="819"/>
      <c r="I224" s="805"/>
      <c r="J224" s="805"/>
      <c r="K224" s="805"/>
      <c r="L224" s="9"/>
      <c r="M224" s="9"/>
    </row>
    <row r="225" spans="1:13" ht="16.5" customHeight="1">
      <c r="A225" s="270"/>
      <c r="B225" s="817" t="s">
        <v>1155</v>
      </c>
      <c r="C225" s="819">
        <v>51700</v>
      </c>
      <c r="D225" s="819">
        <v>0</v>
      </c>
      <c r="E225" s="832">
        <v>51700</v>
      </c>
      <c r="F225" s="819"/>
      <c r="G225" s="819"/>
      <c r="H225" s="819"/>
      <c r="I225" s="805"/>
      <c r="J225" s="805"/>
      <c r="K225" s="805"/>
      <c r="L225" s="9"/>
      <c r="M225" s="9"/>
    </row>
    <row r="226" spans="1:13" ht="9" customHeight="1">
      <c r="A226" s="816"/>
      <c r="B226" s="836"/>
      <c r="C226" s="815"/>
      <c r="D226" s="815"/>
      <c r="E226" s="815"/>
      <c r="F226" s="815"/>
      <c r="G226" s="815"/>
      <c r="H226" s="815"/>
      <c r="I226" s="805"/>
      <c r="J226" s="805"/>
      <c r="K226" s="805"/>
      <c r="L226" s="9"/>
      <c r="M226" s="9"/>
    </row>
    <row r="227" spans="1:13" ht="16.5" customHeight="1">
      <c r="A227" s="269">
        <v>756</v>
      </c>
      <c r="B227" s="860" t="s">
        <v>1202</v>
      </c>
      <c r="C227" s="815"/>
      <c r="D227" s="815"/>
      <c r="E227" s="815"/>
      <c r="F227" s="815"/>
      <c r="G227" s="815"/>
      <c r="H227" s="815"/>
      <c r="I227" s="805"/>
      <c r="J227" s="805"/>
      <c r="K227" s="805"/>
      <c r="L227" s="9"/>
      <c r="M227" s="9"/>
    </row>
    <row r="228" spans="1:13" ht="12.75">
      <c r="A228" s="816"/>
      <c r="B228" s="860" t="s">
        <v>1203</v>
      </c>
      <c r="C228" s="815"/>
      <c r="D228" s="815"/>
      <c r="E228" s="815"/>
      <c r="F228" s="815"/>
      <c r="G228" s="815"/>
      <c r="H228" s="815"/>
      <c r="I228" s="805"/>
      <c r="J228" s="805"/>
      <c r="K228" s="805"/>
      <c r="L228" s="9"/>
      <c r="M228" s="9"/>
    </row>
    <row r="229" spans="1:13" ht="16.5" customHeight="1">
      <c r="A229" s="816"/>
      <c r="B229" s="860" t="s">
        <v>1204</v>
      </c>
      <c r="C229" s="815"/>
      <c r="D229" s="815"/>
      <c r="E229" s="815"/>
      <c r="F229" s="815"/>
      <c r="G229" s="815"/>
      <c r="H229" s="815"/>
      <c r="I229" s="805"/>
      <c r="J229" s="805"/>
      <c r="K229" s="805"/>
      <c r="L229" s="9"/>
      <c r="M229" s="9"/>
    </row>
    <row r="230" spans="1:13" ht="27.75" customHeight="1" thickBot="1">
      <c r="A230" s="825"/>
      <c r="B230" s="824" t="s">
        <v>1205</v>
      </c>
      <c r="C230" s="809">
        <v>1849480</v>
      </c>
      <c r="D230" s="809">
        <v>0</v>
      </c>
      <c r="E230" s="809">
        <v>1849480</v>
      </c>
      <c r="F230" s="809">
        <v>0</v>
      </c>
      <c r="G230" s="809">
        <v>0</v>
      </c>
      <c r="H230" s="809">
        <v>0</v>
      </c>
      <c r="I230" s="805"/>
      <c r="J230" s="805"/>
      <c r="K230" s="805"/>
      <c r="L230" s="9"/>
      <c r="M230" s="9"/>
    </row>
    <row r="231" spans="1:13" ht="16.5" customHeight="1">
      <c r="A231" s="852">
        <v>75647</v>
      </c>
      <c r="B231" s="853" t="s">
        <v>1206</v>
      </c>
      <c r="C231" s="854"/>
      <c r="D231" s="854"/>
      <c r="E231" s="854"/>
      <c r="F231" s="854"/>
      <c r="G231" s="854"/>
      <c r="H231" s="854"/>
      <c r="I231" s="805"/>
      <c r="J231" s="805"/>
      <c r="K231" s="805"/>
      <c r="L231" s="9"/>
      <c r="M231" s="9"/>
    </row>
    <row r="232" spans="1:13" ht="16.5" customHeight="1">
      <c r="A232" s="830"/>
      <c r="B232" s="812" t="s">
        <v>1207</v>
      </c>
      <c r="C232" s="813">
        <v>1849480</v>
      </c>
      <c r="D232" s="813">
        <v>0</v>
      </c>
      <c r="E232" s="813">
        <v>1849480</v>
      </c>
      <c r="F232" s="813"/>
      <c r="G232" s="813"/>
      <c r="H232" s="813"/>
      <c r="I232" s="805"/>
      <c r="J232" s="805"/>
      <c r="K232" s="805"/>
      <c r="L232" s="9"/>
      <c r="M232" s="9"/>
    </row>
    <row r="233" spans="1:13" ht="16.5" customHeight="1">
      <c r="A233" s="816"/>
      <c r="B233" s="817" t="s">
        <v>1127</v>
      </c>
      <c r="C233" s="815">
        <v>52780</v>
      </c>
      <c r="D233" s="815">
        <v>0</v>
      </c>
      <c r="E233" s="815">
        <v>52780</v>
      </c>
      <c r="F233" s="815"/>
      <c r="G233" s="815"/>
      <c r="H233" s="815"/>
      <c r="I233" s="805"/>
      <c r="J233" s="805"/>
      <c r="K233" s="805"/>
      <c r="L233" s="9"/>
      <c r="M233" s="9"/>
    </row>
    <row r="234" spans="1:13" ht="14.25" customHeight="1">
      <c r="A234" s="816"/>
      <c r="B234" s="178"/>
      <c r="C234" s="815"/>
      <c r="D234" s="815"/>
      <c r="E234" s="815"/>
      <c r="F234" s="815"/>
      <c r="G234" s="815"/>
      <c r="H234" s="815"/>
      <c r="I234" s="805"/>
      <c r="J234" s="805"/>
      <c r="K234" s="805"/>
      <c r="L234" s="9"/>
      <c r="M234" s="9"/>
    </row>
    <row r="235" spans="1:13" ht="16.5" customHeight="1" thickBot="1">
      <c r="A235" s="825">
        <v>757</v>
      </c>
      <c r="B235" s="808" t="s">
        <v>1208</v>
      </c>
      <c r="C235" s="809">
        <v>35000000</v>
      </c>
      <c r="D235" s="809">
        <v>0</v>
      </c>
      <c r="E235" s="809">
        <v>35000000</v>
      </c>
      <c r="F235" s="809">
        <v>0</v>
      </c>
      <c r="G235" s="809">
        <v>0</v>
      </c>
      <c r="H235" s="809">
        <v>0</v>
      </c>
      <c r="I235" s="805"/>
      <c r="J235" s="805"/>
      <c r="K235" s="805"/>
      <c r="L235" s="9"/>
      <c r="M235" s="9"/>
    </row>
    <row r="236" spans="1:13" ht="16.5" customHeight="1">
      <c r="A236" s="816">
        <v>75702</v>
      </c>
      <c r="B236" s="178" t="s">
        <v>1209</v>
      </c>
      <c r="C236" s="815"/>
      <c r="D236" s="815"/>
      <c r="E236" s="815"/>
      <c r="F236" s="815"/>
      <c r="G236" s="815"/>
      <c r="H236" s="815"/>
      <c r="I236" s="805"/>
      <c r="J236" s="805"/>
      <c r="K236" s="805"/>
      <c r="L236" s="9"/>
      <c r="M236" s="9"/>
    </row>
    <row r="237" spans="1:13" ht="16.5" customHeight="1">
      <c r="A237" s="816"/>
      <c r="B237" s="178" t="s">
        <v>1210</v>
      </c>
      <c r="C237" s="815">
        <v>35000000</v>
      </c>
      <c r="D237" s="815">
        <v>0</v>
      </c>
      <c r="E237" s="815">
        <v>35000000</v>
      </c>
      <c r="F237" s="815"/>
      <c r="G237" s="815"/>
      <c r="H237" s="815"/>
      <c r="I237" s="805"/>
      <c r="J237" s="805"/>
      <c r="K237" s="805"/>
      <c r="L237" s="9"/>
      <c r="M237" s="9"/>
    </row>
    <row r="238" spans="1:13" ht="11.25" customHeight="1">
      <c r="A238" s="816"/>
      <c r="B238" s="178"/>
      <c r="C238" s="815"/>
      <c r="D238" s="815"/>
      <c r="E238" s="815"/>
      <c r="F238" s="815"/>
      <c r="G238" s="815"/>
      <c r="H238" s="815"/>
      <c r="I238" s="805"/>
      <c r="J238" s="805"/>
      <c r="K238" s="805"/>
      <c r="L238" s="9"/>
      <c r="M238" s="9"/>
    </row>
    <row r="239" spans="1:13" ht="16.5" customHeight="1" thickBot="1">
      <c r="A239" s="825">
        <v>758</v>
      </c>
      <c r="B239" s="808" t="s">
        <v>1211</v>
      </c>
      <c r="C239" s="809">
        <v>62483111</v>
      </c>
      <c r="D239" s="809">
        <v>0</v>
      </c>
      <c r="E239" s="809">
        <v>22267295</v>
      </c>
      <c r="F239" s="809">
        <v>0</v>
      </c>
      <c r="G239" s="809">
        <v>40215816</v>
      </c>
      <c r="H239" s="809">
        <v>0</v>
      </c>
      <c r="I239" s="805"/>
      <c r="J239" s="805"/>
      <c r="K239" s="805"/>
      <c r="L239" s="9"/>
      <c r="M239" s="9"/>
    </row>
    <row r="240" spans="1:13" ht="16.5" customHeight="1">
      <c r="A240" s="270"/>
      <c r="B240" s="826" t="s">
        <v>1129</v>
      </c>
      <c r="C240" s="827">
        <v>3000000</v>
      </c>
      <c r="D240" s="827">
        <v>0</v>
      </c>
      <c r="E240" s="827">
        <v>3000000</v>
      </c>
      <c r="F240" s="827">
        <v>0</v>
      </c>
      <c r="G240" s="827">
        <v>0</v>
      </c>
      <c r="H240" s="827">
        <v>0</v>
      </c>
      <c r="I240" s="805"/>
      <c r="J240" s="805"/>
      <c r="K240" s="805"/>
      <c r="L240" s="9"/>
      <c r="M240" s="9"/>
    </row>
    <row r="241" spans="1:13" ht="9.75" customHeight="1">
      <c r="A241" s="270"/>
      <c r="B241" s="1"/>
      <c r="C241" s="819"/>
      <c r="D241" s="819"/>
      <c r="E241" s="819"/>
      <c r="F241" s="819"/>
      <c r="G241" s="819"/>
      <c r="H241" s="819"/>
      <c r="I241" s="805"/>
      <c r="J241" s="805"/>
      <c r="K241" s="805"/>
      <c r="L241" s="9"/>
      <c r="M241" s="9"/>
    </row>
    <row r="242" spans="1:13" ht="16.5" customHeight="1" hidden="1">
      <c r="A242" s="816">
        <v>75802</v>
      </c>
      <c r="B242" s="178" t="s">
        <v>1212</v>
      </c>
      <c r="C242" s="815"/>
      <c r="D242" s="815"/>
      <c r="E242" s="815"/>
      <c r="F242" s="815"/>
      <c r="G242" s="815"/>
      <c r="H242" s="815"/>
      <c r="I242" s="805"/>
      <c r="J242" s="805"/>
      <c r="K242" s="805"/>
      <c r="L242" s="9"/>
      <c r="M242" s="9"/>
    </row>
    <row r="243" spans="1:13" ht="16.5" customHeight="1" hidden="1">
      <c r="A243" s="830"/>
      <c r="B243" s="812" t="s">
        <v>1213</v>
      </c>
      <c r="C243" s="813">
        <v>0</v>
      </c>
      <c r="D243" s="813">
        <v>0</v>
      </c>
      <c r="E243" s="813"/>
      <c r="F243" s="813"/>
      <c r="G243" s="813"/>
      <c r="H243" s="813"/>
      <c r="I243" s="805"/>
      <c r="J243" s="805"/>
      <c r="K243" s="805"/>
      <c r="L243" s="9"/>
      <c r="M243" s="9"/>
    </row>
    <row r="244" spans="1:13" ht="16.5" customHeight="1" hidden="1">
      <c r="A244" s="270"/>
      <c r="B244" s="817"/>
      <c r="C244" s="819"/>
      <c r="D244" s="819"/>
      <c r="E244" s="819"/>
      <c r="F244" s="819"/>
      <c r="G244" s="819"/>
      <c r="H244" s="819"/>
      <c r="I244" s="805"/>
      <c r="J244" s="805"/>
      <c r="K244" s="805"/>
      <c r="L244" s="9"/>
      <c r="M244" s="9"/>
    </row>
    <row r="245" spans="1:14" ht="16.5" customHeight="1" hidden="1">
      <c r="A245" s="270"/>
      <c r="B245" s="817" t="s">
        <v>1214</v>
      </c>
      <c r="C245" s="819">
        <v>0</v>
      </c>
      <c r="D245" s="819">
        <v>0</v>
      </c>
      <c r="E245" s="819"/>
      <c r="F245" s="819"/>
      <c r="G245" s="819"/>
      <c r="H245" s="819"/>
      <c r="I245" s="805"/>
      <c r="J245" s="805"/>
      <c r="K245" s="805"/>
      <c r="L245" s="9"/>
      <c r="M245" s="9"/>
      <c r="N245" s="861"/>
    </row>
    <row r="246" spans="1:13" ht="16.5" customHeight="1">
      <c r="A246" s="830">
        <v>75814</v>
      </c>
      <c r="B246" s="812" t="s">
        <v>913</v>
      </c>
      <c r="C246" s="813">
        <v>526214</v>
      </c>
      <c r="D246" s="813">
        <v>0</v>
      </c>
      <c r="E246" s="831">
        <v>526214</v>
      </c>
      <c r="F246" s="813"/>
      <c r="G246" s="813"/>
      <c r="H246" s="813"/>
      <c r="I246" s="805"/>
      <c r="J246" s="805"/>
      <c r="K246" s="805"/>
      <c r="L246" s="9"/>
      <c r="M246" s="9"/>
    </row>
    <row r="247" spans="1:13" ht="16.5" customHeight="1" hidden="1">
      <c r="A247" s="862"/>
      <c r="B247" s="817" t="s">
        <v>1127</v>
      </c>
      <c r="C247" s="863">
        <v>0</v>
      </c>
      <c r="D247" s="863">
        <v>0</v>
      </c>
      <c r="E247" s="863"/>
      <c r="F247" s="863"/>
      <c r="G247" s="815"/>
      <c r="H247" s="815"/>
      <c r="I247" s="805"/>
      <c r="J247" s="805"/>
      <c r="K247" s="805"/>
      <c r="L247" s="9"/>
      <c r="M247" s="9"/>
    </row>
    <row r="248" spans="1:13" ht="16.5" customHeight="1" hidden="1">
      <c r="A248" s="816"/>
      <c r="B248" s="836" t="s">
        <v>1215</v>
      </c>
      <c r="C248" s="815">
        <v>0</v>
      </c>
      <c r="D248" s="815">
        <v>0</v>
      </c>
      <c r="E248" s="815">
        <v>0</v>
      </c>
      <c r="F248" s="815"/>
      <c r="G248" s="815"/>
      <c r="H248" s="815"/>
      <c r="I248" s="805"/>
      <c r="J248" s="805"/>
      <c r="K248" s="805"/>
      <c r="L248" s="9"/>
      <c r="M248" s="9"/>
    </row>
    <row r="249" spans="1:13" ht="16.5" customHeight="1">
      <c r="A249" s="830">
        <v>75818</v>
      </c>
      <c r="B249" s="812" t="s">
        <v>916</v>
      </c>
      <c r="C249" s="813">
        <v>18801574</v>
      </c>
      <c r="D249" s="813">
        <v>0</v>
      </c>
      <c r="E249" s="831">
        <v>18801574</v>
      </c>
      <c r="F249" s="813"/>
      <c r="G249" s="813"/>
      <c r="H249" s="813"/>
      <c r="I249" s="805"/>
      <c r="J249" s="805"/>
      <c r="K249" s="805"/>
      <c r="L249" s="9"/>
      <c r="M249" s="9"/>
    </row>
    <row r="250" spans="1:13" ht="16.5" customHeight="1">
      <c r="A250" s="270"/>
      <c r="B250" s="817" t="s">
        <v>1216</v>
      </c>
      <c r="C250" s="819">
        <v>15801574</v>
      </c>
      <c r="D250" s="819">
        <v>0</v>
      </c>
      <c r="E250" s="832">
        <v>15801574</v>
      </c>
      <c r="F250" s="819"/>
      <c r="G250" s="819"/>
      <c r="H250" s="819"/>
      <c r="I250" s="805"/>
      <c r="J250" s="805"/>
      <c r="K250" s="805"/>
      <c r="L250" s="9"/>
      <c r="M250" s="9"/>
    </row>
    <row r="251" spans="1:13" ht="16.5" customHeight="1">
      <c r="A251" s="270"/>
      <c r="B251" s="833" t="s">
        <v>1137</v>
      </c>
      <c r="C251" s="819">
        <v>3000000</v>
      </c>
      <c r="D251" s="819">
        <v>0</v>
      </c>
      <c r="E251" s="819">
        <v>3000000</v>
      </c>
      <c r="F251" s="819"/>
      <c r="G251" s="819"/>
      <c r="H251" s="819"/>
      <c r="I251" s="805"/>
      <c r="J251" s="805"/>
      <c r="K251" s="805"/>
      <c r="L251" s="9"/>
      <c r="M251" s="9"/>
    </row>
    <row r="252" spans="1:13" ht="16.5" customHeight="1">
      <c r="A252" s="816">
        <v>75831</v>
      </c>
      <c r="B252" s="178" t="s">
        <v>691</v>
      </c>
      <c r="C252" s="815"/>
      <c r="D252" s="815"/>
      <c r="E252" s="815"/>
      <c r="F252" s="815"/>
      <c r="G252" s="815"/>
      <c r="H252" s="815"/>
      <c r="I252" s="805"/>
      <c r="J252" s="805"/>
      <c r="K252" s="805"/>
      <c r="L252" s="9"/>
      <c r="M252" s="9"/>
    </row>
    <row r="253" spans="1:13" ht="16.5" customHeight="1">
      <c r="A253" s="830"/>
      <c r="B253" s="812" t="s">
        <v>1213</v>
      </c>
      <c r="C253" s="813">
        <v>2939507</v>
      </c>
      <c r="D253" s="813">
        <v>0</v>
      </c>
      <c r="E253" s="813">
        <v>2939507</v>
      </c>
      <c r="F253" s="813"/>
      <c r="G253" s="813"/>
      <c r="H253" s="813"/>
      <c r="I253" s="805"/>
      <c r="J253" s="805"/>
      <c r="K253" s="805"/>
      <c r="L253" s="9"/>
      <c r="M253" s="9"/>
    </row>
    <row r="254" spans="1:13" ht="16.5" customHeight="1">
      <c r="A254" s="816">
        <v>75832</v>
      </c>
      <c r="B254" s="178" t="s">
        <v>691</v>
      </c>
      <c r="C254" s="815"/>
      <c r="D254" s="815"/>
      <c r="E254" s="815"/>
      <c r="F254" s="815"/>
      <c r="G254" s="815"/>
      <c r="H254" s="815"/>
      <c r="I254" s="805"/>
      <c r="J254" s="805"/>
      <c r="K254" s="805"/>
      <c r="L254" s="9"/>
      <c r="M254" s="9"/>
    </row>
    <row r="255" spans="1:13" ht="16.5" customHeight="1">
      <c r="A255" s="830"/>
      <c r="B255" s="812" t="s">
        <v>1217</v>
      </c>
      <c r="C255" s="813">
        <v>40215816</v>
      </c>
      <c r="D255" s="813">
        <v>0</v>
      </c>
      <c r="E255" s="813"/>
      <c r="F255" s="813"/>
      <c r="G255" s="831">
        <v>40215816</v>
      </c>
      <c r="H255" s="813"/>
      <c r="I255" s="805"/>
      <c r="J255" s="805"/>
      <c r="K255" s="805"/>
      <c r="L255" s="9"/>
      <c r="M255" s="9"/>
    </row>
    <row r="256" spans="1:13" ht="8.25" customHeight="1">
      <c r="A256" s="816"/>
      <c r="B256" s="178"/>
      <c r="C256" s="815"/>
      <c r="D256" s="815"/>
      <c r="E256" s="815"/>
      <c r="F256" s="815"/>
      <c r="G256" s="815"/>
      <c r="H256" s="815"/>
      <c r="I256" s="805"/>
      <c r="J256" s="805"/>
      <c r="K256" s="805"/>
      <c r="L256" s="9"/>
      <c r="M256" s="9"/>
    </row>
    <row r="257" spans="1:13" ht="16.5" customHeight="1" thickBot="1">
      <c r="A257" s="825">
        <v>801</v>
      </c>
      <c r="B257" s="808" t="s">
        <v>1218</v>
      </c>
      <c r="C257" s="809">
        <v>509519076</v>
      </c>
      <c r="D257" s="809">
        <v>130000</v>
      </c>
      <c r="E257" s="809">
        <v>304433477</v>
      </c>
      <c r="F257" s="809">
        <v>0</v>
      </c>
      <c r="G257" s="809">
        <v>205085599</v>
      </c>
      <c r="H257" s="809">
        <v>130000</v>
      </c>
      <c r="I257" s="805"/>
      <c r="J257" s="805"/>
      <c r="K257" s="805"/>
      <c r="L257" s="9"/>
      <c r="M257" s="9"/>
    </row>
    <row r="258" spans="1:13" ht="16.5" customHeight="1">
      <c r="A258" s="270"/>
      <c r="B258" s="826" t="s">
        <v>1129</v>
      </c>
      <c r="C258" s="827">
        <v>23828634</v>
      </c>
      <c r="D258" s="827">
        <v>0</v>
      </c>
      <c r="E258" s="827">
        <v>18538634</v>
      </c>
      <c r="F258" s="827">
        <v>0</v>
      </c>
      <c r="G258" s="827">
        <v>5290000</v>
      </c>
      <c r="H258" s="827">
        <v>0</v>
      </c>
      <c r="I258" s="805"/>
      <c r="J258" s="805"/>
      <c r="K258" s="805"/>
      <c r="L258" s="9"/>
      <c r="M258" s="9"/>
    </row>
    <row r="259" spans="1:13" ht="7.5" customHeight="1">
      <c r="A259" s="270"/>
      <c r="B259" s="1"/>
      <c r="C259" s="819"/>
      <c r="D259" s="819"/>
      <c r="E259" s="819"/>
      <c r="F259" s="819"/>
      <c r="G259" s="819"/>
      <c r="H259" s="819"/>
      <c r="I259" s="805"/>
      <c r="J259" s="805"/>
      <c r="K259" s="805"/>
      <c r="L259" s="9"/>
      <c r="M259" s="9"/>
    </row>
    <row r="260" spans="1:13" ht="16.5" customHeight="1">
      <c r="A260" s="830">
        <v>80101</v>
      </c>
      <c r="B260" s="812" t="s">
        <v>930</v>
      </c>
      <c r="C260" s="813">
        <v>124411376</v>
      </c>
      <c r="D260" s="813">
        <v>0</v>
      </c>
      <c r="E260" s="818">
        <v>124411376</v>
      </c>
      <c r="F260" s="813"/>
      <c r="G260" s="813"/>
      <c r="H260" s="813"/>
      <c r="I260" s="805"/>
      <c r="J260" s="805"/>
      <c r="K260" s="805"/>
      <c r="L260" s="9"/>
      <c r="M260" s="9"/>
    </row>
    <row r="261" spans="1:13" ht="16.5" customHeight="1">
      <c r="A261" s="270"/>
      <c r="B261" s="817" t="s">
        <v>1127</v>
      </c>
      <c r="C261" s="819">
        <v>91020404</v>
      </c>
      <c r="D261" s="819">
        <v>0</v>
      </c>
      <c r="E261" s="832">
        <v>91020404</v>
      </c>
      <c r="F261" s="819"/>
      <c r="G261" s="819"/>
      <c r="H261" s="819"/>
      <c r="I261" s="805"/>
      <c r="J261" s="805"/>
      <c r="K261" s="805"/>
      <c r="L261" s="9"/>
      <c r="M261" s="9"/>
    </row>
    <row r="262" spans="1:13" ht="16.5" customHeight="1">
      <c r="A262" s="270"/>
      <c r="B262" s="833" t="s">
        <v>1219</v>
      </c>
      <c r="C262" s="819"/>
      <c r="D262" s="819"/>
      <c r="E262" s="819"/>
      <c r="F262" s="819"/>
      <c r="G262" s="819"/>
      <c r="H262" s="819"/>
      <c r="I262" s="805"/>
      <c r="J262" s="805"/>
      <c r="K262" s="805"/>
      <c r="L262" s="9"/>
      <c r="M262" s="9"/>
    </row>
    <row r="263" spans="1:13" ht="16.5" customHeight="1">
      <c r="A263" s="270"/>
      <c r="B263" s="817" t="s">
        <v>1220</v>
      </c>
      <c r="C263" s="819">
        <v>3979735</v>
      </c>
      <c r="D263" s="819">
        <v>0</v>
      </c>
      <c r="E263" s="832">
        <v>3979735</v>
      </c>
      <c r="F263" s="819"/>
      <c r="G263" s="819"/>
      <c r="H263" s="819"/>
      <c r="I263" s="805"/>
      <c r="J263" s="805"/>
      <c r="K263" s="805"/>
      <c r="L263" s="9"/>
      <c r="M263" s="9"/>
    </row>
    <row r="264" spans="1:13" ht="16.5" customHeight="1">
      <c r="A264" s="270"/>
      <c r="B264" s="833" t="s">
        <v>1221</v>
      </c>
      <c r="C264" s="819"/>
      <c r="D264" s="819"/>
      <c r="E264" s="819"/>
      <c r="F264" s="819"/>
      <c r="G264" s="819"/>
      <c r="H264" s="819"/>
      <c r="I264" s="805"/>
      <c r="J264" s="805"/>
      <c r="K264" s="805"/>
      <c r="L264" s="9"/>
      <c r="M264" s="9"/>
    </row>
    <row r="265" spans="1:13" ht="16.5" customHeight="1">
      <c r="A265" s="270"/>
      <c r="B265" s="817" t="s">
        <v>1222</v>
      </c>
      <c r="C265" s="819"/>
      <c r="D265" s="819"/>
      <c r="E265" s="819"/>
      <c r="F265" s="819"/>
      <c r="G265" s="819"/>
      <c r="H265" s="819"/>
      <c r="I265" s="805"/>
      <c r="J265" s="805"/>
      <c r="K265" s="805"/>
      <c r="L265" s="9"/>
      <c r="M265" s="9"/>
    </row>
    <row r="266" spans="1:13" ht="16.5" customHeight="1">
      <c r="A266" s="270"/>
      <c r="B266" s="817" t="s">
        <v>1223</v>
      </c>
      <c r="C266" s="819"/>
      <c r="D266" s="819"/>
      <c r="E266" s="819"/>
      <c r="F266" s="819"/>
      <c r="G266" s="819"/>
      <c r="H266" s="819"/>
      <c r="I266" s="805"/>
      <c r="J266" s="805"/>
      <c r="K266" s="805"/>
      <c r="L266" s="9"/>
      <c r="M266" s="9"/>
    </row>
    <row r="267" spans="1:13" ht="16.5" customHeight="1">
      <c r="A267" s="270"/>
      <c r="B267" s="817" t="s">
        <v>1224</v>
      </c>
      <c r="C267" s="819">
        <v>1434868</v>
      </c>
      <c r="D267" s="819">
        <v>0</v>
      </c>
      <c r="E267" s="832">
        <v>1434868</v>
      </c>
      <c r="F267" s="819"/>
      <c r="G267" s="819"/>
      <c r="H267" s="819"/>
      <c r="I267" s="805"/>
      <c r="J267" s="805"/>
      <c r="K267" s="805"/>
      <c r="L267" s="9"/>
      <c r="M267" s="9"/>
    </row>
    <row r="268" spans="1:13" s="139" customFormat="1" ht="16.5" customHeight="1" hidden="1">
      <c r="A268" s="816"/>
      <c r="B268" s="836" t="s">
        <v>1170</v>
      </c>
      <c r="C268" s="815"/>
      <c r="D268" s="815"/>
      <c r="E268" s="815"/>
      <c r="F268" s="815"/>
      <c r="G268" s="815"/>
      <c r="H268" s="815"/>
      <c r="I268" s="805"/>
      <c r="J268" s="805"/>
      <c r="K268" s="805"/>
      <c r="L268" s="9"/>
      <c r="M268" s="9"/>
    </row>
    <row r="269" spans="1:13" ht="16.5" customHeight="1" hidden="1">
      <c r="A269" s="816"/>
      <c r="B269" s="836" t="s">
        <v>1225</v>
      </c>
      <c r="C269" s="815">
        <v>0</v>
      </c>
      <c r="D269" s="815">
        <v>0</v>
      </c>
      <c r="E269" s="815">
        <v>0</v>
      </c>
      <c r="F269" s="815"/>
      <c r="G269" s="815"/>
      <c r="H269" s="815"/>
      <c r="I269" s="805"/>
      <c r="J269" s="805"/>
      <c r="K269" s="805"/>
      <c r="L269" s="9"/>
      <c r="M269" s="9"/>
    </row>
    <row r="270" spans="1:13" ht="16.5" customHeight="1" hidden="1">
      <c r="A270" s="270"/>
      <c r="B270" s="817" t="s">
        <v>1226</v>
      </c>
      <c r="C270" s="819"/>
      <c r="D270" s="819"/>
      <c r="E270" s="819"/>
      <c r="F270" s="819"/>
      <c r="G270" s="819"/>
      <c r="H270" s="819"/>
      <c r="I270" s="805"/>
      <c r="J270" s="805"/>
      <c r="K270" s="805"/>
      <c r="L270" s="9"/>
      <c r="M270" s="9"/>
    </row>
    <row r="271" spans="1:13" ht="15.75" customHeight="1" hidden="1">
      <c r="A271" s="270"/>
      <c r="B271" s="833" t="s">
        <v>1227</v>
      </c>
      <c r="C271" s="819"/>
      <c r="D271" s="819"/>
      <c r="E271" s="819"/>
      <c r="F271" s="819"/>
      <c r="G271" s="856"/>
      <c r="H271" s="819"/>
      <c r="I271" s="805"/>
      <c r="J271" s="805"/>
      <c r="K271" s="805"/>
      <c r="L271" s="9"/>
      <c r="M271" s="9"/>
    </row>
    <row r="272" spans="1:13" ht="16.5" customHeight="1" hidden="1">
      <c r="A272" s="270"/>
      <c r="B272" s="817" t="s">
        <v>1228</v>
      </c>
      <c r="C272" s="819">
        <v>0</v>
      </c>
      <c r="D272" s="819">
        <v>0</v>
      </c>
      <c r="E272" s="819"/>
      <c r="F272" s="819"/>
      <c r="G272" s="856"/>
      <c r="H272" s="819"/>
      <c r="I272" s="805"/>
      <c r="J272" s="805"/>
      <c r="K272" s="805"/>
      <c r="L272" s="9"/>
      <c r="M272" s="9"/>
    </row>
    <row r="273" spans="1:13" ht="16.5" customHeight="1" hidden="1">
      <c r="A273" s="270"/>
      <c r="B273" s="817" t="s">
        <v>1216</v>
      </c>
      <c r="C273" s="819">
        <v>0</v>
      </c>
      <c r="D273" s="819">
        <v>0</v>
      </c>
      <c r="E273" s="819"/>
      <c r="F273" s="819"/>
      <c r="G273" s="819"/>
      <c r="H273" s="819"/>
      <c r="I273" s="805"/>
      <c r="J273" s="805"/>
      <c r="K273" s="805"/>
      <c r="L273" s="9"/>
      <c r="M273" s="9"/>
    </row>
    <row r="274" spans="1:13" ht="16.5" customHeight="1">
      <c r="A274" s="270"/>
      <c r="B274" s="817" t="s">
        <v>1132</v>
      </c>
      <c r="C274" s="819">
        <v>7739634</v>
      </c>
      <c r="D274" s="819">
        <v>0</v>
      </c>
      <c r="E274" s="858">
        <v>7739634</v>
      </c>
      <c r="F274" s="819"/>
      <c r="G274" s="819"/>
      <c r="H274" s="819"/>
      <c r="I274" s="805"/>
      <c r="J274" s="805"/>
      <c r="K274" s="805"/>
      <c r="L274" s="9"/>
      <c r="M274" s="9"/>
    </row>
    <row r="275" spans="1:13" ht="16.5" customHeight="1">
      <c r="A275" s="270"/>
      <c r="B275" s="817" t="s">
        <v>1135</v>
      </c>
      <c r="C275" s="819"/>
      <c r="D275" s="819"/>
      <c r="E275" s="819"/>
      <c r="F275" s="819"/>
      <c r="G275" s="819"/>
      <c r="H275" s="819"/>
      <c r="I275" s="805"/>
      <c r="J275" s="805"/>
      <c r="K275" s="805"/>
      <c r="L275" s="9"/>
      <c r="M275" s="9"/>
    </row>
    <row r="276" spans="1:13" ht="16.5" customHeight="1">
      <c r="A276" s="270"/>
      <c r="B276" s="817" t="s">
        <v>1155</v>
      </c>
      <c r="C276" s="819">
        <v>100000</v>
      </c>
      <c r="D276" s="819">
        <v>0</v>
      </c>
      <c r="E276" s="819">
        <v>100000</v>
      </c>
      <c r="F276" s="819"/>
      <c r="G276" s="819"/>
      <c r="H276" s="819"/>
      <c r="I276" s="805"/>
      <c r="J276" s="805"/>
      <c r="K276" s="805"/>
      <c r="L276" s="9"/>
      <c r="M276" s="9"/>
    </row>
    <row r="277" spans="1:13" ht="16.5" customHeight="1">
      <c r="A277" s="830">
        <v>80102</v>
      </c>
      <c r="B277" s="812" t="s">
        <v>1055</v>
      </c>
      <c r="C277" s="813">
        <v>19559963</v>
      </c>
      <c r="D277" s="813">
        <v>0</v>
      </c>
      <c r="E277" s="813"/>
      <c r="F277" s="813"/>
      <c r="G277" s="831">
        <v>19559963</v>
      </c>
      <c r="H277" s="813"/>
      <c r="I277" s="805"/>
      <c r="J277" s="805"/>
      <c r="K277" s="805"/>
      <c r="L277" s="9"/>
      <c r="M277" s="9"/>
    </row>
    <row r="278" spans="1:13" ht="16.5" customHeight="1">
      <c r="A278" s="270"/>
      <c r="B278" s="817" t="s">
        <v>1127</v>
      </c>
      <c r="C278" s="819">
        <v>14486529</v>
      </c>
      <c r="D278" s="819">
        <v>0</v>
      </c>
      <c r="E278" s="819"/>
      <c r="F278" s="819"/>
      <c r="G278" s="832">
        <v>14486529</v>
      </c>
      <c r="H278" s="819"/>
      <c r="I278" s="805"/>
      <c r="J278" s="805"/>
      <c r="K278" s="805"/>
      <c r="L278" s="9"/>
      <c r="M278" s="9"/>
    </row>
    <row r="279" spans="1:13" ht="16.5" customHeight="1">
      <c r="A279" s="270"/>
      <c r="B279" s="833" t="s">
        <v>1219</v>
      </c>
      <c r="C279" s="819"/>
      <c r="D279" s="819"/>
      <c r="E279" s="819"/>
      <c r="F279" s="819"/>
      <c r="G279" s="819"/>
      <c r="H279" s="819"/>
      <c r="I279" s="805"/>
      <c r="J279" s="805"/>
      <c r="K279" s="805"/>
      <c r="L279" s="9"/>
      <c r="M279" s="9"/>
    </row>
    <row r="280" spans="1:13" ht="16.5" customHeight="1">
      <c r="A280" s="270"/>
      <c r="B280" s="817" t="s">
        <v>1220</v>
      </c>
      <c r="C280" s="819">
        <v>1132459</v>
      </c>
      <c r="D280" s="819">
        <v>0</v>
      </c>
      <c r="E280" s="819"/>
      <c r="F280" s="819"/>
      <c r="G280" s="832">
        <v>1132459</v>
      </c>
      <c r="H280" s="819"/>
      <c r="I280" s="805"/>
      <c r="J280" s="805"/>
      <c r="K280" s="805"/>
      <c r="L280" s="9"/>
      <c r="M280" s="9"/>
    </row>
    <row r="281" spans="1:13" ht="16.5" customHeight="1">
      <c r="A281" s="270"/>
      <c r="B281" s="817" t="s">
        <v>1216</v>
      </c>
      <c r="C281" s="819">
        <v>0</v>
      </c>
      <c r="D281" s="819">
        <v>0</v>
      </c>
      <c r="E281" s="819"/>
      <c r="F281" s="819"/>
      <c r="G281" s="819"/>
      <c r="H281" s="819"/>
      <c r="I281" s="805"/>
      <c r="J281" s="805"/>
      <c r="K281" s="805"/>
      <c r="L281" s="9"/>
      <c r="M281" s="9"/>
    </row>
    <row r="282" spans="1:13" ht="16.5" customHeight="1">
      <c r="A282" s="270"/>
      <c r="B282" s="817" t="s">
        <v>1132</v>
      </c>
      <c r="C282" s="819">
        <v>850000</v>
      </c>
      <c r="D282" s="819">
        <v>0</v>
      </c>
      <c r="E282" s="819"/>
      <c r="F282" s="819"/>
      <c r="G282" s="819">
        <v>850000</v>
      </c>
      <c r="H282" s="819"/>
      <c r="I282" s="805"/>
      <c r="J282" s="805"/>
      <c r="K282" s="805"/>
      <c r="L282" s="9"/>
      <c r="M282" s="9"/>
    </row>
    <row r="283" spans="1:13" ht="16.5" customHeight="1">
      <c r="A283" s="270"/>
      <c r="B283" s="817" t="s">
        <v>1135</v>
      </c>
      <c r="C283" s="819"/>
      <c r="D283" s="819"/>
      <c r="E283" s="819"/>
      <c r="F283" s="819"/>
      <c r="G283" s="819"/>
      <c r="H283" s="819"/>
      <c r="I283" s="805"/>
      <c r="J283" s="805"/>
      <c r="K283" s="805"/>
      <c r="L283" s="9"/>
      <c r="M283" s="9"/>
    </row>
    <row r="284" spans="1:13" ht="16.5" customHeight="1">
      <c r="A284" s="270"/>
      <c r="B284" s="817" t="s">
        <v>1155</v>
      </c>
      <c r="C284" s="819">
        <v>100000</v>
      </c>
      <c r="D284" s="819">
        <v>0</v>
      </c>
      <c r="E284" s="819"/>
      <c r="F284" s="819"/>
      <c r="G284" s="819">
        <v>100000</v>
      </c>
      <c r="H284" s="819"/>
      <c r="I284" s="805"/>
      <c r="J284" s="805"/>
      <c r="K284" s="805"/>
      <c r="L284" s="9"/>
      <c r="M284" s="9"/>
    </row>
    <row r="285" spans="1:13" s="870" customFormat="1" ht="24">
      <c r="A285" s="864">
        <v>80103</v>
      </c>
      <c r="B285" s="865" t="s">
        <v>1229</v>
      </c>
      <c r="C285" s="866">
        <v>6076514</v>
      </c>
      <c r="D285" s="866">
        <v>0</v>
      </c>
      <c r="E285" s="867">
        <v>6076514</v>
      </c>
      <c r="F285" s="866"/>
      <c r="G285" s="866"/>
      <c r="H285" s="866"/>
      <c r="I285" s="868"/>
      <c r="J285" s="868"/>
      <c r="K285" s="868"/>
      <c r="L285" s="869"/>
      <c r="M285" s="869"/>
    </row>
    <row r="286" spans="1:13" ht="16.5" customHeight="1">
      <c r="A286" s="270"/>
      <c r="B286" s="817" t="s">
        <v>1127</v>
      </c>
      <c r="C286" s="819">
        <v>2232085</v>
      </c>
      <c r="D286" s="819">
        <v>0</v>
      </c>
      <c r="E286" s="832">
        <v>2232085</v>
      </c>
      <c r="F286" s="819"/>
      <c r="G286" s="819"/>
      <c r="H286" s="819"/>
      <c r="I286" s="805"/>
      <c r="J286" s="805"/>
      <c r="K286" s="805"/>
      <c r="L286" s="9"/>
      <c r="M286" s="9"/>
    </row>
    <row r="287" spans="1:13" ht="16.5" customHeight="1">
      <c r="A287" s="270"/>
      <c r="B287" s="833" t="s">
        <v>1219</v>
      </c>
      <c r="C287" s="819"/>
      <c r="D287" s="819"/>
      <c r="E287" s="819"/>
      <c r="F287" s="819"/>
      <c r="G287" s="819"/>
      <c r="H287" s="819"/>
      <c r="I287" s="805"/>
      <c r="J287" s="805"/>
      <c r="K287" s="805"/>
      <c r="L287" s="9"/>
      <c r="M287" s="9"/>
    </row>
    <row r="288" spans="1:13" ht="16.5" customHeight="1">
      <c r="A288" s="270"/>
      <c r="B288" s="817" t="s">
        <v>1220</v>
      </c>
      <c r="C288" s="819">
        <v>546782</v>
      </c>
      <c r="D288" s="819">
        <v>0</v>
      </c>
      <c r="E288" s="832">
        <v>546782</v>
      </c>
      <c r="F288" s="819"/>
      <c r="G288" s="819"/>
      <c r="H288" s="819"/>
      <c r="I288" s="805"/>
      <c r="J288" s="805"/>
      <c r="K288" s="805"/>
      <c r="L288" s="9"/>
      <c r="M288" s="9"/>
    </row>
    <row r="289" spans="1:13" ht="16.5" customHeight="1">
      <c r="A289" s="830">
        <v>80104</v>
      </c>
      <c r="B289" s="812" t="s">
        <v>1230</v>
      </c>
      <c r="C289" s="813">
        <v>79034730</v>
      </c>
      <c r="D289" s="813">
        <v>0</v>
      </c>
      <c r="E289" s="831">
        <v>79034730</v>
      </c>
      <c r="F289" s="813"/>
      <c r="G289" s="813"/>
      <c r="H289" s="813"/>
      <c r="I289" s="805"/>
      <c r="J289" s="805"/>
      <c r="K289" s="805"/>
      <c r="L289" s="9"/>
      <c r="M289" s="9"/>
    </row>
    <row r="290" spans="1:13" ht="16.5" customHeight="1" hidden="1">
      <c r="A290" s="270"/>
      <c r="B290" s="817" t="s">
        <v>1125</v>
      </c>
      <c r="C290" s="819">
        <v>0</v>
      </c>
      <c r="D290" s="819">
        <v>0</v>
      </c>
      <c r="E290" s="819"/>
      <c r="F290" s="819"/>
      <c r="G290" s="819"/>
      <c r="H290" s="819"/>
      <c r="I290" s="805"/>
      <c r="J290" s="805"/>
      <c r="K290" s="805"/>
      <c r="L290" s="9"/>
      <c r="M290" s="9"/>
    </row>
    <row r="291" spans="1:13" ht="16.5" customHeight="1">
      <c r="A291" s="270"/>
      <c r="B291" s="833" t="s">
        <v>1231</v>
      </c>
      <c r="C291" s="819"/>
      <c r="D291" s="819"/>
      <c r="E291" s="819"/>
      <c r="F291" s="819"/>
      <c r="G291" s="819"/>
      <c r="H291" s="819"/>
      <c r="I291" s="805"/>
      <c r="J291" s="805"/>
      <c r="K291" s="805"/>
      <c r="L291" s="9"/>
      <c r="M291" s="9"/>
    </row>
    <row r="292" spans="1:13" ht="16.5" customHeight="1">
      <c r="A292" s="270"/>
      <c r="B292" s="817" t="s">
        <v>1232</v>
      </c>
      <c r="C292" s="819"/>
      <c r="D292" s="819"/>
      <c r="E292" s="819"/>
      <c r="F292" s="819"/>
      <c r="G292" s="819"/>
      <c r="H292" s="819"/>
      <c r="I292" s="805"/>
      <c r="J292" s="805"/>
      <c r="K292" s="805"/>
      <c r="L292" s="9"/>
      <c r="M292" s="9"/>
    </row>
    <row r="293" spans="1:13" ht="16.5" customHeight="1">
      <c r="A293" s="270"/>
      <c r="B293" s="817" t="s">
        <v>1233</v>
      </c>
      <c r="C293" s="819"/>
      <c r="D293" s="819"/>
      <c r="E293" s="819"/>
      <c r="F293" s="819"/>
      <c r="G293" s="819"/>
      <c r="H293" s="819"/>
      <c r="I293" s="805"/>
      <c r="J293" s="805"/>
      <c r="K293" s="805"/>
      <c r="L293" s="9"/>
      <c r="M293" s="9"/>
    </row>
    <row r="294" spans="1:13" ht="14.25" customHeight="1">
      <c r="A294" s="270"/>
      <c r="B294" s="817" t="s">
        <v>1234</v>
      </c>
      <c r="C294" s="819">
        <v>281270</v>
      </c>
      <c r="D294" s="819">
        <v>0</v>
      </c>
      <c r="E294" s="832">
        <v>281270</v>
      </c>
      <c r="F294" s="819"/>
      <c r="G294" s="819"/>
      <c r="H294" s="819"/>
      <c r="I294" s="805"/>
      <c r="J294" s="805"/>
      <c r="K294" s="805"/>
      <c r="L294" s="9"/>
      <c r="M294" s="9"/>
    </row>
    <row r="295" spans="1:13" ht="16.5" customHeight="1">
      <c r="A295" s="816"/>
      <c r="B295" s="833" t="s">
        <v>1235</v>
      </c>
      <c r="C295" s="815"/>
      <c r="D295" s="815"/>
      <c r="E295" s="815"/>
      <c r="F295" s="815"/>
      <c r="G295" s="815"/>
      <c r="H295" s="815"/>
      <c r="I295" s="805"/>
      <c r="J295" s="805"/>
      <c r="K295" s="805"/>
      <c r="L295" s="9"/>
      <c r="M295" s="9"/>
    </row>
    <row r="296" spans="1:13" ht="16.5" customHeight="1">
      <c r="A296" s="270"/>
      <c r="B296" s="817" t="s">
        <v>1236</v>
      </c>
      <c r="C296" s="819">
        <v>69518098</v>
      </c>
      <c r="D296" s="819">
        <v>0</v>
      </c>
      <c r="E296" s="832">
        <v>69518098</v>
      </c>
      <c r="F296" s="819"/>
      <c r="G296" s="819"/>
      <c r="H296" s="819"/>
      <c r="I296" s="805"/>
      <c r="J296" s="805"/>
      <c r="K296" s="805"/>
      <c r="L296" s="9"/>
      <c r="M296" s="9"/>
    </row>
    <row r="297" spans="1:13" ht="16.5" customHeight="1" hidden="1">
      <c r="A297" s="816"/>
      <c r="B297" s="833" t="s">
        <v>1237</v>
      </c>
      <c r="C297" s="815"/>
      <c r="D297" s="815"/>
      <c r="E297" s="815"/>
      <c r="F297" s="815"/>
      <c r="G297" s="815"/>
      <c r="H297" s="815"/>
      <c r="I297" s="805"/>
      <c r="J297" s="805"/>
      <c r="K297" s="805"/>
      <c r="L297" s="9"/>
      <c r="M297" s="9"/>
    </row>
    <row r="298" spans="1:13" ht="16.5" customHeight="1" hidden="1">
      <c r="A298" s="270"/>
      <c r="B298" s="817" t="s">
        <v>1236</v>
      </c>
      <c r="C298" s="819">
        <v>0</v>
      </c>
      <c r="D298" s="819">
        <v>0</v>
      </c>
      <c r="E298" s="819"/>
      <c r="F298" s="819"/>
      <c r="G298" s="819"/>
      <c r="H298" s="819"/>
      <c r="I298" s="805"/>
      <c r="J298" s="805"/>
      <c r="K298" s="805"/>
      <c r="L298" s="9"/>
      <c r="M298" s="9"/>
    </row>
    <row r="299" spans="1:13" ht="16.5" customHeight="1">
      <c r="A299" s="270"/>
      <c r="B299" s="833" t="s">
        <v>1219</v>
      </c>
      <c r="C299" s="819"/>
      <c r="D299" s="819"/>
      <c r="E299" s="819"/>
      <c r="F299" s="819"/>
      <c r="G299" s="819"/>
      <c r="H299" s="819"/>
      <c r="I299" s="805"/>
      <c r="J299" s="805"/>
      <c r="K299" s="805"/>
      <c r="L299" s="9"/>
      <c r="M299" s="9"/>
    </row>
    <row r="300" spans="1:13" ht="16.5" customHeight="1">
      <c r="A300" s="270"/>
      <c r="B300" s="817" t="s">
        <v>1220</v>
      </c>
      <c r="C300" s="819">
        <v>7989746</v>
      </c>
      <c r="D300" s="819">
        <v>0</v>
      </c>
      <c r="E300" s="832">
        <v>7989746</v>
      </c>
      <c r="F300" s="819"/>
      <c r="G300" s="819"/>
      <c r="H300" s="819"/>
      <c r="I300" s="805"/>
      <c r="J300" s="805"/>
      <c r="K300" s="805"/>
      <c r="L300" s="9"/>
      <c r="M300" s="9"/>
    </row>
    <row r="301" spans="1:13" ht="16.5" customHeight="1">
      <c r="A301" s="270"/>
      <c r="B301" s="833" t="s">
        <v>1221</v>
      </c>
      <c r="C301" s="819"/>
      <c r="D301" s="819"/>
      <c r="E301" s="819"/>
      <c r="F301" s="819"/>
      <c r="G301" s="819"/>
      <c r="H301" s="819"/>
      <c r="I301" s="805"/>
      <c r="J301" s="805"/>
      <c r="K301" s="805"/>
      <c r="L301" s="9"/>
      <c r="M301" s="9"/>
    </row>
    <row r="302" spans="1:13" ht="16.5" customHeight="1">
      <c r="A302" s="270"/>
      <c r="B302" s="817" t="s">
        <v>1222</v>
      </c>
      <c r="C302" s="819"/>
      <c r="D302" s="819"/>
      <c r="E302" s="819"/>
      <c r="F302" s="819"/>
      <c r="G302" s="819"/>
      <c r="H302" s="819"/>
      <c r="I302" s="805"/>
      <c r="J302" s="805"/>
      <c r="K302" s="805"/>
      <c r="L302" s="9"/>
      <c r="M302" s="9"/>
    </row>
    <row r="303" spans="1:13" ht="13.5" customHeight="1">
      <c r="A303" s="270"/>
      <c r="B303" s="817" t="s">
        <v>1223</v>
      </c>
      <c r="C303" s="819"/>
      <c r="D303" s="819"/>
      <c r="E303" s="819"/>
      <c r="F303" s="819"/>
      <c r="G303" s="819"/>
      <c r="H303" s="819"/>
      <c r="I303" s="805"/>
      <c r="J303" s="805"/>
      <c r="K303" s="805"/>
      <c r="L303" s="9"/>
      <c r="M303" s="9"/>
    </row>
    <row r="304" spans="1:13" ht="14.25" customHeight="1">
      <c r="A304" s="270"/>
      <c r="B304" s="817" t="s">
        <v>1224</v>
      </c>
      <c r="C304" s="819">
        <v>255616</v>
      </c>
      <c r="D304" s="819">
        <v>0</v>
      </c>
      <c r="E304" s="832">
        <v>255616</v>
      </c>
      <c r="F304" s="819"/>
      <c r="G304" s="819"/>
      <c r="H304" s="819"/>
      <c r="I304" s="805"/>
      <c r="J304" s="805"/>
      <c r="K304" s="805"/>
      <c r="L304" s="9"/>
      <c r="M304" s="9"/>
    </row>
    <row r="305" spans="1:13" ht="16.5" customHeight="1" hidden="1">
      <c r="A305" s="270"/>
      <c r="B305" s="817" t="s">
        <v>1193</v>
      </c>
      <c r="C305" s="819">
        <v>0</v>
      </c>
      <c r="D305" s="819">
        <v>0</v>
      </c>
      <c r="E305" s="819"/>
      <c r="F305" s="819"/>
      <c r="G305" s="819"/>
      <c r="H305" s="819"/>
      <c r="I305" s="805"/>
      <c r="J305" s="805"/>
      <c r="K305" s="805"/>
      <c r="L305" s="9"/>
      <c r="M305" s="9"/>
    </row>
    <row r="306" spans="1:13" ht="16.5" customHeight="1" hidden="1">
      <c r="A306" s="270"/>
      <c r="B306" s="817" t="s">
        <v>1135</v>
      </c>
      <c r="C306" s="819"/>
      <c r="D306" s="819"/>
      <c r="E306" s="819"/>
      <c r="F306" s="819"/>
      <c r="G306" s="819"/>
      <c r="H306" s="819"/>
      <c r="I306" s="805"/>
      <c r="J306" s="805"/>
      <c r="K306" s="805"/>
      <c r="L306" s="9"/>
      <c r="M306" s="9"/>
    </row>
    <row r="307" spans="1:13" ht="16.5" customHeight="1" hidden="1">
      <c r="A307" s="270"/>
      <c r="B307" s="817" t="s">
        <v>1155</v>
      </c>
      <c r="C307" s="819">
        <v>0</v>
      </c>
      <c r="D307" s="819">
        <v>0</v>
      </c>
      <c r="E307" s="819"/>
      <c r="F307" s="819"/>
      <c r="G307" s="819"/>
      <c r="H307" s="819"/>
      <c r="I307" s="805"/>
      <c r="J307" s="805"/>
      <c r="K307" s="805"/>
      <c r="L307" s="9"/>
      <c r="M307" s="9"/>
    </row>
    <row r="308" spans="1:13" ht="16.5" customHeight="1">
      <c r="A308" s="816"/>
      <c r="B308" s="836" t="s">
        <v>1152</v>
      </c>
      <c r="C308" s="815"/>
      <c r="D308" s="815"/>
      <c r="E308" s="815"/>
      <c r="F308" s="815"/>
      <c r="G308" s="815"/>
      <c r="H308" s="815"/>
      <c r="I308" s="805"/>
      <c r="J308" s="805"/>
      <c r="K308" s="805"/>
      <c r="L308" s="9"/>
      <c r="M308" s="9"/>
    </row>
    <row r="309" spans="1:13" s="139" customFormat="1" ht="16.5" customHeight="1">
      <c r="A309" s="816"/>
      <c r="B309" s="836" t="s">
        <v>1139</v>
      </c>
      <c r="C309" s="815"/>
      <c r="D309" s="815"/>
      <c r="E309" s="815"/>
      <c r="F309" s="815"/>
      <c r="G309" s="815"/>
      <c r="H309" s="815"/>
      <c r="I309" s="805"/>
      <c r="J309" s="805"/>
      <c r="K309" s="805"/>
      <c r="L309" s="9"/>
      <c r="M309" s="9"/>
    </row>
    <row r="310" spans="1:13" s="139" customFormat="1" ht="16.5" customHeight="1">
      <c r="A310" s="816"/>
      <c r="B310" s="836" t="s">
        <v>1153</v>
      </c>
      <c r="C310" s="815">
        <v>990000</v>
      </c>
      <c r="D310" s="815">
        <v>0</v>
      </c>
      <c r="E310" s="859">
        <v>990000</v>
      </c>
      <c r="F310" s="815"/>
      <c r="G310" s="815"/>
      <c r="H310" s="815"/>
      <c r="I310" s="805"/>
      <c r="J310" s="805"/>
      <c r="K310" s="805"/>
      <c r="L310" s="9"/>
      <c r="M310" s="9"/>
    </row>
    <row r="311" spans="1:13" ht="16.5" customHeight="1">
      <c r="A311" s="830">
        <v>80105</v>
      </c>
      <c r="B311" s="812" t="s">
        <v>943</v>
      </c>
      <c r="C311" s="813">
        <v>3712998</v>
      </c>
      <c r="D311" s="813">
        <v>0</v>
      </c>
      <c r="E311" s="831">
        <v>3712998</v>
      </c>
      <c r="F311" s="813"/>
      <c r="G311" s="813"/>
      <c r="H311" s="813"/>
      <c r="I311" s="805"/>
      <c r="J311" s="805"/>
      <c r="K311" s="805"/>
      <c r="L311" s="9"/>
      <c r="M311" s="9"/>
    </row>
    <row r="312" spans="1:13" s="139" customFormat="1" ht="16.5" customHeight="1">
      <c r="A312" s="270"/>
      <c r="B312" s="817" t="s">
        <v>1127</v>
      </c>
      <c r="C312" s="819">
        <v>2073276</v>
      </c>
      <c r="D312" s="819">
        <v>0</v>
      </c>
      <c r="E312" s="832">
        <v>2073276</v>
      </c>
      <c r="F312" s="819"/>
      <c r="G312" s="819"/>
      <c r="H312" s="819"/>
      <c r="I312" s="805"/>
      <c r="J312" s="805"/>
      <c r="K312" s="805"/>
      <c r="L312" s="9"/>
      <c r="M312" s="9"/>
    </row>
    <row r="313" spans="1:13" ht="16.5" customHeight="1">
      <c r="A313" s="270"/>
      <c r="B313" s="833" t="s">
        <v>1219</v>
      </c>
      <c r="C313" s="819"/>
      <c r="D313" s="819"/>
      <c r="E313" s="819"/>
      <c r="F313" s="819"/>
      <c r="G313" s="819"/>
      <c r="H313" s="819"/>
      <c r="I313" s="805"/>
      <c r="J313" s="805"/>
      <c r="K313" s="805"/>
      <c r="L313" s="9"/>
      <c r="M313" s="9"/>
    </row>
    <row r="314" spans="1:13" ht="16.5" customHeight="1">
      <c r="A314" s="270"/>
      <c r="B314" s="817" t="s">
        <v>1220</v>
      </c>
      <c r="C314" s="819">
        <v>1341219</v>
      </c>
      <c r="D314" s="819">
        <v>0</v>
      </c>
      <c r="E314" s="832">
        <v>1341219</v>
      </c>
      <c r="F314" s="819"/>
      <c r="G314" s="819"/>
      <c r="H314" s="819"/>
      <c r="I314" s="805"/>
      <c r="J314" s="805"/>
      <c r="K314" s="805"/>
      <c r="L314" s="9"/>
      <c r="M314" s="9"/>
    </row>
    <row r="315" spans="1:13" ht="16.5" customHeight="1" hidden="1">
      <c r="A315" s="270"/>
      <c r="B315" s="817" t="s">
        <v>1216</v>
      </c>
      <c r="C315" s="819">
        <v>0</v>
      </c>
      <c r="D315" s="819">
        <v>0</v>
      </c>
      <c r="E315" s="819"/>
      <c r="F315" s="819"/>
      <c r="G315" s="819"/>
      <c r="H315" s="819"/>
      <c r="I315" s="805"/>
      <c r="J315" s="805"/>
      <c r="K315" s="805"/>
      <c r="L315" s="9"/>
      <c r="M315" s="9"/>
    </row>
    <row r="316" spans="1:13" ht="16.5" customHeight="1" hidden="1">
      <c r="A316" s="816"/>
      <c r="B316" s="833" t="s">
        <v>1238</v>
      </c>
      <c r="C316" s="815"/>
      <c r="D316" s="815"/>
      <c r="E316" s="815"/>
      <c r="F316" s="815"/>
      <c r="G316" s="815"/>
      <c r="H316" s="815"/>
      <c r="I316" s="805"/>
      <c r="J316" s="805"/>
      <c r="K316" s="805"/>
      <c r="L316" s="9"/>
      <c r="M316" s="9"/>
    </row>
    <row r="317" spans="1:13" ht="16.5" customHeight="1" hidden="1">
      <c r="A317" s="816"/>
      <c r="B317" s="817" t="s">
        <v>1239</v>
      </c>
      <c r="C317" s="815"/>
      <c r="D317" s="815"/>
      <c r="E317" s="815"/>
      <c r="F317" s="815"/>
      <c r="G317" s="815"/>
      <c r="H317" s="815"/>
      <c r="I317" s="805"/>
      <c r="J317" s="805"/>
      <c r="K317" s="805"/>
      <c r="L317" s="9"/>
      <c r="M317" s="9"/>
    </row>
    <row r="318" spans="1:13" ht="16.5" customHeight="1" hidden="1">
      <c r="A318" s="816"/>
      <c r="B318" s="817" t="s">
        <v>1240</v>
      </c>
      <c r="C318" s="819">
        <v>0</v>
      </c>
      <c r="D318" s="819">
        <v>0</v>
      </c>
      <c r="E318" s="819"/>
      <c r="F318" s="819"/>
      <c r="G318" s="819"/>
      <c r="H318" s="819"/>
      <c r="I318" s="805"/>
      <c r="J318" s="805"/>
      <c r="K318" s="805"/>
      <c r="L318" s="9"/>
      <c r="M318" s="9"/>
    </row>
    <row r="319" spans="1:13" ht="16.5" customHeight="1" hidden="1">
      <c r="A319" s="816"/>
      <c r="B319" s="833" t="s">
        <v>1241</v>
      </c>
      <c r="C319" s="815"/>
      <c r="D319" s="815"/>
      <c r="E319" s="815"/>
      <c r="F319" s="815"/>
      <c r="G319" s="815"/>
      <c r="H319" s="815"/>
      <c r="I319" s="805"/>
      <c r="J319" s="805"/>
      <c r="K319" s="805"/>
      <c r="L319" s="9"/>
      <c r="M319" s="9"/>
    </row>
    <row r="320" spans="1:13" ht="16.5" customHeight="1" hidden="1">
      <c r="A320" s="816"/>
      <c r="B320" s="817" t="s">
        <v>1239</v>
      </c>
      <c r="C320" s="815"/>
      <c r="D320" s="815"/>
      <c r="E320" s="815"/>
      <c r="F320" s="815"/>
      <c r="G320" s="815"/>
      <c r="H320" s="815"/>
      <c r="I320" s="805"/>
      <c r="J320" s="805"/>
      <c r="K320" s="805"/>
      <c r="L320" s="9"/>
      <c r="M320" s="9"/>
    </row>
    <row r="321" spans="1:13" ht="16.5" customHeight="1" hidden="1">
      <c r="A321" s="816"/>
      <c r="B321" s="817" t="s">
        <v>1240</v>
      </c>
      <c r="C321" s="819">
        <v>0</v>
      </c>
      <c r="D321" s="819">
        <v>0</v>
      </c>
      <c r="E321" s="819"/>
      <c r="F321" s="819"/>
      <c r="G321" s="819"/>
      <c r="H321" s="819"/>
      <c r="I321" s="805"/>
      <c r="J321" s="805"/>
      <c r="K321" s="805"/>
      <c r="L321" s="9"/>
      <c r="M321" s="9"/>
    </row>
    <row r="322" spans="1:13" ht="16.5" customHeight="1">
      <c r="A322" s="830">
        <v>80110</v>
      </c>
      <c r="B322" s="812" t="s">
        <v>944</v>
      </c>
      <c r="C322" s="813">
        <v>84918779</v>
      </c>
      <c r="D322" s="813">
        <v>0</v>
      </c>
      <c r="E322" s="831">
        <v>84918779</v>
      </c>
      <c r="F322" s="813"/>
      <c r="G322" s="813"/>
      <c r="H322" s="813"/>
      <c r="I322" s="805"/>
      <c r="J322" s="805"/>
      <c r="K322" s="805"/>
      <c r="L322" s="9"/>
      <c r="M322" s="9"/>
    </row>
    <row r="323" spans="1:13" ht="16.5" customHeight="1">
      <c r="A323" s="270"/>
      <c r="B323" s="817" t="s">
        <v>1127</v>
      </c>
      <c r="C323" s="819">
        <v>59231113</v>
      </c>
      <c r="D323" s="819">
        <v>0</v>
      </c>
      <c r="E323" s="871">
        <v>59231113</v>
      </c>
      <c r="F323" s="819"/>
      <c r="G323" s="819"/>
      <c r="H323" s="819"/>
      <c r="I323" s="805"/>
      <c r="J323" s="805"/>
      <c r="K323" s="805"/>
      <c r="L323" s="9"/>
      <c r="M323" s="9"/>
    </row>
    <row r="324" spans="1:13" ht="16.5" customHeight="1">
      <c r="A324" s="270"/>
      <c r="B324" s="833" t="s">
        <v>1219</v>
      </c>
      <c r="C324" s="819"/>
      <c r="D324" s="819"/>
      <c r="E324" s="819"/>
      <c r="F324" s="819"/>
      <c r="G324" s="819"/>
      <c r="H324" s="819"/>
      <c r="I324" s="805"/>
      <c r="J324" s="805"/>
      <c r="K324" s="805"/>
      <c r="L324" s="9"/>
      <c r="M324" s="9"/>
    </row>
    <row r="325" spans="1:13" ht="16.5" customHeight="1">
      <c r="A325" s="270"/>
      <c r="B325" s="817" t="s">
        <v>1220</v>
      </c>
      <c r="C325" s="819">
        <v>2479442</v>
      </c>
      <c r="D325" s="819">
        <v>0</v>
      </c>
      <c r="E325" s="832">
        <v>2479442</v>
      </c>
      <c r="F325" s="819"/>
      <c r="G325" s="819"/>
      <c r="H325" s="819"/>
      <c r="I325" s="805"/>
      <c r="J325" s="805"/>
      <c r="K325" s="805"/>
      <c r="L325" s="9"/>
      <c r="M325" s="9"/>
    </row>
    <row r="326" spans="1:13" ht="16.5" customHeight="1">
      <c r="A326" s="270"/>
      <c r="B326" s="833" t="s">
        <v>1221</v>
      </c>
      <c r="C326" s="819"/>
      <c r="D326" s="819"/>
      <c r="E326" s="819"/>
      <c r="F326" s="819"/>
      <c r="G326" s="819"/>
      <c r="H326" s="819"/>
      <c r="I326" s="805"/>
      <c r="J326" s="805"/>
      <c r="K326" s="805"/>
      <c r="L326" s="9"/>
      <c r="M326" s="9"/>
    </row>
    <row r="327" spans="1:13" ht="16.5" customHeight="1">
      <c r="A327" s="270"/>
      <c r="B327" s="817" t="s">
        <v>1222</v>
      </c>
      <c r="C327" s="819"/>
      <c r="D327" s="819"/>
      <c r="E327" s="819"/>
      <c r="F327" s="819"/>
      <c r="G327" s="819"/>
      <c r="H327" s="819"/>
      <c r="I327" s="805"/>
      <c r="J327" s="805"/>
      <c r="K327" s="805"/>
      <c r="L327" s="9"/>
      <c r="M327" s="9"/>
    </row>
    <row r="328" spans="1:13" ht="16.5" customHeight="1">
      <c r="A328" s="270"/>
      <c r="B328" s="817" t="s">
        <v>1223</v>
      </c>
      <c r="C328" s="819"/>
      <c r="D328" s="819"/>
      <c r="E328" s="819"/>
      <c r="F328" s="819"/>
      <c r="G328" s="819"/>
      <c r="H328" s="819"/>
      <c r="I328" s="805"/>
      <c r="J328" s="805"/>
      <c r="K328" s="805"/>
      <c r="L328" s="9"/>
      <c r="M328" s="9"/>
    </row>
    <row r="329" spans="1:13" ht="16.5" customHeight="1">
      <c r="A329" s="270"/>
      <c r="B329" s="817" t="s">
        <v>1224</v>
      </c>
      <c r="C329" s="819">
        <v>375649</v>
      </c>
      <c r="D329" s="819">
        <v>0</v>
      </c>
      <c r="E329" s="832">
        <v>375649</v>
      </c>
      <c r="F329" s="819"/>
      <c r="G329" s="819"/>
      <c r="H329" s="819"/>
      <c r="I329" s="805"/>
      <c r="J329" s="805"/>
      <c r="K329" s="805"/>
      <c r="L329" s="9"/>
      <c r="M329" s="9"/>
    </row>
    <row r="330" spans="1:13" ht="17.25" customHeight="1" hidden="1">
      <c r="A330" s="270"/>
      <c r="B330" s="817" t="s">
        <v>1216</v>
      </c>
      <c r="C330" s="819">
        <v>0</v>
      </c>
      <c r="D330" s="819">
        <v>0</v>
      </c>
      <c r="E330" s="819"/>
      <c r="F330" s="819"/>
      <c r="G330" s="819"/>
      <c r="H330" s="819"/>
      <c r="I330" s="805"/>
      <c r="J330" s="805"/>
      <c r="K330" s="805"/>
      <c r="L330" s="9"/>
      <c r="M330" s="9"/>
    </row>
    <row r="331" spans="1:13" ht="16.5" customHeight="1">
      <c r="A331" s="270"/>
      <c r="B331" s="817" t="s">
        <v>1132</v>
      </c>
      <c r="C331" s="819">
        <v>9605000</v>
      </c>
      <c r="D331" s="819">
        <v>0</v>
      </c>
      <c r="E331" s="832">
        <v>9605000</v>
      </c>
      <c r="F331" s="819"/>
      <c r="G331" s="819"/>
      <c r="H331" s="819"/>
      <c r="I331" s="805"/>
      <c r="J331" s="805"/>
      <c r="K331" s="805"/>
      <c r="L331" s="9"/>
      <c r="M331" s="9"/>
    </row>
    <row r="332" spans="1:13" ht="16.5" customHeight="1">
      <c r="A332" s="270"/>
      <c r="B332" s="817" t="s">
        <v>1135</v>
      </c>
      <c r="C332" s="819"/>
      <c r="D332" s="819"/>
      <c r="E332" s="819"/>
      <c r="F332" s="819"/>
      <c r="G332" s="819"/>
      <c r="H332" s="819"/>
      <c r="I332" s="805"/>
      <c r="J332" s="805"/>
      <c r="K332" s="805"/>
      <c r="L332" s="9"/>
      <c r="M332" s="9"/>
    </row>
    <row r="333" spans="1:13" ht="16.5" customHeight="1">
      <c r="A333" s="270"/>
      <c r="B333" s="817" t="s">
        <v>1155</v>
      </c>
      <c r="C333" s="819">
        <v>104000</v>
      </c>
      <c r="D333" s="819">
        <v>0</v>
      </c>
      <c r="E333" s="819">
        <v>104000</v>
      </c>
      <c r="F333" s="819"/>
      <c r="G333" s="819"/>
      <c r="H333" s="819"/>
      <c r="I333" s="805"/>
      <c r="J333" s="805"/>
      <c r="K333" s="805"/>
      <c r="L333" s="9"/>
      <c r="M333" s="9"/>
    </row>
    <row r="334" spans="1:13" ht="16.5" customHeight="1">
      <c r="A334" s="830">
        <v>80111</v>
      </c>
      <c r="B334" s="812" t="s">
        <v>1056</v>
      </c>
      <c r="C334" s="813">
        <v>10622875</v>
      </c>
      <c r="D334" s="813">
        <v>0</v>
      </c>
      <c r="E334" s="813"/>
      <c r="F334" s="813"/>
      <c r="G334" s="831">
        <v>10622875</v>
      </c>
      <c r="H334" s="813"/>
      <c r="I334" s="805"/>
      <c r="J334" s="805"/>
      <c r="K334" s="805"/>
      <c r="L334" s="9"/>
      <c r="M334" s="9"/>
    </row>
    <row r="335" spans="1:13" ht="16.5" customHeight="1">
      <c r="A335" s="270"/>
      <c r="B335" s="817" t="s">
        <v>1127</v>
      </c>
      <c r="C335" s="819">
        <v>9009754</v>
      </c>
      <c r="D335" s="819">
        <v>0</v>
      </c>
      <c r="E335" s="819"/>
      <c r="F335" s="819"/>
      <c r="G335" s="832">
        <v>9009754</v>
      </c>
      <c r="H335" s="819"/>
      <c r="I335" s="805"/>
      <c r="J335" s="805"/>
      <c r="K335" s="805"/>
      <c r="L335" s="9"/>
      <c r="M335" s="9"/>
    </row>
    <row r="336" spans="1:13" ht="16.5" customHeight="1">
      <c r="A336" s="270"/>
      <c r="B336" s="833" t="s">
        <v>1219</v>
      </c>
      <c r="C336" s="819"/>
      <c r="D336" s="819"/>
      <c r="E336" s="819"/>
      <c r="F336" s="819"/>
      <c r="G336" s="819"/>
      <c r="H336" s="819"/>
      <c r="I336" s="805"/>
      <c r="J336" s="805"/>
      <c r="K336" s="805"/>
      <c r="L336" s="9"/>
      <c r="M336" s="9"/>
    </row>
    <row r="337" spans="1:13" ht="16.5" customHeight="1">
      <c r="A337" s="270"/>
      <c r="B337" s="817" t="s">
        <v>1220</v>
      </c>
      <c r="C337" s="819">
        <v>524133</v>
      </c>
      <c r="D337" s="819">
        <v>0</v>
      </c>
      <c r="E337" s="819"/>
      <c r="F337" s="819"/>
      <c r="G337" s="832">
        <v>524133</v>
      </c>
      <c r="H337" s="819"/>
      <c r="I337" s="805"/>
      <c r="J337" s="805"/>
      <c r="K337" s="805"/>
      <c r="L337" s="9"/>
      <c r="M337" s="9"/>
    </row>
    <row r="338" spans="1:13" ht="16.5" customHeight="1">
      <c r="A338" s="270"/>
      <c r="B338" s="817" t="s">
        <v>1216</v>
      </c>
      <c r="C338" s="819">
        <v>0</v>
      </c>
      <c r="D338" s="819">
        <v>0</v>
      </c>
      <c r="E338" s="819"/>
      <c r="F338" s="819"/>
      <c r="G338" s="819"/>
      <c r="H338" s="819"/>
      <c r="I338" s="805"/>
      <c r="J338" s="805"/>
      <c r="K338" s="805"/>
      <c r="L338" s="9"/>
      <c r="M338" s="9"/>
    </row>
    <row r="339" spans="1:13" ht="16.5" customHeight="1">
      <c r="A339" s="830">
        <v>80113</v>
      </c>
      <c r="B339" s="812" t="s">
        <v>945</v>
      </c>
      <c r="C339" s="813">
        <v>3950623</v>
      </c>
      <c r="D339" s="813">
        <v>0</v>
      </c>
      <c r="E339" s="813">
        <v>640001</v>
      </c>
      <c r="F339" s="813"/>
      <c r="G339" s="831">
        <v>3310622</v>
      </c>
      <c r="H339" s="813"/>
      <c r="I339" s="805"/>
      <c r="J339" s="805"/>
      <c r="K339" s="805"/>
      <c r="L339" s="9"/>
      <c r="M339" s="9"/>
    </row>
    <row r="340" spans="1:13" ht="16.5" customHeight="1">
      <c r="A340" s="270"/>
      <c r="B340" s="817" t="s">
        <v>1127</v>
      </c>
      <c r="C340" s="819">
        <v>7607</v>
      </c>
      <c r="D340" s="819">
        <v>0</v>
      </c>
      <c r="E340" s="819"/>
      <c r="F340" s="819"/>
      <c r="G340" s="819">
        <v>7607</v>
      </c>
      <c r="H340" s="819"/>
      <c r="I340" s="805"/>
      <c r="J340" s="805"/>
      <c r="K340" s="805"/>
      <c r="L340" s="9"/>
      <c r="M340" s="9"/>
    </row>
    <row r="341" spans="1:13" ht="16.5" customHeight="1">
      <c r="A341" s="270"/>
      <c r="B341" s="833" t="s">
        <v>1219</v>
      </c>
      <c r="C341" s="819"/>
      <c r="D341" s="819"/>
      <c r="E341" s="819"/>
      <c r="F341" s="819"/>
      <c r="G341" s="819"/>
      <c r="H341" s="819"/>
      <c r="I341" s="805"/>
      <c r="J341" s="805"/>
      <c r="K341" s="805"/>
      <c r="L341" s="9"/>
      <c r="M341" s="9"/>
    </row>
    <row r="342" spans="1:13" ht="16.5" customHeight="1">
      <c r="A342" s="270"/>
      <c r="B342" s="817" t="s">
        <v>1220</v>
      </c>
      <c r="C342" s="819">
        <v>103596</v>
      </c>
      <c r="D342" s="819">
        <v>0</v>
      </c>
      <c r="E342" s="819"/>
      <c r="F342" s="819"/>
      <c r="G342" s="819">
        <v>103596</v>
      </c>
      <c r="H342" s="819"/>
      <c r="I342" s="805"/>
      <c r="J342" s="805"/>
      <c r="K342" s="805"/>
      <c r="L342" s="9"/>
      <c r="M342" s="9"/>
    </row>
    <row r="343" spans="1:13" ht="16.5" customHeight="1">
      <c r="A343" s="830">
        <v>80120</v>
      </c>
      <c r="B343" s="812" t="s">
        <v>1057</v>
      </c>
      <c r="C343" s="813">
        <v>80895996</v>
      </c>
      <c r="D343" s="813">
        <v>0</v>
      </c>
      <c r="E343" s="813"/>
      <c r="F343" s="813"/>
      <c r="G343" s="831">
        <v>80895996</v>
      </c>
      <c r="H343" s="813"/>
      <c r="I343" s="805"/>
      <c r="J343" s="805"/>
      <c r="K343" s="805"/>
      <c r="L343" s="9"/>
      <c r="M343" s="9"/>
    </row>
    <row r="344" spans="1:13" ht="16.5" customHeight="1">
      <c r="A344" s="270"/>
      <c r="B344" s="817" t="s">
        <v>1127</v>
      </c>
      <c r="C344" s="819">
        <v>58948702</v>
      </c>
      <c r="D344" s="819">
        <v>0</v>
      </c>
      <c r="E344" s="819"/>
      <c r="F344" s="819"/>
      <c r="G344" s="832">
        <v>58948702</v>
      </c>
      <c r="H344" s="819"/>
      <c r="I344" s="805"/>
      <c r="J344" s="805"/>
      <c r="K344" s="805"/>
      <c r="L344" s="9"/>
      <c r="M344" s="9"/>
    </row>
    <row r="345" spans="1:13" ht="16.5" customHeight="1">
      <c r="A345" s="270"/>
      <c r="B345" s="833" t="s">
        <v>1219</v>
      </c>
      <c r="C345" s="819"/>
      <c r="D345" s="819"/>
      <c r="E345" s="819"/>
      <c r="F345" s="819"/>
      <c r="G345" s="819"/>
      <c r="H345" s="819"/>
      <c r="I345" s="805"/>
      <c r="J345" s="805"/>
      <c r="K345" s="805"/>
      <c r="L345" s="9"/>
      <c r="M345" s="9"/>
    </row>
    <row r="346" spans="1:13" ht="16.5" customHeight="1">
      <c r="A346" s="270"/>
      <c r="B346" s="817" t="s">
        <v>1220</v>
      </c>
      <c r="C346" s="819">
        <v>7627973</v>
      </c>
      <c r="D346" s="819">
        <v>0</v>
      </c>
      <c r="E346" s="819"/>
      <c r="F346" s="819"/>
      <c r="G346" s="832">
        <v>7627973</v>
      </c>
      <c r="H346" s="819"/>
      <c r="I346" s="805"/>
      <c r="J346" s="805"/>
      <c r="K346" s="805"/>
      <c r="L346" s="9"/>
      <c r="M346" s="9"/>
    </row>
    <row r="347" spans="1:13" ht="16.5" customHeight="1">
      <c r="A347" s="270"/>
      <c r="B347" s="833" t="s">
        <v>1221</v>
      </c>
      <c r="C347" s="819"/>
      <c r="D347" s="819"/>
      <c r="E347" s="819"/>
      <c r="F347" s="819"/>
      <c r="G347" s="819"/>
      <c r="H347" s="819"/>
      <c r="I347" s="805"/>
      <c r="J347" s="805"/>
      <c r="K347" s="805"/>
      <c r="L347" s="9"/>
      <c r="M347" s="9"/>
    </row>
    <row r="348" spans="1:13" ht="16.5" customHeight="1">
      <c r="A348" s="270"/>
      <c r="B348" s="817" t="s">
        <v>1222</v>
      </c>
      <c r="C348" s="819"/>
      <c r="D348" s="819"/>
      <c r="E348" s="819"/>
      <c r="F348" s="819"/>
      <c r="G348" s="819"/>
      <c r="H348" s="819"/>
      <c r="I348" s="805"/>
      <c r="J348" s="805"/>
      <c r="K348" s="805"/>
      <c r="L348" s="9"/>
      <c r="M348" s="9"/>
    </row>
    <row r="349" spans="1:13" ht="16.5" customHeight="1">
      <c r="A349" s="270"/>
      <c r="B349" s="817" t="s">
        <v>1223</v>
      </c>
      <c r="C349" s="819"/>
      <c r="D349" s="819"/>
      <c r="E349" s="819"/>
      <c r="F349" s="819"/>
      <c r="G349" s="819"/>
      <c r="H349" s="819"/>
      <c r="I349" s="805"/>
      <c r="J349" s="805"/>
      <c r="K349" s="805"/>
      <c r="L349" s="9"/>
      <c r="M349" s="9"/>
    </row>
    <row r="350" spans="1:13" ht="16.5" customHeight="1">
      <c r="A350" s="270"/>
      <c r="B350" s="817" t="s">
        <v>1224</v>
      </c>
      <c r="C350" s="819">
        <v>201432</v>
      </c>
      <c r="D350" s="819">
        <v>0</v>
      </c>
      <c r="E350" s="819"/>
      <c r="F350" s="819"/>
      <c r="G350" s="819">
        <v>201432</v>
      </c>
      <c r="H350" s="819"/>
      <c r="I350" s="805"/>
      <c r="J350" s="805"/>
      <c r="K350" s="805"/>
      <c r="L350" s="9"/>
      <c r="M350" s="9"/>
    </row>
    <row r="351" spans="1:13" ht="16.5" customHeight="1" hidden="1">
      <c r="A351" s="270"/>
      <c r="B351" s="817" t="s">
        <v>1216</v>
      </c>
      <c r="C351" s="819">
        <v>0</v>
      </c>
      <c r="D351" s="819">
        <v>0</v>
      </c>
      <c r="E351" s="819"/>
      <c r="F351" s="819"/>
      <c r="G351" s="819"/>
      <c r="H351" s="819"/>
      <c r="I351" s="805"/>
      <c r="J351" s="805"/>
      <c r="K351" s="805"/>
      <c r="L351" s="9"/>
      <c r="M351" s="9"/>
    </row>
    <row r="352" spans="1:13" ht="16.5" customHeight="1">
      <c r="A352" s="270"/>
      <c r="B352" s="817" t="s">
        <v>1132</v>
      </c>
      <c r="C352" s="819">
        <v>2820000</v>
      </c>
      <c r="D352" s="819">
        <v>0</v>
      </c>
      <c r="E352" s="819"/>
      <c r="F352" s="819"/>
      <c r="G352" s="819">
        <v>2820000</v>
      </c>
      <c r="H352" s="819"/>
      <c r="I352" s="805"/>
      <c r="J352" s="805"/>
      <c r="K352" s="805"/>
      <c r="L352" s="9"/>
      <c r="M352" s="9"/>
    </row>
    <row r="353" spans="1:13" ht="16.5" customHeight="1">
      <c r="A353" s="270"/>
      <c r="B353" s="817" t="s">
        <v>1135</v>
      </c>
      <c r="C353" s="819"/>
      <c r="D353" s="819"/>
      <c r="E353" s="819"/>
      <c r="F353" s="819"/>
      <c r="G353" s="819"/>
      <c r="H353" s="819"/>
      <c r="I353" s="805"/>
      <c r="J353" s="805"/>
      <c r="K353" s="805"/>
      <c r="L353" s="9"/>
      <c r="M353" s="9"/>
    </row>
    <row r="354" spans="1:13" ht="13.5" customHeight="1">
      <c r="A354" s="270"/>
      <c r="B354" s="817" t="s">
        <v>1155</v>
      </c>
      <c r="C354" s="819">
        <v>100000</v>
      </c>
      <c r="D354" s="819">
        <v>0</v>
      </c>
      <c r="E354" s="819"/>
      <c r="F354" s="819"/>
      <c r="G354" s="819">
        <v>100000</v>
      </c>
      <c r="H354" s="819"/>
      <c r="I354" s="805"/>
      <c r="J354" s="805"/>
      <c r="K354" s="805"/>
      <c r="L354" s="9"/>
      <c r="M354" s="9"/>
    </row>
    <row r="355" spans="1:13" ht="16.5" customHeight="1">
      <c r="A355" s="830">
        <v>80121</v>
      </c>
      <c r="B355" s="812" t="s">
        <v>1058</v>
      </c>
      <c r="C355" s="813">
        <v>1402342</v>
      </c>
      <c r="D355" s="813">
        <v>0</v>
      </c>
      <c r="E355" s="813"/>
      <c r="F355" s="813"/>
      <c r="G355" s="831">
        <v>1402342</v>
      </c>
      <c r="H355" s="813"/>
      <c r="I355" s="805"/>
      <c r="J355" s="805"/>
      <c r="K355" s="805"/>
      <c r="L355" s="9"/>
      <c r="M355" s="9"/>
    </row>
    <row r="356" spans="1:13" ht="16.5" customHeight="1">
      <c r="A356" s="270"/>
      <c r="B356" s="817" t="s">
        <v>1127</v>
      </c>
      <c r="C356" s="819">
        <v>1288573</v>
      </c>
      <c r="D356" s="819">
        <v>0</v>
      </c>
      <c r="E356" s="819"/>
      <c r="F356" s="819"/>
      <c r="G356" s="832">
        <v>1288573</v>
      </c>
      <c r="H356" s="819"/>
      <c r="I356" s="805"/>
      <c r="J356" s="805"/>
      <c r="K356" s="805"/>
      <c r="L356" s="9"/>
      <c r="M356" s="9"/>
    </row>
    <row r="357" spans="1:13" ht="16.5" customHeight="1">
      <c r="A357" s="270"/>
      <c r="B357" s="817" t="s">
        <v>1216</v>
      </c>
      <c r="C357" s="819">
        <v>0</v>
      </c>
      <c r="D357" s="819">
        <v>0</v>
      </c>
      <c r="E357" s="819"/>
      <c r="F357" s="819"/>
      <c r="G357" s="819"/>
      <c r="H357" s="819"/>
      <c r="I357" s="805"/>
      <c r="J357" s="805"/>
      <c r="K357" s="805"/>
      <c r="L357" s="9"/>
      <c r="M357" s="9"/>
    </row>
    <row r="358" spans="1:13" ht="16.5" customHeight="1">
      <c r="A358" s="830">
        <v>80123</v>
      </c>
      <c r="B358" s="812" t="s">
        <v>1059</v>
      </c>
      <c r="C358" s="813">
        <v>11742755</v>
      </c>
      <c r="D358" s="813">
        <v>0</v>
      </c>
      <c r="E358" s="813"/>
      <c r="F358" s="813"/>
      <c r="G358" s="831">
        <v>11742755</v>
      </c>
      <c r="H358" s="813"/>
      <c r="I358" s="805"/>
      <c r="J358" s="805"/>
      <c r="K358" s="805"/>
      <c r="L358" s="9"/>
      <c r="M358" s="9"/>
    </row>
    <row r="359" spans="1:13" ht="16.5" customHeight="1">
      <c r="A359" s="270"/>
      <c r="B359" s="817" t="s">
        <v>1127</v>
      </c>
      <c r="C359" s="819">
        <v>9017716</v>
      </c>
      <c r="D359" s="819">
        <v>0</v>
      </c>
      <c r="E359" s="819"/>
      <c r="F359" s="819"/>
      <c r="G359" s="832">
        <v>9017716</v>
      </c>
      <c r="H359" s="819"/>
      <c r="I359" s="805"/>
      <c r="J359" s="805"/>
      <c r="K359" s="805"/>
      <c r="L359" s="9"/>
      <c r="M359" s="9"/>
    </row>
    <row r="360" spans="1:13" ht="16.5" customHeight="1">
      <c r="A360" s="270"/>
      <c r="B360" s="833" t="s">
        <v>1219</v>
      </c>
      <c r="C360" s="819"/>
      <c r="D360" s="819"/>
      <c r="E360" s="819"/>
      <c r="F360" s="819"/>
      <c r="G360" s="819"/>
      <c r="H360" s="819"/>
      <c r="I360" s="805"/>
      <c r="J360" s="805"/>
      <c r="K360" s="805"/>
      <c r="L360" s="9"/>
      <c r="M360" s="9"/>
    </row>
    <row r="361" spans="1:13" ht="12.75" customHeight="1">
      <c r="A361" s="270"/>
      <c r="B361" s="817" t="s">
        <v>1220</v>
      </c>
      <c r="C361" s="819">
        <v>170599</v>
      </c>
      <c r="D361" s="819">
        <v>0</v>
      </c>
      <c r="E361" s="819"/>
      <c r="F361" s="819"/>
      <c r="G361" s="819">
        <v>170599</v>
      </c>
      <c r="H361" s="819"/>
      <c r="I361" s="805"/>
      <c r="J361" s="805"/>
      <c r="K361" s="805"/>
      <c r="L361" s="9"/>
      <c r="M361" s="9"/>
    </row>
    <row r="362" spans="1:13" ht="16.5" customHeight="1">
      <c r="A362" s="270"/>
      <c r="B362" s="817" t="s">
        <v>1216</v>
      </c>
      <c r="C362" s="819">
        <v>0</v>
      </c>
      <c r="D362" s="819">
        <v>0</v>
      </c>
      <c r="E362" s="819"/>
      <c r="F362" s="819"/>
      <c r="G362" s="819"/>
      <c r="H362" s="819"/>
      <c r="I362" s="805"/>
      <c r="J362" s="805"/>
      <c r="K362" s="805"/>
      <c r="L362" s="9"/>
      <c r="M362" s="9"/>
    </row>
    <row r="363" spans="1:13" ht="16.5" customHeight="1">
      <c r="A363" s="830">
        <v>80130</v>
      </c>
      <c r="B363" s="812" t="s">
        <v>1060</v>
      </c>
      <c r="C363" s="813">
        <v>52516759</v>
      </c>
      <c r="D363" s="813">
        <v>0</v>
      </c>
      <c r="E363" s="813"/>
      <c r="F363" s="813"/>
      <c r="G363" s="831">
        <v>52516759</v>
      </c>
      <c r="H363" s="813"/>
      <c r="I363" s="805"/>
      <c r="J363" s="805"/>
      <c r="K363" s="805"/>
      <c r="L363" s="9"/>
      <c r="M363" s="9"/>
    </row>
    <row r="364" spans="1:13" ht="16.5" customHeight="1">
      <c r="A364" s="270"/>
      <c r="B364" s="817" t="s">
        <v>1127</v>
      </c>
      <c r="C364" s="819">
        <v>34141976</v>
      </c>
      <c r="D364" s="819">
        <v>0</v>
      </c>
      <c r="E364" s="819"/>
      <c r="F364" s="819"/>
      <c r="G364" s="832">
        <v>34141976</v>
      </c>
      <c r="H364" s="819"/>
      <c r="I364" s="805"/>
      <c r="J364" s="805"/>
      <c r="K364" s="805"/>
      <c r="L364" s="9"/>
      <c r="M364" s="9"/>
    </row>
    <row r="365" spans="1:13" ht="16.5" customHeight="1">
      <c r="A365" s="270"/>
      <c r="B365" s="833" t="s">
        <v>1219</v>
      </c>
      <c r="C365" s="819"/>
      <c r="D365" s="819"/>
      <c r="E365" s="819"/>
      <c r="F365" s="819"/>
      <c r="G365" s="819"/>
      <c r="H365" s="819"/>
      <c r="I365" s="805"/>
      <c r="J365" s="805"/>
      <c r="K365" s="805"/>
      <c r="L365" s="9"/>
      <c r="M365" s="9"/>
    </row>
    <row r="366" spans="1:13" ht="16.5" customHeight="1">
      <c r="A366" s="270"/>
      <c r="B366" s="817" t="s">
        <v>1220</v>
      </c>
      <c r="C366" s="819">
        <v>7116067</v>
      </c>
      <c r="D366" s="819">
        <v>0</v>
      </c>
      <c r="E366" s="819"/>
      <c r="F366" s="819"/>
      <c r="G366" s="832">
        <v>7116067</v>
      </c>
      <c r="H366" s="819"/>
      <c r="I366" s="805"/>
      <c r="J366" s="805"/>
      <c r="K366" s="805"/>
      <c r="L366" s="9"/>
      <c r="M366" s="9"/>
    </row>
    <row r="367" spans="1:13" ht="16.5" customHeight="1">
      <c r="A367" s="270"/>
      <c r="B367" s="833" t="s">
        <v>1221</v>
      </c>
      <c r="C367" s="819"/>
      <c r="D367" s="819"/>
      <c r="E367" s="819"/>
      <c r="F367" s="819"/>
      <c r="G367" s="819"/>
      <c r="H367" s="819"/>
      <c r="I367" s="805"/>
      <c r="J367" s="805"/>
      <c r="K367" s="805"/>
      <c r="L367" s="9"/>
      <c r="M367" s="9"/>
    </row>
    <row r="368" spans="1:13" ht="16.5" customHeight="1">
      <c r="A368" s="270"/>
      <c r="B368" s="817" t="s">
        <v>1222</v>
      </c>
      <c r="C368" s="819"/>
      <c r="D368" s="819"/>
      <c r="E368" s="819"/>
      <c r="F368" s="819"/>
      <c r="G368" s="819"/>
      <c r="H368" s="819"/>
      <c r="I368" s="805"/>
      <c r="J368" s="805"/>
      <c r="K368" s="805"/>
      <c r="L368" s="9"/>
      <c r="M368" s="9"/>
    </row>
    <row r="369" spans="1:13" ht="16.5" customHeight="1">
      <c r="A369" s="270"/>
      <c r="B369" s="817" t="s">
        <v>1223</v>
      </c>
      <c r="C369" s="819"/>
      <c r="D369" s="819"/>
      <c r="E369" s="819"/>
      <c r="F369" s="819"/>
      <c r="G369" s="819"/>
      <c r="H369" s="819"/>
      <c r="I369" s="805"/>
      <c r="J369" s="805"/>
      <c r="K369" s="805"/>
      <c r="L369" s="9"/>
      <c r="M369" s="9"/>
    </row>
    <row r="370" spans="1:13" ht="16.5" customHeight="1">
      <c r="A370" s="270"/>
      <c r="B370" s="817" t="s">
        <v>1224</v>
      </c>
      <c r="C370" s="819">
        <v>1718371</v>
      </c>
      <c r="D370" s="819">
        <v>0</v>
      </c>
      <c r="E370" s="819"/>
      <c r="F370" s="819"/>
      <c r="G370" s="832">
        <v>1718371</v>
      </c>
      <c r="H370" s="819"/>
      <c r="I370" s="805"/>
      <c r="J370" s="805"/>
      <c r="K370" s="805"/>
      <c r="L370" s="9"/>
      <c r="M370" s="9"/>
    </row>
    <row r="371" spans="1:13" ht="16.5" customHeight="1" hidden="1">
      <c r="A371" s="270"/>
      <c r="B371" s="836" t="s">
        <v>1242</v>
      </c>
      <c r="C371" s="819"/>
      <c r="D371" s="819"/>
      <c r="E371" s="819"/>
      <c r="F371" s="819"/>
      <c r="G371" s="819"/>
      <c r="H371" s="819"/>
      <c r="I371" s="805"/>
      <c r="J371" s="805"/>
      <c r="K371" s="805"/>
      <c r="L371" s="9"/>
      <c r="M371" s="9"/>
    </row>
    <row r="372" spans="1:13" ht="16.5" customHeight="1" hidden="1">
      <c r="A372" s="270"/>
      <c r="B372" s="836" t="s">
        <v>1243</v>
      </c>
      <c r="C372" s="819">
        <v>0</v>
      </c>
      <c r="D372" s="819">
        <v>0</v>
      </c>
      <c r="E372" s="819"/>
      <c r="F372" s="819"/>
      <c r="G372" s="819"/>
      <c r="H372" s="819"/>
      <c r="I372" s="805"/>
      <c r="J372" s="805"/>
      <c r="K372" s="805"/>
      <c r="L372" s="9"/>
      <c r="M372" s="9"/>
    </row>
    <row r="373" spans="1:13" ht="16.5" customHeight="1" hidden="1">
      <c r="A373" s="270"/>
      <c r="B373" s="817" t="s">
        <v>1216</v>
      </c>
      <c r="C373" s="819">
        <v>0</v>
      </c>
      <c r="D373" s="819">
        <v>0</v>
      </c>
      <c r="E373" s="819"/>
      <c r="F373" s="819"/>
      <c r="G373" s="819"/>
      <c r="H373" s="819"/>
      <c r="I373" s="805"/>
      <c r="J373" s="805"/>
      <c r="K373" s="805"/>
      <c r="L373" s="9"/>
      <c r="M373" s="9"/>
    </row>
    <row r="374" spans="1:13" ht="16.5" customHeight="1">
      <c r="A374" s="270"/>
      <c r="B374" s="817" t="s">
        <v>1132</v>
      </c>
      <c r="C374" s="819">
        <v>420000</v>
      </c>
      <c r="D374" s="819">
        <v>0</v>
      </c>
      <c r="E374" s="819"/>
      <c r="F374" s="819"/>
      <c r="G374" s="819">
        <v>420000</v>
      </c>
      <c r="H374" s="819"/>
      <c r="I374" s="805"/>
      <c r="J374" s="805"/>
      <c r="K374" s="805"/>
      <c r="L374" s="9"/>
      <c r="M374" s="9"/>
    </row>
    <row r="375" spans="1:13" ht="16.5" customHeight="1" hidden="1">
      <c r="A375" s="270"/>
      <c r="B375" s="817" t="s">
        <v>1135</v>
      </c>
      <c r="C375" s="819"/>
      <c r="D375" s="819"/>
      <c r="E375" s="819"/>
      <c r="F375" s="819"/>
      <c r="G375" s="819"/>
      <c r="H375" s="819"/>
      <c r="I375" s="805"/>
      <c r="J375" s="805"/>
      <c r="K375" s="805"/>
      <c r="L375" s="9"/>
      <c r="M375" s="9"/>
    </row>
    <row r="376" spans="1:13" ht="16.5" customHeight="1" hidden="1">
      <c r="A376" s="270"/>
      <c r="B376" s="817" t="s">
        <v>1155</v>
      </c>
      <c r="C376" s="819">
        <v>0</v>
      </c>
      <c r="D376" s="819">
        <v>0</v>
      </c>
      <c r="E376" s="819"/>
      <c r="F376" s="819"/>
      <c r="G376" s="819"/>
      <c r="H376" s="819"/>
      <c r="I376" s="805"/>
      <c r="J376" s="805"/>
      <c r="K376" s="805"/>
      <c r="L376" s="9"/>
      <c r="M376" s="9"/>
    </row>
    <row r="377" spans="1:13" ht="16.5" customHeight="1">
      <c r="A377" s="830">
        <v>80132</v>
      </c>
      <c r="B377" s="812" t="s">
        <v>1061</v>
      </c>
      <c r="C377" s="813">
        <v>11079442</v>
      </c>
      <c r="D377" s="813">
        <v>0</v>
      </c>
      <c r="E377" s="813"/>
      <c r="F377" s="813"/>
      <c r="G377" s="831">
        <v>11079442</v>
      </c>
      <c r="H377" s="813"/>
      <c r="I377" s="805"/>
      <c r="J377" s="805"/>
      <c r="K377" s="805"/>
      <c r="L377" s="9"/>
      <c r="M377" s="9"/>
    </row>
    <row r="378" spans="1:13" ht="16.5" customHeight="1">
      <c r="A378" s="270"/>
      <c r="B378" s="817" t="s">
        <v>1127</v>
      </c>
      <c r="C378" s="819">
        <v>8462291</v>
      </c>
      <c r="D378" s="819">
        <v>0</v>
      </c>
      <c r="E378" s="819"/>
      <c r="F378" s="819"/>
      <c r="G378" s="832">
        <v>8462291</v>
      </c>
      <c r="H378" s="819"/>
      <c r="I378" s="805"/>
      <c r="J378" s="805"/>
      <c r="K378" s="805"/>
      <c r="L378" s="9"/>
      <c r="M378" s="9"/>
    </row>
    <row r="379" spans="1:11" s="9" customFormat="1" ht="16.5" customHeight="1" hidden="1">
      <c r="A379" s="270"/>
      <c r="B379" s="817" t="s">
        <v>1216</v>
      </c>
      <c r="C379" s="819">
        <v>0</v>
      </c>
      <c r="D379" s="819">
        <v>0</v>
      </c>
      <c r="E379" s="819"/>
      <c r="F379" s="819"/>
      <c r="G379" s="819"/>
      <c r="H379" s="819"/>
      <c r="I379" s="805"/>
      <c r="J379" s="805"/>
      <c r="K379" s="805"/>
    </row>
    <row r="380" spans="1:13" ht="16.5" customHeight="1">
      <c r="A380" s="270"/>
      <c r="B380" s="817" t="s">
        <v>1132</v>
      </c>
      <c r="C380" s="819">
        <v>1000000</v>
      </c>
      <c r="D380" s="819">
        <v>0</v>
      </c>
      <c r="E380" s="819"/>
      <c r="F380" s="819"/>
      <c r="G380" s="819">
        <v>1000000</v>
      </c>
      <c r="H380" s="819"/>
      <c r="I380" s="805"/>
      <c r="J380" s="805"/>
      <c r="K380" s="805"/>
      <c r="L380" s="9"/>
      <c r="M380" s="9"/>
    </row>
    <row r="381" spans="1:13" ht="16.5" customHeight="1" hidden="1">
      <c r="A381" s="270"/>
      <c r="B381" s="817" t="s">
        <v>1135</v>
      </c>
      <c r="C381" s="819"/>
      <c r="D381" s="819"/>
      <c r="E381" s="819"/>
      <c r="F381" s="819"/>
      <c r="G381" s="819"/>
      <c r="H381" s="819"/>
      <c r="I381" s="805"/>
      <c r="J381" s="805"/>
      <c r="K381" s="805"/>
      <c r="L381" s="9"/>
      <c r="M381" s="9"/>
    </row>
    <row r="382" spans="1:13" ht="16.5" customHeight="1" hidden="1">
      <c r="A382" s="270"/>
      <c r="B382" s="817" t="s">
        <v>1155</v>
      </c>
      <c r="C382" s="819">
        <v>0</v>
      </c>
      <c r="D382" s="819">
        <v>0</v>
      </c>
      <c r="E382" s="819"/>
      <c r="F382" s="819"/>
      <c r="G382" s="819"/>
      <c r="H382" s="819"/>
      <c r="I382" s="805"/>
      <c r="J382" s="805"/>
      <c r="K382" s="805"/>
      <c r="L382" s="9"/>
      <c r="M382" s="9"/>
    </row>
    <row r="383" spans="1:13" ht="16.5" customHeight="1">
      <c r="A383" s="830">
        <v>80134</v>
      </c>
      <c r="B383" s="812" t="s">
        <v>1063</v>
      </c>
      <c r="C383" s="813">
        <v>8408950</v>
      </c>
      <c r="D383" s="813">
        <v>0</v>
      </c>
      <c r="E383" s="813"/>
      <c r="F383" s="813"/>
      <c r="G383" s="831">
        <v>8408950</v>
      </c>
      <c r="H383" s="813"/>
      <c r="I383" s="805"/>
      <c r="J383" s="805"/>
      <c r="K383" s="805"/>
      <c r="L383" s="9"/>
      <c r="M383" s="9"/>
    </row>
    <row r="384" spans="1:13" ht="16.5" customHeight="1">
      <c r="A384" s="270"/>
      <c r="B384" s="817" t="s">
        <v>1127</v>
      </c>
      <c r="C384" s="819">
        <v>7442468</v>
      </c>
      <c r="D384" s="819">
        <v>0</v>
      </c>
      <c r="E384" s="819"/>
      <c r="F384" s="819"/>
      <c r="G384" s="832">
        <v>7442468</v>
      </c>
      <c r="H384" s="819"/>
      <c r="I384" s="805"/>
      <c r="J384" s="805"/>
      <c r="K384" s="805"/>
      <c r="L384" s="9"/>
      <c r="M384" s="9"/>
    </row>
    <row r="385" spans="1:13" ht="16.5" customHeight="1" hidden="1">
      <c r="A385" s="270"/>
      <c r="B385" s="817" t="s">
        <v>1216</v>
      </c>
      <c r="C385" s="819">
        <v>0</v>
      </c>
      <c r="D385" s="819">
        <v>0</v>
      </c>
      <c r="E385" s="819"/>
      <c r="F385" s="819"/>
      <c r="G385" s="819"/>
      <c r="H385" s="819"/>
      <c r="I385" s="805"/>
      <c r="J385" s="805"/>
      <c r="K385" s="805"/>
      <c r="L385" s="9"/>
      <c r="M385" s="9"/>
    </row>
    <row r="386" spans="1:13" ht="16.5" customHeight="1" hidden="1">
      <c r="A386" s="270"/>
      <c r="B386" s="817" t="s">
        <v>1193</v>
      </c>
      <c r="C386" s="819">
        <v>0</v>
      </c>
      <c r="D386" s="819">
        <v>0</v>
      </c>
      <c r="E386" s="819"/>
      <c r="F386" s="819"/>
      <c r="G386" s="819"/>
      <c r="H386" s="819"/>
      <c r="I386" s="805"/>
      <c r="J386" s="805"/>
      <c r="K386" s="805"/>
      <c r="L386" s="9"/>
      <c r="M386" s="9"/>
    </row>
    <row r="387" spans="1:13" ht="16.5" customHeight="1">
      <c r="A387" s="816">
        <v>80140</v>
      </c>
      <c r="B387" s="178" t="s">
        <v>1244</v>
      </c>
      <c r="C387" s="815"/>
      <c r="D387" s="815"/>
      <c r="E387" s="815"/>
      <c r="F387" s="815"/>
      <c r="G387" s="815"/>
      <c r="H387" s="815"/>
      <c r="I387" s="805"/>
      <c r="J387" s="805"/>
      <c r="K387" s="805"/>
      <c r="L387" s="9"/>
      <c r="M387" s="9"/>
    </row>
    <row r="388" spans="1:13" ht="16.5" customHeight="1">
      <c r="A388" s="830"/>
      <c r="B388" s="812" t="s">
        <v>1245</v>
      </c>
      <c r="C388" s="813">
        <v>2581957</v>
      </c>
      <c r="D388" s="813">
        <v>0</v>
      </c>
      <c r="E388" s="813"/>
      <c r="F388" s="813"/>
      <c r="G388" s="831">
        <v>2581957</v>
      </c>
      <c r="H388" s="813"/>
      <c r="I388" s="805"/>
      <c r="J388" s="805"/>
      <c r="K388" s="805"/>
      <c r="L388" s="9"/>
      <c r="M388" s="9"/>
    </row>
    <row r="389" spans="1:13" ht="16.5" customHeight="1" hidden="1">
      <c r="A389" s="270"/>
      <c r="B389" s="817" t="s">
        <v>1125</v>
      </c>
      <c r="C389" s="819">
        <v>0</v>
      </c>
      <c r="D389" s="819">
        <v>0</v>
      </c>
      <c r="E389" s="819"/>
      <c r="F389" s="819"/>
      <c r="G389" s="819"/>
      <c r="H389" s="819"/>
      <c r="I389" s="805"/>
      <c r="J389" s="805"/>
      <c r="K389" s="805"/>
      <c r="L389" s="9"/>
      <c r="M389" s="9"/>
    </row>
    <row r="390" spans="1:13" ht="16.5" customHeight="1">
      <c r="A390" s="816"/>
      <c r="B390" s="833" t="s">
        <v>1235</v>
      </c>
      <c r="C390" s="815"/>
      <c r="D390" s="815"/>
      <c r="E390" s="815"/>
      <c r="F390" s="815"/>
      <c r="G390" s="815"/>
      <c r="H390" s="815"/>
      <c r="I390" s="805"/>
      <c r="J390" s="805"/>
      <c r="K390" s="805"/>
      <c r="L390" s="9"/>
      <c r="M390" s="9"/>
    </row>
    <row r="391" spans="1:13" ht="16.5" customHeight="1">
      <c r="A391" s="270"/>
      <c r="B391" s="817" t="s">
        <v>1236</v>
      </c>
      <c r="C391" s="819">
        <v>2581957</v>
      </c>
      <c r="D391" s="819">
        <v>0</v>
      </c>
      <c r="E391" s="819"/>
      <c r="F391" s="819"/>
      <c r="G391" s="832">
        <v>2581957</v>
      </c>
      <c r="H391" s="819"/>
      <c r="I391" s="805"/>
      <c r="J391" s="805"/>
      <c r="K391" s="805"/>
      <c r="L391" s="9"/>
      <c r="M391" s="9"/>
    </row>
    <row r="392" spans="1:13" ht="16.5" customHeight="1" hidden="1">
      <c r="A392" s="816"/>
      <c r="B392" s="833" t="s">
        <v>1246</v>
      </c>
      <c r="C392" s="815"/>
      <c r="D392" s="815"/>
      <c r="E392" s="815"/>
      <c r="F392" s="815"/>
      <c r="G392" s="815"/>
      <c r="H392" s="815"/>
      <c r="I392" s="805"/>
      <c r="J392" s="805"/>
      <c r="K392" s="805"/>
      <c r="L392" s="9"/>
      <c r="M392" s="9"/>
    </row>
    <row r="393" spans="1:13" ht="16.5" customHeight="1" hidden="1">
      <c r="A393" s="270"/>
      <c r="B393" s="817" t="s">
        <v>1236</v>
      </c>
      <c r="C393" s="819">
        <v>0</v>
      </c>
      <c r="D393" s="819">
        <v>0</v>
      </c>
      <c r="E393" s="819"/>
      <c r="F393" s="819"/>
      <c r="G393" s="819">
        <v>0</v>
      </c>
      <c r="H393" s="819"/>
      <c r="I393" s="805"/>
      <c r="J393" s="805"/>
      <c r="K393" s="805"/>
      <c r="L393" s="9"/>
      <c r="M393" s="9"/>
    </row>
    <row r="394" spans="1:13" ht="16.5" customHeight="1" hidden="1">
      <c r="A394" s="816"/>
      <c r="B394" s="833" t="s">
        <v>1247</v>
      </c>
      <c r="C394" s="815"/>
      <c r="D394" s="815"/>
      <c r="E394" s="815"/>
      <c r="F394" s="815"/>
      <c r="G394" s="815"/>
      <c r="H394" s="815"/>
      <c r="I394" s="805"/>
      <c r="J394" s="805"/>
      <c r="K394" s="805"/>
      <c r="L394" s="9"/>
      <c r="M394" s="9"/>
    </row>
    <row r="395" spans="1:13" ht="16.5" customHeight="1" hidden="1">
      <c r="A395" s="270"/>
      <c r="B395" s="817" t="s">
        <v>1236</v>
      </c>
      <c r="C395" s="819">
        <v>0</v>
      </c>
      <c r="D395" s="819">
        <v>0</v>
      </c>
      <c r="E395" s="819"/>
      <c r="F395" s="819"/>
      <c r="G395" s="819">
        <v>0</v>
      </c>
      <c r="H395" s="819"/>
      <c r="I395" s="805"/>
      <c r="J395" s="805"/>
      <c r="K395" s="805"/>
      <c r="L395" s="9"/>
      <c r="M395" s="9"/>
    </row>
    <row r="396" spans="1:13" ht="16.5" customHeight="1" hidden="1">
      <c r="A396" s="270"/>
      <c r="B396" s="817" t="s">
        <v>1216</v>
      </c>
      <c r="C396" s="819">
        <v>0</v>
      </c>
      <c r="D396" s="819">
        <v>0</v>
      </c>
      <c r="E396" s="819"/>
      <c r="F396" s="819"/>
      <c r="G396" s="819"/>
      <c r="H396" s="819"/>
      <c r="I396" s="805"/>
      <c r="J396" s="805"/>
      <c r="K396" s="805"/>
      <c r="L396" s="9"/>
      <c r="M396" s="9"/>
    </row>
    <row r="397" spans="1:13" ht="16.5" customHeight="1" hidden="1">
      <c r="A397" s="270"/>
      <c r="B397" s="817" t="s">
        <v>1193</v>
      </c>
      <c r="C397" s="819">
        <v>0</v>
      </c>
      <c r="D397" s="819">
        <v>0</v>
      </c>
      <c r="E397" s="819"/>
      <c r="F397" s="819"/>
      <c r="G397" s="819"/>
      <c r="H397" s="819"/>
      <c r="I397" s="805"/>
      <c r="J397" s="805"/>
      <c r="K397" s="805"/>
      <c r="L397" s="9"/>
      <c r="M397" s="9"/>
    </row>
    <row r="398" spans="1:13" ht="16.5" customHeight="1">
      <c r="A398" s="830">
        <v>80146</v>
      </c>
      <c r="B398" s="812" t="s">
        <v>946</v>
      </c>
      <c r="C398" s="813">
        <v>2962696</v>
      </c>
      <c r="D398" s="813">
        <v>0</v>
      </c>
      <c r="E398" s="813">
        <v>1534838</v>
      </c>
      <c r="F398" s="813"/>
      <c r="G398" s="813">
        <v>1427858</v>
      </c>
      <c r="H398" s="813"/>
      <c r="I398" s="805"/>
      <c r="J398" s="805"/>
      <c r="K398" s="805"/>
      <c r="L398" s="9"/>
      <c r="M398" s="9"/>
    </row>
    <row r="399" spans="1:13" ht="16.5" customHeight="1">
      <c r="A399" s="270"/>
      <c r="B399" s="817" t="s">
        <v>1127</v>
      </c>
      <c r="C399" s="819">
        <v>970066</v>
      </c>
      <c r="D399" s="819">
        <v>0</v>
      </c>
      <c r="E399" s="819">
        <v>476987</v>
      </c>
      <c r="F399" s="819"/>
      <c r="G399" s="819">
        <v>493079</v>
      </c>
      <c r="H399" s="819"/>
      <c r="I399" s="805"/>
      <c r="J399" s="805"/>
      <c r="K399" s="805"/>
      <c r="L399" s="9"/>
      <c r="M399" s="9"/>
    </row>
    <row r="400" spans="1:13" ht="16.5" customHeight="1">
      <c r="A400" s="816"/>
      <c r="B400" s="833" t="s">
        <v>1235</v>
      </c>
      <c r="C400" s="815"/>
      <c r="D400" s="815"/>
      <c r="E400" s="815"/>
      <c r="F400" s="815"/>
      <c r="G400" s="815"/>
      <c r="H400" s="815"/>
      <c r="I400" s="805"/>
      <c r="J400" s="805"/>
      <c r="K400" s="805"/>
      <c r="L400" s="9"/>
      <c r="M400" s="9"/>
    </row>
    <row r="401" spans="1:13" ht="16.5" customHeight="1">
      <c r="A401" s="270"/>
      <c r="B401" s="817" t="s">
        <v>1236</v>
      </c>
      <c r="C401" s="819">
        <v>328071</v>
      </c>
      <c r="D401" s="819">
        <v>0</v>
      </c>
      <c r="E401" s="819">
        <v>290589</v>
      </c>
      <c r="F401" s="819"/>
      <c r="G401" s="819">
        <v>37482</v>
      </c>
      <c r="H401" s="819"/>
      <c r="I401" s="805"/>
      <c r="J401" s="805"/>
      <c r="K401" s="805"/>
      <c r="L401" s="9"/>
      <c r="M401" s="9"/>
    </row>
    <row r="402" spans="1:13" s="139" customFormat="1" ht="16.5" customHeight="1">
      <c r="A402" s="830">
        <v>80195</v>
      </c>
      <c r="B402" s="812" t="s">
        <v>868</v>
      </c>
      <c r="C402" s="813">
        <v>5240321</v>
      </c>
      <c r="D402" s="813">
        <v>130000</v>
      </c>
      <c r="E402" s="831">
        <v>3704241</v>
      </c>
      <c r="F402" s="813"/>
      <c r="G402" s="831">
        <v>1536080</v>
      </c>
      <c r="H402" s="813">
        <v>130000</v>
      </c>
      <c r="I402" s="805"/>
      <c r="J402" s="805"/>
      <c r="K402" s="805"/>
      <c r="L402" s="9"/>
      <c r="M402" s="9"/>
    </row>
    <row r="403" spans="1:13" ht="16.5" customHeight="1">
      <c r="A403" s="270"/>
      <c r="B403" s="817" t="s">
        <v>1127</v>
      </c>
      <c r="C403" s="819">
        <v>3958</v>
      </c>
      <c r="D403" s="819">
        <v>0</v>
      </c>
      <c r="E403" s="819">
        <v>3958</v>
      </c>
      <c r="F403" s="819"/>
      <c r="G403" s="819"/>
      <c r="H403" s="819"/>
      <c r="I403" s="805"/>
      <c r="J403" s="805"/>
      <c r="K403" s="805"/>
      <c r="L403" s="9"/>
      <c r="M403" s="9"/>
    </row>
    <row r="404" spans="1:13" ht="16.5" customHeight="1">
      <c r="A404" s="816"/>
      <c r="B404" s="833" t="s">
        <v>1235</v>
      </c>
      <c r="C404" s="815"/>
      <c r="D404" s="815"/>
      <c r="E404" s="815"/>
      <c r="F404" s="815"/>
      <c r="G404" s="815"/>
      <c r="H404" s="815"/>
      <c r="I404" s="805"/>
      <c r="J404" s="805"/>
      <c r="K404" s="805"/>
      <c r="L404" s="9"/>
      <c r="M404" s="9"/>
    </row>
    <row r="405" spans="1:13" ht="16.5" customHeight="1">
      <c r="A405" s="270"/>
      <c r="B405" s="817" t="s">
        <v>1236</v>
      </c>
      <c r="C405" s="819">
        <v>5300</v>
      </c>
      <c r="D405" s="819">
        <v>0</v>
      </c>
      <c r="E405" s="858">
        <v>5300</v>
      </c>
      <c r="F405" s="819"/>
      <c r="G405" s="819"/>
      <c r="H405" s="819"/>
      <c r="I405" s="805"/>
      <c r="J405" s="805"/>
      <c r="K405" s="805"/>
      <c r="L405" s="9"/>
      <c r="M405" s="9"/>
    </row>
    <row r="406" spans="1:13" s="139" customFormat="1" ht="16.5" customHeight="1" hidden="1">
      <c r="A406" s="270"/>
      <c r="B406" s="835" t="s">
        <v>1248</v>
      </c>
      <c r="C406" s="819"/>
      <c r="D406" s="819"/>
      <c r="E406" s="819"/>
      <c r="F406" s="819"/>
      <c r="G406" s="819"/>
      <c r="H406" s="819"/>
      <c r="I406" s="805"/>
      <c r="J406" s="805"/>
      <c r="K406" s="805"/>
      <c r="L406" s="9"/>
      <c r="M406" s="9"/>
    </row>
    <row r="407" spans="1:13" ht="16.5" customHeight="1" hidden="1">
      <c r="A407" s="270"/>
      <c r="B407" s="836" t="s">
        <v>1243</v>
      </c>
      <c r="C407" s="819">
        <v>0</v>
      </c>
      <c r="D407" s="819">
        <v>0</v>
      </c>
      <c r="E407" s="819"/>
      <c r="F407" s="819"/>
      <c r="G407" s="819"/>
      <c r="H407" s="819"/>
      <c r="I407" s="805"/>
      <c r="J407" s="805"/>
      <c r="K407" s="805"/>
      <c r="L407" s="9"/>
      <c r="M407" s="9"/>
    </row>
    <row r="408" spans="1:13" ht="16.5" customHeight="1" hidden="1">
      <c r="A408" s="816"/>
      <c r="B408" s="836" t="s">
        <v>1200</v>
      </c>
      <c r="C408" s="815"/>
      <c r="D408" s="815"/>
      <c r="E408" s="815"/>
      <c r="F408" s="815"/>
      <c r="G408" s="815"/>
      <c r="H408" s="815"/>
      <c r="I408" s="805"/>
      <c r="J408" s="805"/>
      <c r="K408" s="805"/>
      <c r="L408" s="9"/>
      <c r="M408" s="9"/>
    </row>
    <row r="409" spans="1:13" ht="16.5" customHeight="1" hidden="1">
      <c r="A409" s="816"/>
      <c r="B409" s="836" t="s">
        <v>1148</v>
      </c>
      <c r="C409" s="815">
        <v>0</v>
      </c>
      <c r="D409" s="815">
        <v>0</v>
      </c>
      <c r="E409" s="815"/>
      <c r="F409" s="815"/>
      <c r="G409" s="815"/>
      <c r="H409" s="815"/>
      <c r="I409" s="805"/>
      <c r="J409" s="805"/>
      <c r="K409" s="805"/>
      <c r="L409" s="9"/>
      <c r="M409" s="9"/>
    </row>
    <row r="410" spans="1:13" ht="16.5" customHeight="1">
      <c r="A410" s="270"/>
      <c r="B410" s="836" t="s">
        <v>1249</v>
      </c>
      <c r="C410" s="819"/>
      <c r="D410" s="819"/>
      <c r="E410" s="819"/>
      <c r="F410" s="819"/>
      <c r="G410" s="819"/>
      <c r="H410" s="819"/>
      <c r="I410" s="805"/>
      <c r="J410" s="805"/>
      <c r="K410" s="805"/>
      <c r="L410" s="9"/>
      <c r="M410" s="9"/>
    </row>
    <row r="411" spans="1:13" ht="16.5" customHeight="1">
      <c r="A411" s="270"/>
      <c r="B411" s="836" t="s">
        <v>1174</v>
      </c>
      <c r="C411" s="819"/>
      <c r="D411" s="819"/>
      <c r="E411" s="819"/>
      <c r="F411" s="819"/>
      <c r="G411" s="819"/>
      <c r="H411" s="819"/>
      <c r="I411" s="805"/>
      <c r="J411" s="805"/>
      <c r="K411" s="805"/>
      <c r="L411" s="9"/>
      <c r="M411" s="9"/>
    </row>
    <row r="412" spans="1:13" ht="16.5" customHeight="1">
      <c r="A412" s="270"/>
      <c r="B412" s="817" t="s">
        <v>1175</v>
      </c>
      <c r="C412" s="819">
        <v>160801</v>
      </c>
      <c r="D412" s="819">
        <v>0</v>
      </c>
      <c r="E412" s="832">
        <v>160801</v>
      </c>
      <c r="F412" s="819"/>
      <c r="G412" s="819"/>
      <c r="H412" s="819"/>
      <c r="I412" s="805"/>
      <c r="J412" s="805"/>
      <c r="K412" s="805"/>
      <c r="L412" s="9"/>
      <c r="M412" s="9"/>
    </row>
    <row r="413" spans="1:13" ht="16.5" customHeight="1">
      <c r="A413" s="270"/>
      <c r="B413" s="817" t="s">
        <v>1226</v>
      </c>
      <c r="C413" s="819"/>
      <c r="D413" s="819"/>
      <c r="E413" s="819"/>
      <c r="F413" s="819"/>
      <c r="G413" s="819"/>
      <c r="H413" s="819"/>
      <c r="I413" s="805"/>
      <c r="J413" s="805"/>
      <c r="K413" s="805"/>
      <c r="L413" s="9"/>
      <c r="M413" s="9"/>
    </row>
    <row r="414" spans="1:13" ht="15.75" customHeight="1">
      <c r="A414" s="270"/>
      <c r="B414" s="833" t="s">
        <v>1227</v>
      </c>
      <c r="C414" s="819"/>
      <c r="D414" s="819"/>
      <c r="E414" s="819"/>
      <c r="F414" s="819"/>
      <c r="G414" s="856"/>
      <c r="H414" s="819"/>
      <c r="I414" s="805"/>
      <c r="J414" s="805"/>
      <c r="K414" s="805"/>
      <c r="L414" s="9"/>
      <c r="M414" s="9"/>
    </row>
    <row r="415" spans="1:13" ht="16.5" customHeight="1">
      <c r="A415" s="270"/>
      <c r="B415" s="817" t="s">
        <v>1228</v>
      </c>
      <c r="C415" s="819">
        <v>14</v>
      </c>
      <c r="D415" s="819">
        <v>0</v>
      </c>
      <c r="E415" s="819">
        <v>14</v>
      </c>
      <c r="F415" s="819"/>
      <c r="G415" s="856"/>
      <c r="H415" s="819"/>
      <c r="I415" s="805"/>
      <c r="J415" s="805"/>
      <c r="K415" s="805"/>
      <c r="L415" s="9"/>
      <c r="M415" s="9"/>
    </row>
    <row r="416" spans="1:13" ht="16.5" customHeight="1" hidden="1">
      <c r="A416" s="270"/>
      <c r="B416" s="817" t="s">
        <v>1193</v>
      </c>
      <c r="C416" s="819">
        <v>0</v>
      </c>
      <c r="D416" s="819">
        <v>0</v>
      </c>
      <c r="E416" s="819"/>
      <c r="F416" s="819"/>
      <c r="G416" s="819"/>
      <c r="H416" s="819"/>
      <c r="I416" s="805"/>
      <c r="J416" s="805"/>
      <c r="K416" s="805"/>
      <c r="L416" s="9"/>
      <c r="M416" s="9"/>
    </row>
    <row r="417" spans="1:13" s="139" customFormat="1" ht="16.5" customHeight="1">
      <c r="A417" s="830">
        <v>80197</v>
      </c>
      <c r="B417" s="812" t="s">
        <v>949</v>
      </c>
      <c r="C417" s="813">
        <v>400000</v>
      </c>
      <c r="D417" s="813">
        <v>0</v>
      </c>
      <c r="E417" s="831">
        <v>400000</v>
      </c>
      <c r="F417" s="813"/>
      <c r="G417" s="813">
        <v>0</v>
      </c>
      <c r="H417" s="813"/>
      <c r="I417" s="805"/>
      <c r="J417" s="805"/>
      <c r="K417" s="805"/>
      <c r="L417" s="9"/>
      <c r="M417" s="9"/>
    </row>
    <row r="418" spans="1:13" ht="16.5" customHeight="1">
      <c r="A418" s="816"/>
      <c r="B418" s="833" t="s">
        <v>1250</v>
      </c>
      <c r="C418" s="815"/>
      <c r="D418" s="815"/>
      <c r="E418" s="815"/>
      <c r="F418" s="815"/>
      <c r="G418" s="815"/>
      <c r="H418" s="815"/>
      <c r="I418" s="805"/>
      <c r="J418" s="805"/>
      <c r="K418" s="805"/>
      <c r="L418" s="9"/>
      <c r="M418" s="9"/>
    </row>
    <row r="419" spans="1:13" ht="16.5" customHeight="1">
      <c r="A419" s="816"/>
      <c r="B419" s="833" t="s">
        <v>1251</v>
      </c>
      <c r="C419" s="815"/>
      <c r="D419" s="815"/>
      <c r="E419" s="815"/>
      <c r="F419" s="815"/>
      <c r="G419" s="815"/>
      <c r="H419" s="815"/>
      <c r="I419" s="805"/>
      <c r="J419" s="805"/>
      <c r="K419" s="805"/>
      <c r="L419" s="9"/>
      <c r="M419" s="9"/>
    </row>
    <row r="420" spans="1:13" ht="16.5" customHeight="1">
      <c r="A420" s="270"/>
      <c r="B420" s="817" t="s">
        <v>1252</v>
      </c>
      <c r="C420" s="819">
        <v>400000</v>
      </c>
      <c r="D420" s="819">
        <v>0</v>
      </c>
      <c r="E420" s="819">
        <v>400000</v>
      </c>
      <c r="F420" s="819"/>
      <c r="G420" s="819"/>
      <c r="H420" s="819"/>
      <c r="I420" s="805"/>
      <c r="J420" s="805"/>
      <c r="K420" s="805"/>
      <c r="L420" s="9"/>
      <c r="M420" s="9"/>
    </row>
    <row r="421" spans="1:13" ht="10.5" customHeight="1">
      <c r="A421" s="270"/>
      <c r="B421" s="833"/>
      <c r="C421" s="819"/>
      <c r="D421" s="819"/>
      <c r="E421" s="819"/>
      <c r="F421" s="819"/>
      <c r="G421" s="819"/>
      <c r="H421" s="819"/>
      <c r="I421" s="805"/>
      <c r="J421" s="805"/>
      <c r="K421" s="805"/>
      <c r="L421" s="9"/>
      <c r="M421" s="9"/>
    </row>
    <row r="422" spans="1:13" ht="16.5" customHeight="1" thickBot="1">
      <c r="A422" s="825">
        <v>851</v>
      </c>
      <c r="B422" s="808" t="s">
        <v>1253</v>
      </c>
      <c r="C422" s="809">
        <v>29807252</v>
      </c>
      <c r="D422" s="809">
        <v>84390</v>
      </c>
      <c r="E422" s="809">
        <v>15736662</v>
      </c>
      <c r="F422" s="809">
        <v>0</v>
      </c>
      <c r="G422" s="809">
        <v>14070590</v>
      </c>
      <c r="H422" s="809">
        <v>84390</v>
      </c>
      <c r="I422" s="805"/>
      <c r="J422" s="805"/>
      <c r="K422" s="805"/>
      <c r="L422" s="9"/>
      <c r="M422" s="9"/>
    </row>
    <row r="423" spans="1:13" ht="16.5" customHeight="1">
      <c r="A423" s="270"/>
      <c r="B423" s="826" t="s">
        <v>1129</v>
      </c>
      <c r="C423" s="827">
        <v>16581200</v>
      </c>
      <c r="D423" s="827">
        <v>0</v>
      </c>
      <c r="E423" s="827">
        <v>2595000</v>
      </c>
      <c r="F423" s="827">
        <v>0</v>
      </c>
      <c r="G423" s="827">
        <v>13986200</v>
      </c>
      <c r="H423" s="827">
        <v>0</v>
      </c>
      <c r="I423" s="805"/>
      <c r="J423" s="805"/>
      <c r="K423" s="805"/>
      <c r="L423" s="9"/>
      <c r="M423" s="9"/>
    </row>
    <row r="424" spans="1:13" ht="16.5" customHeight="1">
      <c r="A424" s="816"/>
      <c r="B424" s="178"/>
      <c r="C424" s="815"/>
      <c r="D424" s="815"/>
      <c r="E424" s="815"/>
      <c r="F424" s="815"/>
      <c r="G424" s="815"/>
      <c r="H424" s="815"/>
      <c r="I424" s="805"/>
      <c r="J424" s="805"/>
      <c r="K424" s="805"/>
      <c r="L424" s="9"/>
      <c r="M424" s="9"/>
    </row>
    <row r="425" spans="1:13" ht="19.5" customHeight="1">
      <c r="A425" s="830">
        <v>85111</v>
      </c>
      <c r="B425" s="812" t="s">
        <v>950</v>
      </c>
      <c r="C425" s="813">
        <v>16343100</v>
      </c>
      <c r="D425" s="813">
        <v>0</v>
      </c>
      <c r="E425" s="813">
        <v>2607900</v>
      </c>
      <c r="F425" s="813"/>
      <c r="G425" s="813">
        <v>13735200</v>
      </c>
      <c r="H425" s="813"/>
      <c r="I425" s="805"/>
      <c r="J425" s="805"/>
      <c r="K425" s="805"/>
      <c r="L425" s="9"/>
      <c r="M425" s="9"/>
    </row>
    <row r="426" spans="1:13" ht="16.5" customHeight="1">
      <c r="A426" s="270"/>
      <c r="B426" s="836" t="s">
        <v>1254</v>
      </c>
      <c r="C426" s="819"/>
      <c r="D426" s="819"/>
      <c r="E426" s="819"/>
      <c r="F426" s="819"/>
      <c r="G426" s="819"/>
      <c r="H426" s="819"/>
      <c r="I426" s="805"/>
      <c r="J426" s="805"/>
      <c r="K426" s="805"/>
      <c r="L426" s="9"/>
      <c r="M426" s="9"/>
    </row>
    <row r="427" spans="1:13" ht="16.5" customHeight="1">
      <c r="A427" s="270"/>
      <c r="B427" s="836" t="s">
        <v>1255</v>
      </c>
      <c r="C427" s="819"/>
      <c r="D427" s="819"/>
      <c r="E427" s="819"/>
      <c r="F427" s="819"/>
      <c r="G427" s="819"/>
      <c r="H427" s="819"/>
      <c r="I427" s="805"/>
      <c r="J427" s="805"/>
      <c r="K427" s="805"/>
      <c r="L427" s="9"/>
      <c r="M427" s="9"/>
    </row>
    <row r="428" spans="1:13" s="139" customFormat="1" ht="18" customHeight="1">
      <c r="A428" s="270"/>
      <c r="B428" s="836" t="s">
        <v>1256</v>
      </c>
      <c r="C428" s="819">
        <v>77900</v>
      </c>
      <c r="D428" s="819">
        <v>0</v>
      </c>
      <c r="E428" s="819">
        <v>77900</v>
      </c>
      <c r="F428" s="819"/>
      <c r="G428" s="819"/>
      <c r="H428" s="819"/>
      <c r="I428" s="805"/>
      <c r="J428" s="805"/>
      <c r="K428" s="805"/>
      <c r="L428" s="9"/>
      <c r="M428" s="9"/>
    </row>
    <row r="429" spans="1:13" s="139" customFormat="1" ht="16.5" customHeight="1">
      <c r="A429" s="270"/>
      <c r="B429" s="817" t="s">
        <v>1132</v>
      </c>
      <c r="C429" s="819">
        <v>13735200</v>
      </c>
      <c r="D429" s="819">
        <v>0</v>
      </c>
      <c r="E429" s="819"/>
      <c r="F429" s="819"/>
      <c r="G429" s="819">
        <v>13735200</v>
      </c>
      <c r="H429" s="819"/>
      <c r="I429" s="805"/>
      <c r="J429" s="805"/>
      <c r="K429" s="805"/>
      <c r="L429" s="9"/>
      <c r="M429" s="9"/>
    </row>
    <row r="430" spans="1:13" s="139" customFormat="1" ht="16.5" customHeight="1">
      <c r="A430" s="270"/>
      <c r="B430" s="817" t="s">
        <v>1194</v>
      </c>
      <c r="C430" s="819"/>
      <c r="D430" s="819"/>
      <c r="E430" s="819"/>
      <c r="F430" s="819"/>
      <c r="G430" s="819"/>
      <c r="H430" s="819"/>
      <c r="I430" s="805"/>
      <c r="J430" s="805"/>
      <c r="K430" s="805"/>
      <c r="L430" s="9"/>
      <c r="M430" s="9"/>
    </row>
    <row r="431" spans="1:13" ht="16.5" customHeight="1">
      <c r="A431" s="270"/>
      <c r="B431" s="817" t="s">
        <v>1195</v>
      </c>
      <c r="C431" s="819"/>
      <c r="D431" s="819"/>
      <c r="E431" s="819"/>
      <c r="F431" s="819"/>
      <c r="G431" s="819"/>
      <c r="H431" s="819"/>
      <c r="I431" s="805"/>
      <c r="J431" s="805"/>
      <c r="K431" s="805"/>
      <c r="L431" s="9"/>
      <c r="M431" s="9"/>
    </row>
    <row r="432" spans="1:13" s="139" customFormat="1" ht="16.5" customHeight="1">
      <c r="A432" s="270"/>
      <c r="B432" s="817" t="s">
        <v>1257</v>
      </c>
      <c r="C432" s="819"/>
      <c r="D432" s="819"/>
      <c r="E432" s="819"/>
      <c r="F432" s="819"/>
      <c r="G432" s="819"/>
      <c r="H432" s="819"/>
      <c r="I432" s="805"/>
      <c r="J432" s="805"/>
      <c r="K432" s="805"/>
      <c r="L432" s="9"/>
      <c r="M432" s="9"/>
    </row>
    <row r="433" spans="1:13" s="139" customFormat="1" ht="16.5" customHeight="1">
      <c r="A433" s="270"/>
      <c r="B433" s="833" t="s">
        <v>1258</v>
      </c>
      <c r="C433" s="819">
        <v>2530000</v>
      </c>
      <c r="D433" s="819">
        <v>0</v>
      </c>
      <c r="E433" s="819">
        <v>2530000</v>
      </c>
      <c r="F433" s="819"/>
      <c r="G433" s="819"/>
      <c r="H433" s="819"/>
      <c r="I433" s="805"/>
      <c r="J433" s="805"/>
      <c r="K433" s="805"/>
      <c r="L433" s="9"/>
      <c r="M433" s="9"/>
    </row>
    <row r="434" spans="1:13" s="139" customFormat="1" ht="16.5" customHeight="1">
      <c r="A434" s="816">
        <v>85117</v>
      </c>
      <c r="B434" s="178" t="s">
        <v>1259</v>
      </c>
      <c r="C434" s="815"/>
      <c r="D434" s="815"/>
      <c r="E434" s="815"/>
      <c r="F434" s="815"/>
      <c r="G434" s="815"/>
      <c r="H434" s="815"/>
      <c r="I434" s="805"/>
      <c r="J434" s="805"/>
      <c r="K434" s="805"/>
      <c r="L434" s="9"/>
      <c r="M434" s="9"/>
    </row>
    <row r="435" spans="1:13" s="139" customFormat="1" ht="16.5" customHeight="1">
      <c r="A435" s="830"/>
      <c r="B435" s="812" t="s">
        <v>1260</v>
      </c>
      <c r="C435" s="813">
        <v>255450</v>
      </c>
      <c r="D435" s="813">
        <v>0</v>
      </c>
      <c r="E435" s="813">
        <v>4450</v>
      </c>
      <c r="F435" s="813"/>
      <c r="G435" s="813">
        <v>251000</v>
      </c>
      <c r="H435" s="813"/>
      <c r="I435" s="805"/>
      <c r="J435" s="805"/>
      <c r="K435" s="805"/>
      <c r="L435" s="9"/>
      <c r="M435" s="9"/>
    </row>
    <row r="436" spans="1:13" ht="16.5" customHeight="1">
      <c r="A436" s="270"/>
      <c r="B436" s="836" t="s">
        <v>1254</v>
      </c>
      <c r="C436" s="819"/>
      <c r="D436" s="819"/>
      <c r="E436" s="819"/>
      <c r="F436" s="819"/>
      <c r="G436" s="819"/>
      <c r="H436" s="819"/>
      <c r="I436" s="805"/>
      <c r="J436" s="805"/>
      <c r="K436" s="805"/>
      <c r="L436" s="9"/>
      <c r="M436" s="9"/>
    </row>
    <row r="437" spans="1:13" s="139" customFormat="1" ht="16.5" customHeight="1">
      <c r="A437" s="270"/>
      <c r="B437" s="836" t="s">
        <v>1255</v>
      </c>
      <c r="C437" s="819"/>
      <c r="D437" s="819"/>
      <c r="E437" s="819"/>
      <c r="F437" s="819"/>
      <c r="G437" s="819"/>
      <c r="H437" s="819"/>
      <c r="I437" s="805"/>
      <c r="J437" s="805"/>
      <c r="K437" s="805"/>
      <c r="L437" s="9"/>
      <c r="M437" s="9"/>
    </row>
    <row r="438" spans="1:13" s="139" customFormat="1" ht="16.5" customHeight="1">
      <c r="A438" s="270"/>
      <c r="B438" s="836" t="s">
        <v>1256</v>
      </c>
      <c r="C438" s="819">
        <v>4450</v>
      </c>
      <c r="D438" s="819">
        <v>0</v>
      </c>
      <c r="E438" s="819">
        <v>4450</v>
      </c>
      <c r="F438" s="819"/>
      <c r="G438" s="819"/>
      <c r="H438" s="819"/>
      <c r="I438" s="805"/>
      <c r="J438" s="805"/>
      <c r="K438" s="805"/>
      <c r="L438" s="9"/>
      <c r="M438" s="9"/>
    </row>
    <row r="439" spans="1:13" s="139" customFormat="1" ht="16.5" customHeight="1">
      <c r="A439" s="270"/>
      <c r="B439" s="817" t="s">
        <v>1194</v>
      </c>
      <c r="C439" s="819"/>
      <c r="D439" s="819"/>
      <c r="E439" s="819"/>
      <c r="F439" s="819"/>
      <c r="G439" s="819"/>
      <c r="H439" s="819"/>
      <c r="I439" s="805"/>
      <c r="J439" s="805"/>
      <c r="K439" s="805"/>
      <c r="L439" s="9"/>
      <c r="M439" s="9"/>
    </row>
    <row r="440" spans="1:13" s="139" customFormat="1" ht="16.5" customHeight="1">
      <c r="A440" s="270"/>
      <c r="B440" s="833" t="s">
        <v>1195</v>
      </c>
      <c r="C440" s="819"/>
      <c r="D440" s="819"/>
      <c r="E440" s="819"/>
      <c r="F440" s="819"/>
      <c r="G440" s="819"/>
      <c r="H440" s="819"/>
      <c r="I440" s="805"/>
      <c r="J440" s="805"/>
      <c r="K440" s="805"/>
      <c r="L440" s="9"/>
      <c r="M440" s="9"/>
    </row>
    <row r="441" spans="1:13" ht="16.5" customHeight="1">
      <c r="A441" s="270"/>
      <c r="B441" s="833" t="s">
        <v>1196</v>
      </c>
      <c r="C441" s="819"/>
      <c r="D441" s="819"/>
      <c r="E441" s="819"/>
      <c r="F441" s="819"/>
      <c r="G441" s="819"/>
      <c r="H441" s="819"/>
      <c r="I441" s="805"/>
      <c r="J441" s="805"/>
      <c r="K441" s="805"/>
      <c r="L441" s="9"/>
      <c r="M441" s="9"/>
    </row>
    <row r="442" spans="1:13" ht="16.5" customHeight="1">
      <c r="A442" s="270"/>
      <c r="B442" s="833" t="s">
        <v>1261</v>
      </c>
      <c r="C442" s="819">
        <v>251000</v>
      </c>
      <c r="D442" s="819">
        <v>0</v>
      </c>
      <c r="E442" s="819"/>
      <c r="F442" s="819"/>
      <c r="G442" s="819">
        <v>251000</v>
      </c>
      <c r="H442" s="819"/>
      <c r="I442" s="805"/>
      <c r="J442" s="805"/>
      <c r="K442" s="805"/>
      <c r="L442" s="9"/>
      <c r="M442" s="9"/>
    </row>
    <row r="443" spans="1:13" s="139" customFormat="1" ht="16.5" customHeight="1">
      <c r="A443" s="830">
        <v>85121</v>
      </c>
      <c r="B443" s="812" t="s">
        <v>952</v>
      </c>
      <c r="C443" s="813">
        <v>6000</v>
      </c>
      <c r="D443" s="813">
        <v>0</v>
      </c>
      <c r="E443" s="855">
        <v>6000</v>
      </c>
      <c r="F443" s="813"/>
      <c r="G443" s="813"/>
      <c r="H443" s="813"/>
      <c r="I443" s="805"/>
      <c r="J443" s="805"/>
      <c r="K443" s="805"/>
      <c r="L443" s="9"/>
      <c r="M443" s="9"/>
    </row>
    <row r="444" spans="1:13" s="139" customFormat="1" ht="16.5" customHeight="1">
      <c r="A444" s="816"/>
      <c r="B444" s="836" t="s">
        <v>1254</v>
      </c>
      <c r="C444" s="815"/>
      <c r="D444" s="815"/>
      <c r="E444" s="815"/>
      <c r="F444" s="815"/>
      <c r="G444" s="815"/>
      <c r="H444" s="815"/>
      <c r="I444" s="805"/>
      <c r="J444" s="805"/>
      <c r="K444" s="805"/>
      <c r="L444" s="9"/>
      <c r="M444" s="9"/>
    </row>
    <row r="445" spans="1:13" s="139" customFormat="1" ht="16.5" customHeight="1">
      <c r="A445" s="816"/>
      <c r="B445" s="836" t="s">
        <v>1255</v>
      </c>
      <c r="C445" s="815"/>
      <c r="D445" s="815"/>
      <c r="E445" s="815"/>
      <c r="F445" s="815"/>
      <c r="G445" s="815"/>
      <c r="H445" s="815"/>
      <c r="I445" s="805"/>
      <c r="J445" s="805"/>
      <c r="K445" s="805"/>
      <c r="L445" s="9"/>
      <c r="M445" s="9"/>
    </row>
    <row r="446" spans="1:13" s="139" customFormat="1" ht="16.5" customHeight="1">
      <c r="A446" s="270"/>
      <c r="B446" s="836" t="s">
        <v>1256</v>
      </c>
      <c r="C446" s="819">
        <v>6000</v>
      </c>
      <c r="D446" s="819">
        <v>0</v>
      </c>
      <c r="E446" s="819">
        <v>6000</v>
      </c>
      <c r="F446" s="819"/>
      <c r="G446" s="819"/>
      <c r="H446" s="819"/>
      <c r="I446" s="805"/>
      <c r="J446" s="805"/>
      <c r="K446" s="805"/>
      <c r="L446" s="9"/>
      <c r="M446" s="9"/>
    </row>
    <row r="447" spans="1:13" s="139" customFormat="1" ht="16.5" customHeight="1" hidden="1">
      <c r="A447" s="270"/>
      <c r="B447" s="817" t="s">
        <v>1194</v>
      </c>
      <c r="C447" s="819"/>
      <c r="D447" s="819"/>
      <c r="E447" s="819"/>
      <c r="F447" s="819"/>
      <c r="G447" s="819"/>
      <c r="H447" s="819"/>
      <c r="I447" s="805"/>
      <c r="J447" s="805"/>
      <c r="K447" s="805"/>
      <c r="L447" s="9"/>
      <c r="M447" s="9"/>
    </row>
    <row r="448" spans="1:13" s="139" customFormat="1" ht="16.5" customHeight="1" hidden="1">
      <c r="A448" s="270"/>
      <c r="B448" s="833" t="s">
        <v>1195</v>
      </c>
      <c r="C448" s="819"/>
      <c r="D448" s="819"/>
      <c r="E448" s="819"/>
      <c r="F448" s="819"/>
      <c r="G448" s="819"/>
      <c r="H448" s="819"/>
      <c r="I448" s="805"/>
      <c r="J448" s="805"/>
      <c r="K448" s="805"/>
      <c r="L448" s="9"/>
      <c r="M448" s="9"/>
    </row>
    <row r="449" spans="1:13" ht="16.5" customHeight="1" hidden="1">
      <c r="A449" s="270"/>
      <c r="B449" s="833" t="s">
        <v>1196</v>
      </c>
      <c r="C449" s="819"/>
      <c r="D449" s="819"/>
      <c r="E449" s="819"/>
      <c r="F449" s="819"/>
      <c r="G449" s="819"/>
      <c r="H449" s="819"/>
      <c r="I449" s="805"/>
      <c r="J449" s="805"/>
      <c r="K449" s="805"/>
      <c r="L449" s="9"/>
      <c r="M449" s="9"/>
    </row>
    <row r="450" spans="1:13" ht="16.5" customHeight="1" hidden="1">
      <c r="A450" s="270"/>
      <c r="B450" s="833" t="s">
        <v>1262</v>
      </c>
      <c r="C450" s="819">
        <v>0</v>
      </c>
      <c r="D450" s="819">
        <v>0</v>
      </c>
      <c r="E450" s="819"/>
      <c r="F450" s="819"/>
      <c r="G450" s="819"/>
      <c r="H450" s="819"/>
      <c r="I450" s="805"/>
      <c r="J450" s="805"/>
      <c r="K450" s="805"/>
      <c r="L450" s="9"/>
      <c r="M450" s="9"/>
    </row>
    <row r="451" spans="1:13" ht="16.5" customHeight="1">
      <c r="A451" s="830">
        <v>85154</v>
      </c>
      <c r="B451" s="812" t="s">
        <v>953</v>
      </c>
      <c r="C451" s="813">
        <v>9810193</v>
      </c>
      <c r="D451" s="813">
        <v>0</v>
      </c>
      <c r="E451" s="813">
        <v>9810193</v>
      </c>
      <c r="F451" s="813"/>
      <c r="G451" s="813"/>
      <c r="H451" s="813"/>
      <c r="I451" s="805"/>
      <c r="J451" s="805"/>
      <c r="K451" s="805"/>
      <c r="L451" s="9"/>
      <c r="M451" s="9"/>
    </row>
    <row r="452" spans="1:13" ht="16.5" customHeight="1">
      <c r="A452" s="270"/>
      <c r="B452" s="817" t="s">
        <v>1127</v>
      </c>
      <c r="C452" s="819">
        <v>1169132</v>
      </c>
      <c r="D452" s="819">
        <v>0</v>
      </c>
      <c r="E452" s="819">
        <v>1169132</v>
      </c>
      <c r="F452" s="819"/>
      <c r="G452" s="819"/>
      <c r="H452" s="819"/>
      <c r="I452" s="805"/>
      <c r="J452" s="805"/>
      <c r="K452" s="805"/>
      <c r="L452" s="9"/>
      <c r="M452" s="9"/>
    </row>
    <row r="453" spans="1:13" ht="16.5" customHeight="1" hidden="1">
      <c r="A453" s="816"/>
      <c r="B453" s="833" t="s">
        <v>1235</v>
      </c>
      <c r="C453" s="815"/>
      <c r="D453" s="815"/>
      <c r="E453" s="815"/>
      <c r="F453" s="815"/>
      <c r="G453" s="815"/>
      <c r="H453" s="815"/>
      <c r="I453" s="805"/>
      <c r="J453" s="805"/>
      <c r="K453" s="805"/>
      <c r="L453" s="9"/>
      <c r="M453" s="9"/>
    </row>
    <row r="454" spans="1:13" ht="16.5" customHeight="1" hidden="1">
      <c r="A454" s="270"/>
      <c r="B454" s="817" t="s">
        <v>1236</v>
      </c>
      <c r="C454" s="819">
        <v>0</v>
      </c>
      <c r="D454" s="819">
        <v>0</v>
      </c>
      <c r="E454" s="819">
        <v>0</v>
      </c>
      <c r="F454" s="819"/>
      <c r="G454" s="819"/>
      <c r="H454" s="819"/>
      <c r="I454" s="805"/>
      <c r="J454" s="805"/>
      <c r="K454" s="805"/>
      <c r="L454" s="9"/>
      <c r="M454" s="9"/>
    </row>
    <row r="455" spans="1:13" ht="16.5" customHeight="1">
      <c r="A455" s="816"/>
      <c r="B455" s="836" t="s">
        <v>1254</v>
      </c>
      <c r="C455" s="815"/>
      <c r="D455" s="815"/>
      <c r="E455" s="815"/>
      <c r="F455" s="815"/>
      <c r="G455" s="815"/>
      <c r="H455" s="815"/>
      <c r="I455" s="805"/>
      <c r="J455" s="805"/>
      <c r="K455" s="805"/>
      <c r="L455" s="9"/>
      <c r="M455" s="9"/>
    </row>
    <row r="456" spans="1:13" ht="16.5" customHeight="1">
      <c r="A456" s="816"/>
      <c r="B456" s="836" t="s">
        <v>1255</v>
      </c>
      <c r="C456" s="815"/>
      <c r="D456" s="815"/>
      <c r="E456" s="815"/>
      <c r="F456" s="815"/>
      <c r="G456" s="815"/>
      <c r="H456" s="815"/>
      <c r="I456" s="805"/>
      <c r="J456" s="805"/>
      <c r="K456" s="805"/>
      <c r="L456" s="9"/>
      <c r="M456" s="9"/>
    </row>
    <row r="457" spans="1:13" ht="16.5" customHeight="1">
      <c r="A457" s="816"/>
      <c r="B457" s="836" t="s">
        <v>1256</v>
      </c>
      <c r="C457" s="815">
        <v>597700</v>
      </c>
      <c r="D457" s="815">
        <v>0</v>
      </c>
      <c r="E457" s="815">
        <v>597700</v>
      </c>
      <c r="F457" s="815"/>
      <c r="G457" s="815"/>
      <c r="H457" s="815"/>
      <c r="I457" s="805"/>
      <c r="J457" s="805"/>
      <c r="K457" s="805"/>
      <c r="L457" s="9"/>
      <c r="M457" s="9"/>
    </row>
    <row r="458" spans="1:13" ht="16.5" customHeight="1">
      <c r="A458" s="816"/>
      <c r="B458" s="836" t="s">
        <v>1150</v>
      </c>
      <c r="C458" s="815"/>
      <c r="D458" s="815"/>
      <c r="E458" s="815"/>
      <c r="F458" s="815"/>
      <c r="G458" s="815"/>
      <c r="H458" s="815"/>
      <c r="I458" s="805"/>
      <c r="J458" s="805"/>
      <c r="K458" s="805"/>
      <c r="L458" s="9"/>
      <c r="M458" s="9"/>
    </row>
    <row r="459" spans="1:13" ht="16.5" customHeight="1">
      <c r="A459" s="816"/>
      <c r="B459" s="836" t="s">
        <v>1263</v>
      </c>
      <c r="C459" s="815">
        <v>228700</v>
      </c>
      <c r="D459" s="815">
        <v>0</v>
      </c>
      <c r="E459" s="815">
        <v>228700</v>
      </c>
      <c r="F459" s="815"/>
      <c r="G459" s="815"/>
      <c r="H459" s="815"/>
      <c r="I459" s="805"/>
      <c r="J459" s="805"/>
      <c r="K459" s="805"/>
      <c r="L459" s="9"/>
      <c r="M459" s="9"/>
    </row>
    <row r="460" spans="1:13" s="139" customFormat="1" ht="16.5" customHeight="1">
      <c r="A460" s="816"/>
      <c r="B460" s="836" t="s">
        <v>1170</v>
      </c>
      <c r="C460" s="815"/>
      <c r="D460" s="815"/>
      <c r="E460" s="815"/>
      <c r="F460" s="815"/>
      <c r="G460" s="815"/>
      <c r="H460" s="815"/>
      <c r="I460" s="805"/>
      <c r="J460" s="805"/>
      <c r="K460" s="805"/>
      <c r="L460" s="9"/>
      <c r="M460" s="9"/>
    </row>
    <row r="461" spans="1:13" ht="16.5" customHeight="1">
      <c r="A461" s="816"/>
      <c r="B461" s="836" t="s">
        <v>1225</v>
      </c>
      <c r="C461" s="815">
        <v>650000</v>
      </c>
      <c r="D461" s="815">
        <v>0</v>
      </c>
      <c r="E461" s="815">
        <v>650000</v>
      </c>
      <c r="F461" s="815"/>
      <c r="G461" s="815"/>
      <c r="H461" s="815"/>
      <c r="I461" s="805"/>
      <c r="J461" s="805"/>
      <c r="K461" s="805"/>
      <c r="L461" s="9"/>
      <c r="M461" s="9"/>
    </row>
    <row r="462" spans="1:13" ht="16.5" customHeight="1">
      <c r="A462" s="816"/>
      <c r="B462" s="836" t="s">
        <v>1200</v>
      </c>
      <c r="C462" s="815"/>
      <c r="D462" s="815"/>
      <c r="E462" s="815"/>
      <c r="F462" s="815"/>
      <c r="G462" s="815"/>
      <c r="H462" s="815"/>
      <c r="I462" s="805"/>
      <c r="J462" s="805"/>
      <c r="K462" s="805"/>
      <c r="L462" s="9"/>
      <c r="M462" s="9"/>
    </row>
    <row r="463" spans="1:13" ht="16.5" customHeight="1">
      <c r="A463" s="816"/>
      <c r="B463" s="836" t="s">
        <v>1148</v>
      </c>
      <c r="C463" s="815">
        <v>2298950</v>
      </c>
      <c r="D463" s="815">
        <v>0</v>
      </c>
      <c r="E463" s="815">
        <v>2298950</v>
      </c>
      <c r="F463" s="815"/>
      <c r="G463" s="815"/>
      <c r="H463" s="815"/>
      <c r="I463" s="805"/>
      <c r="J463" s="805"/>
      <c r="K463" s="805"/>
      <c r="L463" s="9"/>
      <c r="M463" s="9"/>
    </row>
    <row r="464" spans="1:13" s="139" customFormat="1" ht="16.5" customHeight="1">
      <c r="A464" s="270"/>
      <c r="B464" s="836" t="s">
        <v>1173</v>
      </c>
      <c r="C464" s="819"/>
      <c r="D464" s="819"/>
      <c r="E464" s="819"/>
      <c r="F464" s="819"/>
      <c r="G464" s="819"/>
      <c r="H464" s="819"/>
      <c r="I464" s="805"/>
      <c r="J464" s="805"/>
      <c r="K464" s="805"/>
      <c r="L464" s="9"/>
      <c r="M464" s="9"/>
    </row>
    <row r="465" spans="1:13" s="139" customFormat="1" ht="16.5" customHeight="1">
      <c r="A465" s="270"/>
      <c r="B465" s="836" t="s">
        <v>1174</v>
      </c>
      <c r="C465" s="819"/>
      <c r="D465" s="819"/>
      <c r="E465" s="819"/>
      <c r="F465" s="819"/>
      <c r="G465" s="819"/>
      <c r="H465" s="819"/>
      <c r="I465" s="805"/>
      <c r="J465" s="805"/>
      <c r="K465" s="805"/>
      <c r="L465" s="9"/>
      <c r="M465" s="9"/>
    </row>
    <row r="466" spans="1:13" ht="16.5" customHeight="1">
      <c r="A466" s="270"/>
      <c r="B466" s="817" t="s">
        <v>1264</v>
      </c>
      <c r="C466" s="819">
        <v>800000</v>
      </c>
      <c r="D466" s="819">
        <v>0</v>
      </c>
      <c r="E466" s="819">
        <v>800000</v>
      </c>
      <c r="F466" s="819"/>
      <c r="G466" s="819"/>
      <c r="H466" s="819"/>
      <c r="I466" s="805"/>
      <c r="J466" s="805"/>
      <c r="K466" s="805"/>
      <c r="L466" s="9"/>
      <c r="M466" s="9"/>
    </row>
    <row r="467" spans="1:13" ht="16.5" customHeight="1">
      <c r="A467" s="270"/>
      <c r="B467" s="817" t="s">
        <v>1187</v>
      </c>
      <c r="C467" s="819">
        <v>900000</v>
      </c>
      <c r="D467" s="819">
        <v>0</v>
      </c>
      <c r="E467" s="819">
        <v>900000</v>
      </c>
      <c r="F467" s="819"/>
      <c r="G467" s="819"/>
      <c r="H467" s="819"/>
      <c r="I467" s="805"/>
      <c r="J467" s="805"/>
      <c r="K467" s="805"/>
      <c r="L467" s="9"/>
      <c r="M467" s="9"/>
    </row>
    <row r="468" spans="1:13" ht="16.5" customHeight="1" hidden="1">
      <c r="A468" s="270"/>
      <c r="B468" s="817" t="s">
        <v>1194</v>
      </c>
      <c r="C468" s="139"/>
      <c r="D468" s="139"/>
      <c r="E468" s="139"/>
      <c r="F468" s="139"/>
      <c r="G468" s="139"/>
      <c r="H468" s="139"/>
      <c r="I468" s="805"/>
      <c r="J468" s="805"/>
      <c r="K468" s="805"/>
      <c r="L468" s="9"/>
      <c r="M468" s="9"/>
    </row>
    <row r="469" spans="1:13" ht="16.5" customHeight="1" hidden="1">
      <c r="A469" s="270"/>
      <c r="B469" s="833" t="s">
        <v>1195</v>
      </c>
      <c r="C469" s="819"/>
      <c r="D469" s="819"/>
      <c r="E469" s="819"/>
      <c r="F469" s="819"/>
      <c r="G469" s="819"/>
      <c r="H469" s="819"/>
      <c r="I469" s="805"/>
      <c r="J469" s="805"/>
      <c r="K469" s="805"/>
      <c r="L469" s="9"/>
      <c r="M469" s="9"/>
    </row>
    <row r="470" spans="1:13" ht="13.5" customHeight="1" hidden="1">
      <c r="A470" s="270"/>
      <c r="B470" s="833" t="s">
        <v>1257</v>
      </c>
      <c r="C470" s="819"/>
      <c r="D470" s="819"/>
      <c r="E470" s="819"/>
      <c r="F470" s="819"/>
      <c r="G470" s="819"/>
      <c r="H470" s="819"/>
      <c r="I470" s="805"/>
      <c r="J470" s="805"/>
      <c r="K470" s="805"/>
      <c r="L470" s="9"/>
      <c r="M470" s="9"/>
    </row>
    <row r="471" spans="1:13" ht="13.5" customHeight="1" hidden="1">
      <c r="A471" s="270"/>
      <c r="B471" s="833" t="s">
        <v>1258</v>
      </c>
      <c r="C471" s="819">
        <v>0</v>
      </c>
      <c r="D471" s="819">
        <v>0</v>
      </c>
      <c r="E471" s="819"/>
      <c r="F471" s="819"/>
      <c r="G471" s="819"/>
      <c r="H471" s="819"/>
      <c r="I471" s="805"/>
      <c r="J471" s="805"/>
      <c r="K471" s="805"/>
      <c r="L471" s="9"/>
      <c r="M471" s="9"/>
    </row>
    <row r="472" spans="1:13" s="139" customFormat="1" ht="16.5" customHeight="1">
      <c r="A472" s="816">
        <v>85156</v>
      </c>
      <c r="B472" s="178" t="s">
        <v>1265</v>
      </c>
      <c r="C472" s="815"/>
      <c r="D472" s="815"/>
      <c r="E472" s="815"/>
      <c r="F472" s="815"/>
      <c r="G472" s="815"/>
      <c r="H472" s="815"/>
      <c r="I472" s="805"/>
      <c r="J472" s="805"/>
      <c r="K472" s="805"/>
      <c r="L472" s="9"/>
      <c r="M472" s="9"/>
    </row>
    <row r="473" spans="1:13" s="139" customFormat="1" ht="16.5" customHeight="1">
      <c r="A473" s="830"/>
      <c r="B473" s="812" t="s">
        <v>1266</v>
      </c>
      <c r="C473" s="813">
        <v>84390</v>
      </c>
      <c r="D473" s="813">
        <v>84390</v>
      </c>
      <c r="E473" s="813"/>
      <c r="F473" s="813"/>
      <c r="G473" s="813">
        <v>84390</v>
      </c>
      <c r="H473" s="813">
        <v>84390</v>
      </c>
      <c r="I473" s="805"/>
      <c r="J473" s="805"/>
      <c r="K473" s="805"/>
      <c r="L473" s="9"/>
      <c r="M473" s="9"/>
    </row>
    <row r="474" spans="1:13" ht="16.5" customHeight="1">
      <c r="A474" s="830">
        <v>85158</v>
      </c>
      <c r="B474" s="812" t="s">
        <v>954</v>
      </c>
      <c r="C474" s="813">
        <v>680000</v>
      </c>
      <c r="D474" s="813">
        <v>0</v>
      </c>
      <c r="E474" s="813">
        <v>680000</v>
      </c>
      <c r="F474" s="813"/>
      <c r="G474" s="813"/>
      <c r="H474" s="813"/>
      <c r="I474" s="805"/>
      <c r="J474" s="805"/>
      <c r="K474" s="805"/>
      <c r="L474" s="9"/>
      <c r="M474" s="9"/>
    </row>
    <row r="475" spans="1:13" ht="16.5" customHeight="1">
      <c r="A475" s="816"/>
      <c r="B475" s="836" t="s">
        <v>1150</v>
      </c>
      <c r="C475" s="815"/>
      <c r="D475" s="815"/>
      <c r="E475" s="815"/>
      <c r="F475" s="815"/>
      <c r="G475" s="815"/>
      <c r="H475" s="815"/>
      <c r="I475" s="805"/>
      <c r="J475" s="805"/>
      <c r="K475" s="805"/>
      <c r="L475" s="9"/>
      <c r="M475" s="9"/>
    </row>
    <row r="476" spans="1:13" ht="16.5" customHeight="1">
      <c r="A476" s="816"/>
      <c r="B476" s="836" t="s">
        <v>1263</v>
      </c>
      <c r="C476" s="815">
        <v>615000</v>
      </c>
      <c r="D476" s="815">
        <v>0</v>
      </c>
      <c r="E476" s="815">
        <v>615000</v>
      </c>
      <c r="F476" s="815"/>
      <c r="G476" s="815"/>
      <c r="H476" s="815"/>
      <c r="I476" s="805"/>
      <c r="J476" s="805"/>
      <c r="K476" s="805"/>
      <c r="L476" s="9"/>
      <c r="M476" s="9"/>
    </row>
    <row r="477" spans="1:13" ht="16.5" customHeight="1">
      <c r="A477" s="816"/>
      <c r="B477" s="836" t="s">
        <v>1152</v>
      </c>
      <c r="C477" s="815"/>
      <c r="D477" s="815"/>
      <c r="E477" s="815"/>
      <c r="F477" s="815"/>
      <c r="G477" s="815"/>
      <c r="H477" s="815"/>
      <c r="I477" s="805"/>
      <c r="J477" s="805"/>
      <c r="K477" s="805"/>
      <c r="L477" s="9"/>
      <c r="M477" s="9"/>
    </row>
    <row r="478" spans="1:13" s="139" customFormat="1" ht="16.5" customHeight="1">
      <c r="A478" s="816"/>
      <c r="B478" s="836" t="s">
        <v>1139</v>
      </c>
      <c r="C478" s="815"/>
      <c r="D478" s="815"/>
      <c r="E478" s="815"/>
      <c r="F478" s="815"/>
      <c r="G478" s="815"/>
      <c r="H478" s="815"/>
      <c r="I478" s="805"/>
      <c r="J478" s="805"/>
      <c r="K478" s="805"/>
      <c r="L478" s="9"/>
      <c r="M478" s="9"/>
    </row>
    <row r="479" spans="1:13" s="139" customFormat="1" ht="16.5" customHeight="1">
      <c r="A479" s="816"/>
      <c r="B479" s="836" t="s">
        <v>1153</v>
      </c>
      <c r="C479" s="815">
        <v>65000</v>
      </c>
      <c r="D479" s="815">
        <v>0</v>
      </c>
      <c r="E479" s="815">
        <v>65000</v>
      </c>
      <c r="F479" s="815"/>
      <c r="G479" s="815"/>
      <c r="H479" s="815"/>
      <c r="I479" s="805"/>
      <c r="J479" s="805"/>
      <c r="K479" s="805"/>
      <c r="L479" s="9"/>
      <c r="M479" s="9"/>
    </row>
    <row r="480" spans="1:13" ht="16.5" customHeight="1">
      <c r="A480" s="830">
        <v>85195</v>
      </c>
      <c r="B480" s="812" t="s">
        <v>868</v>
      </c>
      <c r="C480" s="813">
        <v>2628119</v>
      </c>
      <c r="D480" s="813">
        <v>0</v>
      </c>
      <c r="E480" s="872">
        <v>2628119</v>
      </c>
      <c r="F480" s="813"/>
      <c r="G480" s="813"/>
      <c r="H480" s="813"/>
      <c r="I480" s="805"/>
      <c r="J480" s="805"/>
      <c r="K480" s="805"/>
      <c r="L480" s="9"/>
      <c r="M480" s="9"/>
    </row>
    <row r="481" spans="1:13" ht="15" customHeight="1">
      <c r="A481" s="270"/>
      <c r="B481" s="817" t="s">
        <v>1127</v>
      </c>
      <c r="C481" s="819">
        <v>71133</v>
      </c>
      <c r="D481" s="819">
        <v>0</v>
      </c>
      <c r="E481" s="819">
        <v>71133</v>
      </c>
      <c r="F481" s="819"/>
      <c r="G481" s="819"/>
      <c r="H481" s="819"/>
      <c r="I481" s="805"/>
      <c r="J481" s="805"/>
      <c r="K481" s="805"/>
      <c r="L481" s="9"/>
      <c r="M481" s="9"/>
    </row>
    <row r="482" spans="1:13" ht="15" customHeight="1">
      <c r="A482" s="816"/>
      <c r="B482" s="836" t="s">
        <v>1254</v>
      </c>
      <c r="C482" s="815"/>
      <c r="D482" s="815"/>
      <c r="E482" s="815"/>
      <c r="F482" s="815"/>
      <c r="G482" s="815"/>
      <c r="H482" s="815"/>
      <c r="I482" s="805"/>
      <c r="J482" s="805"/>
      <c r="K482" s="805"/>
      <c r="L482" s="9"/>
      <c r="M482" s="9"/>
    </row>
    <row r="483" spans="1:13" ht="15" customHeight="1">
      <c r="A483" s="816"/>
      <c r="B483" s="836" t="s">
        <v>1255</v>
      </c>
      <c r="C483" s="815"/>
      <c r="D483" s="815"/>
      <c r="E483" s="815"/>
      <c r="F483" s="815"/>
      <c r="G483" s="815"/>
      <c r="H483" s="815"/>
      <c r="I483" s="805"/>
      <c r="J483" s="805"/>
      <c r="K483" s="805"/>
      <c r="L483" s="9"/>
      <c r="M483" s="9"/>
    </row>
    <row r="484" spans="1:13" ht="15.75" customHeight="1">
      <c r="A484" s="816"/>
      <c r="B484" s="836" t="s">
        <v>1256</v>
      </c>
      <c r="C484" s="815">
        <v>350000</v>
      </c>
      <c r="D484" s="815">
        <v>0</v>
      </c>
      <c r="E484" s="815">
        <v>350000</v>
      </c>
      <c r="F484" s="815"/>
      <c r="G484" s="815"/>
      <c r="H484" s="815"/>
      <c r="I484" s="805"/>
      <c r="J484" s="805"/>
      <c r="K484" s="805"/>
      <c r="L484" s="9"/>
      <c r="M484" s="9"/>
    </row>
    <row r="485" spans="1:13" ht="16.5" customHeight="1">
      <c r="A485" s="816"/>
      <c r="B485" s="836" t="s">
        <v>1170</v>
      </c>
      <c r="C485" s="815"/>
      <c r="D485" s="815"/>
      <c r="E485" s="815"/>
      <c r="F485" s="815"/>
      <c r="G485" s="815"/>
      <c r="H485" s="815"/>
      <c r="I485" s="805"/>
      <c r="J485" s="805"/>
      <c r="K485" s="805"/>
      <c r="L485" s="9"/>
      <c r="M485" s="9"/>
    </row>
    <row r="486" spans="1:13" ht="16.5" customHeight="1">
      <c r="A486" s="816"/>
      <c r="B486" s="836" t="s">
        <v>1225</v>
      </c>
      <c r="C486" s="815">
        <v>213000</v>
      </c>
      <c r="D486" s="815">
        <v>0</v>
      </c>
      <c r="E486" s="815">
        <v>213000</v>
      </c>
      <c r="F486" s="815"/>
      <c r="G486" s="815"/>
      <c r="H486" s="815"/>
      <c r="I486" s="805"/>
      <c r="J486" s="805"/>
      <c r="K486" s="805"/>
      <c r="L486" s="9"/>
      <c r="M486" s="9"/>
    </row>
    <row r="487" spans="1:13" ht="16.5" customHeight="1">
      <c r="A487" s="816"/>
      <c r="B487" s="836" t="s">
        <v>1200</v>
      </c>
      <c r="C487" s="815"/>
      <c r="D487" s="815"/>
      <c r="E487" s="815"/>
      <c r="F487" s="815"/>
      <c r="G487" s="815"/>
      <c r="H487" s="815"/>
      <c r="I487" s="805"/>
      <c r="J487" s="805"/>
      <c r="K487" s="805"/>
      <c r="L487" s="9"/>
      <c r="M487" s="9"/>
    </row>
    <row r="488" spans="1:13" ht="16.5" customHeight="1">
      <c r="A488" s="816"/>
      <c r="B488" s="836" t="s">
        <v>1148</v>
      </c>
      <c r="C488" s="815">
        <v>190000</v>
      </c>
      <c r="D488" s="815">
        <v>0</v>
      </c>
      <c r="E488" s="815">
        <v>190000</v>
      </c>
      <c r="F488" s="815"/>
      <c r="G488" s="815"/>
      <c r="H488" s="815"/>
      <c r="I488" s="805"/>
      <c r="J488" s="805"/>
      <c r="K488" s="805"/>
      <c r="L488" s="9"/>
      <c r="M488" s="9"/>
    </row>
    <row r="489" spans="1:13" ht="16.5" customHeight="1" hidden="1">
      <c r="A489" s="270"/>
      <c r="B489" s="817" t="s">
        <v>1194</v>
      </c>
      <c r="C489" s="139"/>
      <c r="D489" s="139"/>
      <c r="E489" s="139"/>
      <c r="F489" s="139"/>
      <c r="G489" s="139"/>
      <c r="H489" s="139"/>
      <c r="I489" s="805"/>
      <c r="J489" s="805"/>
      <c r="K489" s="805"/>
      <c r="L489" s="9"/>
      <c r="M489" s="9"/>
    </row>
    <row r="490" spans="1:13" ht="16.5" customHeight="1" hidden="1">
      <c r="A490" s="270"/>
      <c r="B490" s="833" t="s">
        <v>1195</v>
      </c>
      <c r="C490" s="819"/>
      <c r="D490" s="819"/>
      <c r="E490" s="819"/>
      <c r="F490" s="819"/>
      <c r="G490" s="819"/>
      <c r="H490" s="819"/>
      <c r="I490" s="805"/>
      <c r="J490" s="805"/>
      <c r="K490" s="805"/>
      <c r="L490" s="9"/>
      <c r="M490" s="9"/>
    </row>
    <row r="491" spans="1:13" ht="16.5" customHeight="1" hidden="1">
      <c r="A491" s="270"/>
      <c r="B491" s="833" t="s">
        <v>1257</v>
      </c>
      <c r="C491" s="819"/>
      <c r="D491" s="819"/>
      <c r="E491" s="819"/>
      <c r="F491" s="819"/>
      <c r="G491" s="819"/>
      <c r="H491" s="819"/>
      <c r="I491" s="805"/>
      <c r="J491" s="805"/>
      <c r="K491" s="805"/>
      <c r="L491" s="9"/>
      <c r="M491" s="9"/>
    </row>
    <row r="492" spans="1:13" ht="16.5" customHeight="1" hidden="1">
      <c r="A492" s="270"/>
      <c r="B492" s="833" t="s">
        <v>1258</v>
      </c>
      <c r="C492" s="819">
        <v>0</v>
      </c>
      <c r="D492" s="819">
        <v>0</v>
      </c>
      <c r="E492" s="819"/>
      <c r="F492" s="819"/>
      <c r="G492" s="819"/>
      <c r="H492" s="819"/>
      <c r="I492" s="805"/>
      <c r="J492" s="805"/>
      <c r="K492" s="805"/>
      <c r="L492" s="9"/>
      <c r="M492" s="9"/>
    </row>
    <row r="493" spans="1:13" ht="16.5" customHeight="1">
      <c r="A493" s="270"/>
      <c r="B493" s="1"/>
      <c r="C493" s="819"/>
      <c r="D493" s="819"/>
      <c r="E493" s="819"/>
      <c r="F493" s="819"/>
      <c r="G493" s="819"/>
      <c r="H493" s="819"/>
      <c r="I493" s="805"/>
      <c r="J493" s="805"/>
      <c r="K493" s="805"/>
      <c r="L493" s="9"/>
      <c r="M493" s="9"/>
    </row>
    <row r="494" spans="1:13" ht="16.5" customHeight="1" thickBot="1">
      <c r="A494" s="825">
        <v>852</v>
      </c>
      <c r="B494" s="808" t="s">
        <v>1267</v>
      </c>
      <c r="C494" s="809">
        <v>205274982</v>
      </c>
      <c r="D494" s="809">
        <v>71866200</v>
      </c>
      <c r="E494" s="809">
        <v>157704707</v>
      </c>
      <c r="F494" s="809">
        <v>69553600</v>
      </c>
      <c r="G494" s="809">
        <v>47570275</v>
      </c>
      <c r="H494" s="809">
        <v>2312600</v>
      </c>
      <c r="I494" s="810"/>
      <c r="J494" s="810"/>
      <c r="K494" s="810"/>
      <c r="L494" s="9"/>
      <c r="M494" s="9"/>
    </row>
    <row r="495" spans="1:13" ht="16.5" customHeight="1">
      <c r="A495" s="270"/>
      <c r="B495" s="826" t="s">
        <v>1129</v>
      </c>
      <c r="C495" s="827">
        <v>7999500</v>
      </c>
      <c r="D495" s="827">
        <v>0</v>
      </c>
      <c r="E495" s="827">
        <v>3486000</v>
      </c>
      <c r="F495" s="827">
        <v>0</v>
      </c>
      <c r="G495" s="827">
        <v>4513500</v>
      </c>
      <c r="H495" s="827">
        <v>0</v>
      </c>
      <c r="I495" s="805"/>
      <c r="J495" s="805"/>
      <c r="K495" s="805"/>
      <c r="L495" s="9"/>
      <c r="M495" s="9"/>
    </row>
    <row r="496" spans="1:13" ht="16.5" customHeight="1">
      <c r="A496" s="270"/>
      <c r="B496" s="1"/>
      <c r="C496" s="819"/>
      <c r="D496" s="819"/>
      <c r="E496" s="819"/>
      <c r="F496" s="819"/>
      <c r="G496" s="819"/>
      <c r="H496" s="819"/>
      <c r="I496" s="805"/>
      <c r="J496" s="805"/>
      <c r="K496" s="805"/>
      <c r="L496" s="9"/>
      <c r="M496" s="9"/>
    </row>
    <row r="497" spans="1:13" ht="16.5" customHeight="1">
      <c r="A497" s="830">
        <v>85201</v>
      </c>
      <c r="B497" s="812" t="s">
        <v>1066</v>
      </c>
      <c r="C497" s="813">
        <v>13908081</v>
      </c>
      <c r="D497" s="813">
        <v>0</v>
      </c>
      <c r="E497" s="813"/>
      <c r="F497" s="813"/>
      <c r="G497" s="831">
        <v>13908081</v>
      </c>
      <c r="H497" s="813"/>
      <c r="I497" s="805"/>
      <c r="J497" s="805"/>
      <c r="K497" s="805"/>
      <c r="L497" s="9"/>
      <c r="M497" s="9"/>
    </row>
    <row r="498" spans="1:13" ht="16.5" customHeight="1">
      <c r="A498" s="270"/>
      <c r="B498" s="817" t="s">
        <v>1127</v>
      </c>
      <c r="C498" s="819">
        <v>5354653</v>
      </c>
      <c r="D498" s="819">
        <v>0</v>
      </c>
      <c r="E498" s="819"/>
      <c r="F498" s="819"/>
      <c r="G498" s="832">
        <v>5354653</v>
      </c>
      <c r="H498" s="819"/>
      <c r="I498" s="805"/>
      <c r="J498" s="805"/>
      <c r="K498" s="805"/>
      <c r="L498" s="9"/>
      <c r="M498" s="9"/>
    </row>
    <row r="499" spans="1:13" ht="16.5" customHeight="1">
      <c r="A499" s="816"/>
      <c r="B499" s="836" t="s">
        <v>1268</v>
      </c>
      <c r="C499" s="815"/>
      <c r="D499" s="815"/>
      <c r="E499" s="815"/>
      <c r="F499" s="815"/>
      <c r="G499" s="815"/>
      <c r="H499" s="815"/>
      <c r="I499" s="805"/>
      <c r="J499" s="805"/>
      <c r="K499" s="805"/>
      <c r="L499" s="9"/>
      <c r="M499" s="9"/>
    </row>
    <row r="500" spans="1:13" ht="16.5" customHeight="1">
      <c r="A500" s="816"/>
      <c r="B500" s="836" t="s">
        <v>1269</v>
      </c>
      <c r="C500" s="815"/>
      <c r="D500" s="815"/>
      <c r="E500" s="815"/>
      <c r="F500" s="815"/>
      <c r="G500" s="815"/>
      <c r="H500" s="815"/>
      <c r="I500" s="805"/>
      <c r="J500" s="805"/>
      <c r="K500" s="805"/>
      <c r="L500" s="9"/>
      <c r="M500" s="9"/>
    </row>
    <row r="501" spans="1:13" ht="16.5" customHeight="1">
      <c r="A501" s="816"/>
      <c r="B501" s="836" t="s">
        <v>1270</v>
      </c>
      <c r="C501" s="815"/>
      <c r="D501" s="815"/>
      <c r="E501" s="815"/>
      <c r="F501" s="815"/>
      <c r="G501" s="815"/>
      <c r="H501" s="815"/>
      <c r="I501" s="805"/>
      <c r="J501" s="805"/>
      <c r="K501" s="805"/>
      <c r="L501" s="9"/>
      <c r="M501" s="9"/>
    </row>
    <row r="502" spans="1:13" ht="14.25" customHeight="1">
      <c r="A502" s="816"/>
      <c r="B502" s="837" t="s">
        <v>1271</v>
      </c>
      <c r="C502" s="815">
        <v>4040000</v>
      </c>
      <c r="D502" s="815">
        <v>0</v>
      </c>
      <c r="E502" s="815"/>
      <c r="F502" s="815"/>
      <c r="G502" s="815">
        <v>4040000</v>
      </c>
      <c r="H502" s="815"/>
      <c r="I502" s="805"/>
      <c r="J502" s="805"/>
      <c r="K502" s="805"/>
      <c r="L502" s="9"/>
      <c r="M502" s="9"/>
    </row>
    <row r="503" spans="1:13" ht="16.5" customHeight="1">
      <c r="A503" s="816"/>
      <c r="B503" s="836" t="s">
        <v>1170</v>
      </c>
      <c r="C503" s="815"/>
      <c r="D503" s="815"/>
      <c r="E503" s="815"/>
      <c r="F503" s="815"/>
      <c r="G503" s="815"/>
      <c r="H503" s="815"/>
      <c r="I503" s="805"/>
      <c r="J503" s="805"/>
      <c r="K503" s="805"/>
      <c r="L503" s="9"/>
      <c r="M503" s="9"/>
    </row>
    <row r="504" spans="1:13" ht="16.5" customHeight="1">
      <c r="A504" s="816"/>
      <c r="B504" s="836" t="s">
        <v>1225</v>
      </c>
      <c r="C504" s="815">
        <v>54000</v>
      </c>
      <c r="D504" s="815">
        <v>0</v>
      </c>
      <c r="E504" s="815"/>
      <c r="F504" s="815"/>
      <c r="G504" s="815">
        <v>54000</v>
      </c>
      <c r="H504" s="815"/>
      <c r="I504" s="805"/>
      <c r="J504" s="805"/>
      <c r="K504" s="805"/>
      <c r="L504" s="9"/>
      <c r="M504" s="9"/>
    </row>
    <row r="505" spans="1:13" ht="16.5" customHeight="1">
      <c r="A505" s="816"/>
      <c r="B505" s="836" t="s">
        <v>1200</v>
      </c>
      <c r="C505" s="815"/>
      <c r="D505" s="815"/>
      <c r="E505" s="815"/>
      <c r="F505" s="815"/>
      <c r="G505" s="815"/>
      <c r="H505" s="815"/>
      <c r="I505" s="805"/>
      <c r="J505" s="805"/>
      <c r="K505" s="805"/>
      <c r="L505" s="9"/>
      <c r="M505" s="9"/>
    </row>
    <row r="506" spans="1:13" s="139" customFormat="1" ht="16.5" customHeight="1">
      <c r="A506" s="816"/>
      <c r="B506" s="836" t="s">
        <v>1148</v>
      </c>
      <c r="C506" s="815">
        <v>195100</v>
      </c>
      <c r="D506" s="815">
        <v>0</v>
      </c>
      <c r="E506" s="815"/>
      <c r="F506" s="815"/>
      <c r="G506" s="815">
        <v>195100</v>
      </c>
      <c r="H506" s="815"/>
      <c r="I506" s="805"/>
      <c r="J506" s="805"/>
      <c r="K506" s="805"/>
      <c r="L506" s="9"/>
      <c r="M506" s="9"/>
    </row>
    <row r="507" spans="1:13" ht="16.5" customHeight="1">
      <c r="A507" s="270"/>
      <c r="B507" s="836" t="s">
        <v>1249</v>
      </c>
      <c r="C507" s="819"/>
      <c r="D507" s="819"/>
      <c r="E507" s="819"/>
      <c r="F507" s="819"/>
      <c r="G507" s="819"/>
      <c r="H507" s="819"/>
      <c r="I507" s="805"/>
      <c r="J507" s="805"/>
      <c r="K507" s="805"/>
      <c r="L507" s="9"/>
      <c r="M507" s="9"/>
    </row>
    <row r="508" spans="1:13" ht="16.5" customHeight="1">
      <c r="A508" s="270"/>
      <c r="B508" s="836" t="s">
        <v>1174</v>
      </c>
      <c r="C508" s="819"/>
      <c r="D508" s="819"/>
      <c r="E508" s="819"/>
      <c r="F508" s="819"/>
      <c r="G508" s="819"/>
      <c r="H508" s="819"/>
      <c r="I508" s="805"/>
      <c r="J508" s="805"/>
      <c r="K508" s="805"/>
      <c r="L508" s="9"/>
      <c r="M508" s="9"/>
    </row>
    <row r="509" spans="1:13" ht="16.5" customHeight="1">
      <c r="A509" s="270"/>
      <c r="B509" s="817" t="s">
        <v>1175</v>
      </c>
      <c r="C509" s="819">
        <v>651400</v>
      </c>
      <c r="D509" s="819">
        <v>0</v>
      </c>
      <c r="E509" s="819"/>
      <c r="F509" s="819"/>
      <c r="G509" s="819">
        <v>651400</v>
      </c>
      <c r="H509" s="819"/>
      <c r="I509" s="805"/>
      <c r="J509" s="805"/>
      <c r="K509" s="805"/>
      <c r="L509" s="9"/>
      <c r="M509" s="9"/>
    </row>
    <row r="510" spans="1:13" ht="16.5" customHeight="1">
      <c r="A510" s="816"/>
      <c r="B510" s="836" t="s">
        <v>1216</v>
      </c>
      <c r="C510" s="815">
        <v>10300</v>
      </c>
      <c r="D510" s="815">
        <v>0</v>
      </c>
      <c r="E510" s="815"/>
      <c r="F510" s="815"/>
      <c r="G510" s="815">
        <v>10300</v>
      </c>
      <c r="H510" s="815"/>
      <c r="I510" s="805"/>
      <c r="J510" s="805"/>
      <c r="K510" s="805"/>
      <c r="L510" s="9"/>
      <c r="M510" s="9"/>
    </row>
    <row r="511" spans="1:13" ht="16.5" customHeight="1">
      <c r="A511" s="270"/>
      <c r="B511" s="817" t="s">
        <v>1193</v>
      </c>
      <c r="C511" s="819">
        <v>221000</v>
      </c>
      <c r="D511" s="819">
        <v>0</v>
      </c>
      <c r="E511" s="819"/>
      <c r="F511" s="819"/>
      <c r="G511" s="832">
        <v>221000</v>
      </c>
      <c r="H511" s="819"/>
      <c r="I511" s="805"/>
      <c r="J511" s="805"/>
      <c r="K511" s="805"/>
      <c r="L511" s="9"/>
      <c r="M511" s="9"/>
    </row>
    <row r="512" spans="1:13" ht="16.5" customHeight="1">
      <c r="A512" s="270"/>
      <c r="B512" s="817" t="s">
        <v>1135</v>
      </c>
      <c r="C512" s="819"/>
      <c r="D512" s="819"/>
      <c r="E512" s="819"/>
      <c r="F512" s="819"/>
      <c r="G512" s="819"/>
      <c r="H512" s="819"/>
      <c r="I512" s="805"/>
      <c r="J512" s="805"/>
      <c r="K512" s="805"/>
      <c r="L512" s="9"/>
      <c r="M512" s="9"/>
    </row>
    <row r="513" spans="1:13" ht="16.5" customHeight="1">
      <c r="A513" s="270"/>
      <c r="B513" s="817" t="s">
        <v>1155</v>
      </c>
      <c r="C513" s="819">
        <v>19000</v>
      </c>
      <c r="D513" s="819">
        <v>0</v>
      </c>
      <c r="E513" s="819"/>
      <c r="F513" s="819"/>
      <c r="G513" s="832">
        <v>19000</v>
      </c>
      <c r="H513" s="819"/>
      <c r="I513" s="805"/>
      <c r="J513" s="805"/>
      <c r="K513" s="805"/>
      <c r="L513" s="9"/>
      <c r="M513" s="9"/>
    </row>
    <row r="514" spans="1:13" s="139" customFormat="1" ht="16.5" customHeight="1">
      <c r="A514" s="830">
        <v>85202</v>
      </c>
      <c r="B514" s="812" t="s">
        <v>958</v>
      </c>
      <c r="C514" s="813">
        <v>24710225</v>
      </c>
      <c r="D514" s="813">
        <v>0</v>
      </c>
      <c r="E514" s="813">
        <v>3819498</v>
      </c>
      <c r="F514" s="813"/>
      <c r="G514" s="831">
        <v>20890727</v>
      </c>
      <c r="H514" s="813"/>
      <c r="I514" s="805"/>
      <c r="J514" s="805"/>
      <c r="K514" s="805"/>
      <c r="L514" s="9"/>
      <c r="M514" s="9"/>
    </row>
    <row r="515" spans="1:13" s="139" customFormat="1" ht="16.5" customHeight="1">
      <c r="A515" s="270"/>
      <c r="B515" s="817" t="s">
        <v>1127</v>
      </c>
      <c r="C515" s="819">
        <v>8023860</v>
      </c>
      <c r="D515" s="819">
        <v>0</v>
      </c>
      <c r="E515" s="819"/>
      <c r="F515" s="819"/>
      <c r="G515" s="832">
        <v>8023860</v>
      </c>
      <c r="H515" s="819"/>
      <c r="I515" s="805"/>
      <c r="J515" s="805"/>
      <c r="K515" s="805"/>
      <c r="L515" s="9"/>
      <c r="M515" s="9"/>
    </row>
    <row r="516" spans="1:13" ht="16.5" customHeight="1" hidden="1">
      <c r="A516" s="816"/>
      <c r="B516" s="836" t="s">
        <v>1272</v>
      </c>
      <c r="C516" s="815"/>
      <c r="D516" s="815"/>
      <c r="E516" s="815"/>
      <c r="F516" s="815"/>
      <c r="G516" s="815"/>
      <c r="H516" s="815"/>
      <c r="I516" s="805"/>
      <c r="J516" s="805"/>
      <c r="K516" s="805"/>
      <c r="L516" s="9"/>
      <c r="M516" s="9"/>
    </row>
    <row r="517" spans="1:13" ht="16.5" customHeight="1" hidden="1">
      <c r="A517" s="816"/>
      <c r="B517" s="836" t="s">
        <v>1225</v>
      </c>
      <c r="C517" s="815">
        <v>0</v>
      </c>
      <c r="D517" s="815">
        <v>0</v>
      </c>
      <c r="E517" s="815"/>
      <c r="F517" s="815"/>
      <c r="G517" s="815"/>
      <c r="H517" s="815"/>
      <c r="I517" s="805"/>
      <c r="J517" s="805"/>
      <c r="K517" s="805"/>
      <c r="L517" s="9"/>
      <c r="M517" s="9"/>
    </row>
    <row r="518" spans="1:13" s="139" customFormat="1" ht="16.5" customHeight="1" hidden="1">
      <c r="A518" s="816"/>
      <c r="B518" s="836" t="s">
        <v>1147</v>
      </c>
      <c r="C518" s="815"/>
      <c r="D518" s="815"/>
      <c r="E518" s="815"/>
      <c r="F518" s="815"/>
      <c r="G518" s="815"/>
      <c r="H518" s="815"/>
      <c r="I518" s="805"/>
      <c r="J518" s="805"/>
      <c r="K518" s="805"/>
      <c r="L518" s="9"/>
      <c r="M518" s="9"/>
    </row>
    <row r="519" spans="1:13" s="139" customFormat="1" ht="16.5" customHeight="1" hidden="1">
      <c r="A519" s="816"/>
      <c r="B519" s="836" t="s">
        <v>1148</v>
      </c>
      <c r="C519" s="815">
        <v>0</v>
      </c>
      <c r="D519" s="815">
        <v>0</v>
      </c>
      <c r="E519" s="815"/>
      <c r="F519" s="815"/>
      <c r="G519" s="815"/>
      <c r="H519" s="815"/>
      <c r="I519" s="805"/>
      <c r="J519" s="805"/>
      <c r="K519" s="805"/>
      <c r="L519" s="9"/>
      <c r="M519" s="9"/>
    </row>
    <row r="520" spans="1:13" s="139" customFormat="1" ht="16.5" customHeight="1">
      <c r="A520" s="270"/>
      <c r="B520" s="836" t="s">
        <v>1249</v>
      </c>
      <c r="C520" s="819"/>
      <c r="D520" s="819"/>
      <c r="E520" s="819"/>
      <c r="F520" s="819"/>
      <c r="G520" s="819"/>
      <c r="H520" s="819"/>
      <c r="I520" s="805"/>
      <c r="J520" s="805"/>
      <c r="K520" s="805"/>
      <c r="L520" s="9"/>
      <c r="M520" s="9"/>
    </row>
    <row r="521" spans="1:13" s="139" customFormat="1" ht="16.5" customHeight="1">
      <c r="A521" s="270"/>
      <c r="B521" s="836" t="s">
        <v>1174</v>
      </c>
      <c r="C521" s="819"/>
      <c r="D521" s="819"/>
      <c r="E521" s="819"/>
      <c r="F521" s="819"/>
      <c r="G521" s="819"/>
      <c r="H521" s="819"/>
      <c r="I521" s="805"/>
      <c r="J521" s="805"/>
      <c r="K521" s="805"/>
      <c r="L521" s="9"/>
      <c r="M521" s="9"/>
    </row>
    <row r="522" spans="1:13" s="139" customFormat="1" ht="16.5" customHeight="1">
      <c r="A522" s="270"/>
      <c r="B522" s="817" t="s">
        <v>1175</v>
      </c>
      <c r="C522" s="819">
        <v>4195925</v>
      </c>
      <c r="D522" s="819">
        <v>0</v>
      </c>
      <c r="E522" s="819"/>
      <c r="F522" s="819"/>
      <c r="G522" s="819">
        <v>4195925</v>
      </c>
      <c r="H522" s="819"/>
      <c r="I522" s="805"/>
      <c r="J522" s="805"/>
      <c r="K522" s="805"/>
      <c r="L522" s="9"/>
      <c r="M522" s="9"/>
    </row>
    <row r="523" spans="1:13" s="139" customFormat="1" ht="16.5" customHeight="1">
      <c r="A523" s="270"/>
      <c r="B523" s="817" t="s">
        <v>1132</v>
      </c>
      <c r="C523" s="819">
        <v>4258500</v>
      </c>
      <c r="D523" s="819">
        <v>0</v>
      </c>
      <c r="E523" s="819"/>
      <c r="F523" s="819"/>
      <c r="G523" s="832">
        <v>4258500</v>
      </c>
      <c r="H523" s="819"/>
      <c r="I523" s="805"/>
      <c r="J523" s="805"/>
      <c r="K523" s="805"/>
      <c r="L523" s="9"/>
      <c r="M523" s="9"/>
    </row>
    <row r="524" spans="1:13" ht="16.5" customHeight="1" hidden="1">
      <c r="A524" s="270"/>
      <c r="B524" s="817" t="s">
        <v>1135</v>
      </c>
      <c r="C524" s="819"/>
      <c r="D524" s="819"/>
      <c r="E524" s="819"/>
      <c r="F524" s="819"/>
      <c r="G524" s="819"/>
      <c r="H524" s="819"/>
      <c r="I524" s="805"/>
      <c r="J524" s="805"/>
      <c r="K524" s="805"/>
      <c r="L524" s="9"/>
      <c r="M524" s="9"/>
    </row>
    <row r="525" spans="1:13" ht="16.5" customHeight="1" hidden="1">
      <c r="A525" s="270"/>
      <c r="B525" s="817" t="s">
        <v>1155</v>
      </c>
      <c r="C525" s="819">
        <v>0</v>
      </c>
      <c r="D525" s="819">
        <v>0</v>
      </c>
      <c r="E525" s="819"/>
      <c r="F525" s="819"/>
      <c r="G525" s="819"/>
      <c r="H525" s="819"/>
      <c r="I525" s="805"/>
      <c r="J525" s="805"/>
      <c r="K525" s="805"/>
      <c r="L525" s="9"/>
      <c r="M525" s="9"/>
    </row>
    <row r="526" spans="1:13" ht="16.5" customHeight="1" hidden="1">
      <c r="A526" s="270"/>
      <c r="B526" s="833" t="s">
        <v>1273</v>
      </c>
      <c r="C526" s="819">
        <v>0</v>
      </c>
      <c r="D526" s="819">
        <v>0</v>
      </c>
      <c r="E526" s="819"/>
      <c r="F526" s="819"/>
      <c r="G526" s="819"/>
      <c r="H526" s="819"/>
      <c r="I526" s="805"/>
      <c r="J526" s="805"/>
      <c r="K526" s="805"/>
      <c r="L526" s="9"/>
      <c r="M526" s="9"/>
    </row>
    <row r="527" spans="1:13" ht="16.5" customHeight="1">
      <c r="A527" s="830">
        <v>85203</v>
      </c>
      <c r="B527" s="812" t="s">
        <v>960</v>
      </c>
      <c r="C527" s="813">
        <v>6086592</v>
      </c>
      <c r="D527" s="813">
        <v>2272600</v>
      </c>
      <c r="E527" s="831">
        <v>3813992</v>
      </c>
      <c r="F527" s="813"/>
      <c r="G527" s="831">
        <v>2272600</v>
      </c>
      <c r="H527" s="831">
        <v>2272600</v>
      </c>
      <c r="I527" s="805"/>
      <c r="J527" s="805"/>
      <c r="K527" s="805"/>
      <c r="L527" s="9"/>
      <c r="M527" s="9"/>
    </row>
    <row r="528" spans="1:13" ht="16.5" customHeight="1">
      <c r="A528" s="270"/>
      <c r="B528" s="817" t="s">
        <v>1127</v>
      </c>
      <c r="C528" s="819">
        <v>1948014</v>
      </c>
      <c r="D528" s="819">
        <v>0</v>
      </c>
      <c r="E528" s="832">
        <v>1948014</v>
      </c>
      <c r="F528" s="819"/>
      <c r="G528" s="819"/>
      <c r="H528" s="819"/>
      <c r="I528" s="805"/>
      <c r="J528" s="805"/>
      <c r="K528" s="805"/>
      <c r="L528" s="9"/>
      <c r="M528" s="9"/>
    </row>
    <row r="529" spans="1:13" ht="16.5" customHeight="1">
      <c r="A529" s="816"/>
      <c r="B529" s="836" t="s">
        <v>1200</v>
      </c>
      <c r="C529" s="815"/>
      <c r="D529" s="815"/>
      <c r="E529" s="815"/>
      <c r="F529" s="815"/>
      <c r="G529" s="815"/>
      <c r="H529" s="815"/>
      <c r="I529" s="805"/>
      <c r="J529" s="805"/>
      <c r="K529" s="805"/>
      <c r="L529" s="9"/>
      <c r="M529" s="9"/>
    </row>
    <row r="530" spans="1:13" ht="16.5" customHeight="1">
      <c r="A530" s="816"/>
      <c r="B530" s="836" t="s">
        <v>1148</v>
      </c>
      <c r="C530" s="815">
        <v>2632600</v>
      </c>
      <c r="D530" s="815">
        <v>2272600</v>
      </c>
      <c r="E530" s="815">
        <v>360000</v>
      </c>
      <c r="F530" s="815"/>
      <c r="G530" s="859">
        <v>2272600</v>
      </c>
      <c r="H530" s="859">
        <v>2272600</v>
      </c>
      <c r="I530" s="805"/>
      <c r="J530" s="805"/>
      <c r="K530" s="805"/>
      <c r="L530" s="9"/>
      <c r="M530" s="9"/>
    </row>
    <row r="531" spans="1:13" ht="16.5" customHeight="1" hidden="1">
      <c r="A531" s="816"/>
      <c r="B531" s="836" t="s">
        <v>1216</v>
      </c>
      <c r="C531" s="815">
        <v>0</v>
      </c>
      <c r="D531" s="815">
        <v>0</v>
      </c>
      <c r="E531" s="815"/>
      <c r="F531" s="815"/>
      <c r="G531" s="815"/>
      <c r="H531" s="815"/>
      <c r="I531" s="805"/>
      <c r="J531" s="805"/>
      <c r="K531" s="805"/>
      <c r="L531" s="9"/>
      <c r="M531" s="9"/>
    </row>
    <row r="532" spans="1:13" ht="16.5" customHeight="1" hidden="1">
      <c r="A532" s="270"/>
      <c r="B532" s="817" t="s">
        <v>1193</v>
      </c>
      <c r="C532" s="819">
        <v>0</v>
      </c>
      <c r="D532" s="819">
        <v>0</v>
      </c>
      <c r="E532" s="819"/>
      <c r="F532" s="819"/>
      <c r="G532" s="819"/>
      <c r="H532" s="819"/>
      <c r="I532" s="805"/>
      <c r="J532" s="805"/>
      <c r="K532" s="805"/>
      <c r="L532" s="9"/>
      <c r="M532" s="9"/>
    </row>
    <row r="533" spans="1:13" ht="16.5" customHeight="1" hidden="1">
      <c r="A533" s="270"/>
      <c r="B533" s="817" t="s">
        <v>1135</v>
      </c>
      <c r="C533" s="819"/>
      <c r="D533" s="819"/>
      <c r="E533" s="819"/>
      <c r="F533" s="819"/>
      <c r="G533" s="819"/>
      <c r="H533" s="819"/>
      <c r="I533" s="805"/>
      <c r="J533" s="805"/>
      <c r="K533" s="805"/>
      <c r="L533" s="9"/>
      <c r="M533" s="9"/>
    </row>
    <row r="534" spans="1:13" ht="14.25" customHeight="1" hidden="1">
      <c r="A534" s="270"/>
      <c r="B534" s="817" t="s">
        <v>1155</v>
      </c>
      <c r="C534" s="819">
        <v>0</v>
      </c>
      <c r="D534" s="819">
        <v>0</v>
      </c>
      <c r="E534" s="819"/>
      <c r="F534" s="819"/>
      <c r="G534" s="819"/>
      <c r="H534" s="819"/>
      <c r="I534" s="805"/>
      <c r="J534" s="805"/>
      <c r="K534" s="805"/>
      <c r="L534" s="9"/>
      <c r="M534" s="9"/>
    </row>
    <row r="535" spans="1:11" ht="16.5" customHeight="1" hidden="1">
      <c r="A535" s="816"/>
      <c r="B535" s="835" t="s">
        <v>1138</v>
      </c>
      <c r="C535" s="815"/>
      <c r="D535" s="815"/>
      <c r="E535" s="815"/>
      <c r="F535" s="815"/>
      <c r="G535" s="815"/>
      <c r="H535" s="815"/>
      <c r="I535" s="805"/>
      <c r="J535" s="805"/>
      <c r="K535" s="805"/>
    </row>
    <row r="536" spans="1:11" ht="16.5" customHeight="1" hidden="1">
      <c r="A536" s="816"/>
      <c r="B536" s="836" t="s">
        <v>1139</v>
      </c>
      <c r="C536" s="815"/>
      <c r="D536" s="815"/>
      <c r="E536" s="815"/>
      <c r="F536" s="815"/>
      <c r="G536" s="815"/>
      <c r="H536" s="815"/>
      <c r="I536" s="805"/>
      <c r="J536" s="805"/>
      <c r="K536" s="805"/>
    </row>
    <row r="537" spans="1:11" ht="21.75" customHeight="1" hidden="1">
      <c r="A537" s="816"/>
      <c r="B537" s="873" t="s">
        <v>1274</v>
      </c>
      <c r="C537" s="815">
        <v>0</v>
      </c>
      <c r="D537" s="815">
        <v>0</v>
      </c>
      <c r="E537" s="815"/>
      <c r="F537" s="815"/>
      <c r="G537" s="815"/>
      <c r="H537" s="815"/>
      <c r="I537" s="805"/>
      <c r="J537" s="805"/>
      <c r="K537" s="805"/>
    </row>
    <row r="538" spans="1:13" ht="16.5" customHeight="1">
      <c r="A538" s="830">
        <v>85204</v>
      </c>
      <c r="B538" s="812" t="s">
        <v>1070</v>
      </c>
      <c r="C538" s="813">
        <v>7568586</v>
      </c>
      <c r="D538" s="813">
        <v>0</v>
      </c>
      <c r="E538" s="813"/>
      <c r="F538" s="813"/>
      <c r="G538" s="831">
        <v>7568586</v>
      </c>
      <c r="H538" s="813"/>
      <c r="I538" s="805"/>
      <c r="J538" s="805"/>
      <c r="K538" s="805"/>
      <c r="L538" s="9"/>
      <c r="M538" s="9"/>
    </row>
    <row r="539" spans="1:13" ht="16.5" customHeight="1">
      <c r="A539" s="862"/>
      <c r="B539" s="817" t="s">
        <v>1127</v>
      </c>
      <c r="C539" s="863">
        <v>51819</v>
      </c>
      <c r="D539" s="863">
        <v>0</v>
      </c>
      <c r="E539" s="863"/>
      <c r="F539" s="863"/>
      <c r="G539" s="874">
        <v>51819</v>
      </c>
      <c r="H539" s="863"/>
      <c r="I539" s="805"/>
      <c r="J539" s="805"/>
      <c r="K539" s="805"/>
      <c r="L539" s="9"/>
      <c r="M539" s="9"/>
    </row>
    <row r="540" spans="1:13" ht="16.5" customHeight="1">
      <c r="A540" s="816"/>
      <c r="B540" s="836" t="s">
        <v>1268</v>
      </c>
      <c r="C540" s="815"/>
      <c r="D540" s="815"/>
      <c r="E540" s="815"/>
      <c r="F540" s="815"/>
      <c r="G540" s="815"/>
      <c r="H540" s="815"/>
      <c r="I540" s="805"/>
      <c r="J540" s="805"/>
      <c r="K540" s="805"/>
      <c r="L540" s="9"/>
      <c r="M540" s="9"/>
    </row>
    <row r="541" spans="1:13" ht="16.5" customHeight="1">
      <c r="A541" s="816"/>
      <c r="B541" s="836" t="s">
        <v>1269</v>
      </c>
      <c r="C541" s="815"/>
      <c r="D541" s="815"/>
      <c r="E541" s="815"/>
      <c r="F541" s="815"/>
      <c r="G541" s="815"/>
      <c r="H541" s="815"/>
      <c r="I541" s="805"/>
      <c r="J541" s="805"/>
      <c r="K541" s="805"/>
      <c r="L541" s="9"/>
      <c r="M541" s="9"/>
    </row>
    <row r="542" spans="1:13" ht="16.5" customHeight="1">
      <c r="A542" s="816"/>
      <c r="B542" s="836" t="s">
        <v>1270</v>
      </c>
      <c r="C542" s="815"/>
      <c r="D542" s="815"/>
      <c r="E542" s="815"/>
      <c r="F542" s="815"/>
      <c r="G542" s="815"/>
      <c r="H542" s="815"/>
      <c r="I542" s="805"/>
      <c r="J542" s="805"/>
      <c r="K542" s="805"/>
      <c r="L542" s="9"/>
      <c r="M542" s="9"/>
    </row>
    <row r="543" spans="1:13" ht="14.25" customHeight="1">
      <c r="A543" s="816"/>
      <c r="B543" s="837" t="s">
        <v>1271</v>
      </c>
      <c r="C543" s="815">
        <v>540000</v>
      </c>
      <c r="D543" s="815">
        <v>0</v>
      </c>
      <c r="E543" s="815"/>
      <c r="F543" s="815"/>
      <c r="G543" s="859">
        <v>540000</v>
      </c>
      <c r="H543" s="815"/>
      <c r="I543" s="805"/>
      <c r="J543" s="805"/>
      <c r="K543" s="805"/>
      <c r="L543" s="9"/>
      <c r="M543" s="9"/>
    </row>
    <row r="544" spans="1:13" ht="16.5" customHeight="1" hidden="1">
      <c r="A544" s="270"/>
      <c r="B544" s="817" t="s">
        <v>1226</v>
      </c>
      <c r="C544" s="819"/>
      <c r="D544" s="819"/>
      <c r="E544" s="819"/>
      <c r="F544" s="819"/>
      <c r="G544" s="819"/>
      <c r="H544" s="819"/>
      <c r="I544" s="805"/>
      <c r="J544" s="805"/>
      <c r="K544" s="805"/>
      <c r="L544" s="9"/>
      <c r="M544" s="9"/>
    </row>
    <row r="545" spans="1:13" ht="15.75" customHeight="1" hidden="1">
      <c r="A545" s="270"/>
      <c r="B545" s="833" t="s">
        <v>1275</v>
      </c>
      <c r="C545" s="819"/>
      <c r="D545" s="819"/>
      <c r="E545" s="819"/>
      <c r="F545" s="819"/>
      <c r="G545" s="856"/>
      <c r="H545" s="819"/>
      <c r="I545" s="805"/>
      <c r="J545" s="805"/>
      <c r="K545" s="805"/>
      <c r="L545" s="9"/>
      <c r="M545" s="9"/>
    </row>
    <row r="546" spans="1:13" ht="16.5" customHeight="1" hidden="1">
      <c r="A546" s="270"/>
      <c r="B546" s="817" t="s">
        <v>1228</v>
      </c>
      <c r="C546" s="819">
        <v>0</v>
      </c>
      <c r="D546" s="819">
        <v>0</v>
      </c>
      <c r="E546" s="819"/>
      <c r="F546" s="819"/>
      <c r="G546" s="856"/>
      <c r="H546" s="819"/>
      <c r="I546" s="805"/>
      <c r="J546" s="805"/>
      <c r="K546" s="805"/>
      <c r="L546" s="9"/>
      <c r="M546" s="9"/>
    </row>
    <row r="547" spans="1:13" ht="16.5" customHeight="1">
      <c r="A547" s="816">
        <v>85212</v>
      </c>
      <c r="B547" s="178" t="s">
        <v>1276</v>
      </c>
      <c r="I547" s="805"/>
      <c r="J547" s="805"/>
      <c r="K547" s="805"/>
      <c r="L547" s="9"/>
      <c r="M547" s="9"/>
    </row>
    <row r="548" spans="1:13" ht="16.5" customHeight="1">
      <c r="A548" s="816"/>
      <c r="B548" s="178" t="s">
        <v>1277</v>
      </c>
      <c r="C548" s="815"/>
      <c r="D548" s="815"/>
      <c r="E548" s="815"/>
      <c r="F548" s="815"/>
      <c r="G548" s="815"/>
      <c r="H548" s="815"/>
      <c r="I548" s="805"/>
      <c r="J548" s="805"/>
      <c r="K548" s="805"/>
      <c r="L548" s="9"/>
      <c r="M548" s="9"/>
    </row>
    <row r="549" spans="1:13" ht="16.5" customHeight="1">
      <c r="A549" s="830"/>
      <c r="B549" s="875" t="s">
        <v>1278</v>
      </c>
      <c r="C549" s="813">
        <v>67472616</v>
      </c>
      <c r="D549" s="813">
        <v>65329800</v>
      </c>
      <c r="E549" s="831">
        <v>67472616</v>
      </c>
      <c r="F549" s="831">
        <v>65329800</v>
      </c>
      <c r="G549" s="813"/>
      <c r="H549" s="855"/>
      <c r="I549" s="805"/>
      <c r="J549" s="805"/>
      <c r="K549" s="805"/>
      <c r="L549" s="9"/>
      <c r="M549" s="9"/>
    </row>
    <row r="550" spans="1:13" ht="16.5" customHeight="1">
      <c r="A550" s="270"/>
      <c r="B550" s="817" t="s">
        <v>1127</v>
      </c>
      <c r="C550" s="819">
        <v>3229304</v>
      </c>
      <c r="D550" s="819">
        <v>2524736</v>
      </c>
      <c r="E550" s="832">
        <v>3229304</v>
      </c>
      <c r="F550" s="819">
        <v>2524736</v>
      </c>
      <c r="G550" s="856"/>
      <c r="H550" s="819"/>
      <c r="I550" s="805"/>
      <c r="J550" s="805"/>
      <c r="K550" s="805"/>
      <c r="L550" s="9"/>
      <c r="M550" s="9"/>
    </row>
    <row r="551" spans="1:13" ht="16.5" customHeight="1">
      <c r="A551" s="270"/>
      <c r="B551" s="817" t="s">
        <v>1226</v>
      </c>
      <c r="C551" s="819"/>
      <c r="D551" s="819"/>
      <c r="E551" s="819"/>
      <c r="F551" s="819"/>
      <c r="G551" s="819"/>
      <c r="H551" s="819"/>
      <c r="I551" s="805"/>
      <c r="J551" s="805"/>
      <c r="K551" s="805"/>
      <c r="L551" s="9"/>
      <c r="M551" s="9"/>
    </row>
    <row r="552" spans="1:13" ht="15.75" customHeight="1">
      <c r="A552" s="270"/>
      <c r="B552" s="833" t="s">
        <v>1227</v>
      </c>
      <c r="C552" s="819"/>
      <c r="D552" s="819"/>
      <c r="E552" s="819"/>
      <c r="F552" s="819"/>
      <c r="G552" s="856"/>
      <c r="H552" s="819"/>
      <c r="I552" s="805"/>
      <c r="J552" s="805"/>
      <c r="K552" s="805"/>
      <c r="L552" s="9"/>
      <c r="M552" s="9"/>
    </row>
    <row r="553" spans="1:13" ht="16.5" customHeight="1">
      <c r="A553" s="270"/>
      <c r="B553" s="817" t="s">
        <v>1228</v>
      </c>
      <c r="C553" s="819">
        <v>220967</v>
      </c>
      <c r="D553" s="819">
        <v>0</v>
      </c>
      <c r="E553" s="832">
        <v>220967</v>
      </c>
      <c r="F553" s="819"/>
      <c r="G553" s="856"/>
      <c r="H553" s="819"/>
      <c r="I553" s="805"/>
      <c r="J553" s="805"/>
      <c r="K553" s="805"/>
      <c r="L553" s="9"/>
      <c r="M553" s="9"/>
    </row>
    <row r="554" spans="1:13" ht="16.5" customHeight="1" hidden="1">
      <c r="A554" s="270"/>
      <c r="B554" s="817" t="s">
        <v>1135</v>
      </c>
      <c r="C554" s="819"/>
      <c r="D554" s="819"/>
      <c r="E554" s="819"/>
      <c r="F554" s="819"/>
      <c r="G554" s="819"/>
      <c r="H554" s="819"/>
      <c r="I554" s="805"/>
      <c r="J554" s="805"/>
      <c r="K554" s="805"/>
      <c r="L554" s="9"/>
      <c r="M554" s="9"/>
    </row>
    <row r="555" spans="1:13" ht="16.5" customHeight="1" hidden="1">
      <c r="A555" s="270"/>
      <c r="B555" s="817" t="s">
        <v>1155</v>
      </c>
      <c r="C555" s="819">
        <v>0</v>
      </c>
      <c r="D555" s="819">
        <v>0</v>
      </c>
      <c r="E555" s="819"/>
      <c r="F555" s="819"/>
      <c r="G555" s="819"/>
      <c r="H555" s="819"/>
      <c r="I555" s="805"/>
      <c r="J555" s="805"/>
      <c r="K555" s="805"/>
      <c r="L555" s="9"/>
      <c r="M555" s="9"/>
    </row>
    <row r="556" spans="1:13" ht="16.5" customHeight="1">
      <c r="A556" s="816">
        <v>85213</v>
      </c>
      <c r="B556" s="178" t="s">
        <v>1279</v>
      </c>
      <c r="I556" s="805"/>
      <c r="J556" s="805"/>
      <c r="K556" s="805"/>
      <c r="L556" s="9"/>
      <c r="M556" s="9"/>
    </row>
    <row r="557" spans="1:13" ht="16.5" customHeight="1">
      <c r="A557" s="816"/>
      <c r="B557" s="178" t="s">
        <v>1280</v>
      </c>
      <c r="C557" s="815"/>
      <c r="D557" s="815"/>
      <c r="E557" s="815"/>
      <c r="F557" s="815"/>
      <c r="G557" s="815"/>
      <c r="H557" s="815"/>
      <c r="I557" s="805"/>
      <c r="J557" s="805"/>
      <c r="K557" s="805"/>
      <c r="L557" s="9"/>
      <c r="M557" s="9"/>
    </row>
    <row r="558" spans="1:13" ht="16.5" customHeight="1">
      <c r="A558" s="816"/>
      <c r="B558" s="178" t="s">
        <v>1281</v>
      </c>
      <c r="C558" s="815"/>
      <c r="D558" s="815"/>
      <c r="E558" s="815"/>
      <c r="F558" s="815"/>
      <c r="G558" s="815"/>
      <c r="H558" s="815"/>
      <c r="I558" s="805"/>
      <c r="J558" s="805"/>
      <c r="K558" s="805"/>
      <c r="L558" s="9"/>
      <c r="M558" s="9"/>
    </row>
    <row r="559" spans="1:13" ht="15.75" customHeight="1">
      <c r="A559" s="830"/>
      <c r="B559" s="875" t="s">
        <v>1282</v>
      </c>
      <c r="C559" s="813">
        <v>651500</v>
      </c>
      <c r="D559" s="813">
        <v>650000</v>
      </c>
      <c r="E559" s="813">
        <v>651500</v>
      </c>
      <c r="F559" s="813">
        <v>650000</v>
      </c>
      <c r="G559" s="813"/>
      <c r="H559" s="813"/>
      <c r="I559" s="805"/>
      <c r="J559" s="805"/>
      <c r="K559" s="805"/>
      <c r="L559" s="9"/>
      <c r="M559" s="9"/>
    </row>
    <row r="560" spans="1:13" ht="16.5" customHeight="1">
      <c r="A560" s="270"/>
      <c r="B560" s="817" t="s">
        <v>1226</v>
      </c>
      <c r="C560" s="819"/>
      <c r="D560" s="819"/>
      <c r="E560" s="819"/>
      <c r="F560" s="819"/>
      <c r="G560" s="819"/>
      <c r="H560" s="819"/>
      <c r="I560" s="805"/>
      <c r="J560" s="805"/>
      <c r="K560" s="805"/>
      <c r="L560" s="9"/>
      <c r="M560" s="9"/>
    </row>
    <row r="561" spans="1:13" ht="15.75" customHeight="1">
      <c r="A561" s="270"/>
      <c r="B561" s="833" t="s">
        <v>1227</v>
      </c>
      <c r="C561" s="819"/>
      <c r="D561" s="819"/>
      <c r="E561" s="819"/>
      <c r="F561" s="819"/>
      <c r="G561" s="856"/>
      <c r="H561" s="819"/>
      <c r="I561" s="805"/>
      <c r="J561" s="805"/>
      <c r="K561" s="805"/>
      <c r="L561" s="9"/>
      <c r="M561" s="9"/>
    </row>
    <row r="562" spans="1:13" ht="16.5" customHeight="1">
      <c r="A562" s="270"/>
      <c r="B562" s="817" t="s">
        <v>1228</v>
      </c>
      <c r="C562" s="819">
        <v>1500</v>
      </c>
      <c r="D562" s="819">
        <v>0</v>
      </c>
      <c r="E562" s="819">
        <v>1500</v>
      </c>
      <c r="F562" s="819"/>
      <c r="G562" s="856"/>
      <c r="H562" s="819"/>
      <c r="I562" s="805"/>
      <c r="J562" s="805"/>
      <c r="K562" s="805"/>
      <c r="L562" s="9"/>
      <c r="M562" s="9"/>
    </row>
    <row r="563" spans="1:13" ht="16.5" customHeight="1">
      <c r="A563" s="816">
        <v>85214</v>
      </c>
      <c r="B563" s="178" t="s">
        <v>1283</v>
      </c>
      <c r="C563" s="815"/>
      <c r="D563" s="815"/>
      <c r="E563" s="876"/>
      <c r="F563" s="815"/>
      <c r="G563" s="815"/>
      <c r="H563" s="815"/>
      <c r="I563" s="805"/>
      <c r="J563" s="805"/>
      <c r="K563" s="805"/>
      <c r="L563" s="9"/>
      <c r="M563" s="9"/>
    </row>
    <row r="564" spans="1:13" ht="16.5" customHeight="1">
      <c r="A564" s="830"/>
      <c r="B564" s="812" t="s">
        <v>1284</v>
      </c>
      <c r="C564" s="813">
        <v>22706600</v>
      </c>
      <c r="D564" s="813">
        <v>3050000</v>
      </c>
      <c r="E564" s="831">
        <v>22706600</v>
      </c>
      <c r="F564" s="831">
        <v>3050000</v>
      </c>
      <c r="G564" s="813"/>
      <c r="H564" s="813"/>
      <c r="I564" s="805"/>
      <c r="J564" s="805"/>
      <c r="K564" s="805"/>
      <c r="L564" s="9"/>
      <c r="M564" s="9"/>
    </row>
    <row r="565" spans="1:13" s="139" customFormat="1" ht="16.5" customHeight="1">
      <c r="A565" s="270"/>
      <c r="B565" s="817" t="s">
        <v>1127</v>
      </c>
      <c r="C565" s="819">
        <v>2500</v>
      </c>
      <c r="D565" s="819">
        <v>2500</v>
      </c>
      <c r="E565" s="819">
        <v>2500</v>
      </c>
      <c r="F565" s="832">
        <v>2500</v>
      </c>
      <c r="G565" s="819"/>
      <c r="H565" s="819"/>
      <c r="I565" s="805"/>
      <c r="J565" s="805"/>
      <c r="K565" s="805"/>
      <c r="L565" s="9"/>
      <c r="M565" s="9"/>
    </row>
    <row r="566" spans="1:13" ht="16.5" customHeight="1">
      <c r="A566" s="270"/>
      <c r="B566" s="817" t="s">
        <v>1226</v>
      </c>
      <c r="C566" s="819"/>
      <c r="D566" s="819"/>
      <c r="E566" s="819"/>
      <c r="F566" s="819"/>
      <c r="G566" s="819"/>
      <c r="H566" s="819"/>
      <c r="I566" s="805"/>
      <c r="J566" s="805"/>
      <c r="K566" s="805"/>
      <c r="L566" s="9"/>
      <c r="M566" s="9"/>
    </row>
    <row r="567" spans="1:13" ht="15.75" customHeight="1">
      <c r="A567" s="270"/>
      <c r="B567" s="833" t="s">
        <v>1227</v>
      </c>
      <c r="C567" s="819"/>
      <c r="D567" s="819"/>
      <c r="E567" s="819"/>
      <c r="F567" s="819"/>
      <c r="G567" s="856"/>
      <c r="H567" s="819"/>
      <c r="I567" s="805"/>
      <c r="J567" s="805"/>
      <c r="K567" s="805"/>
      <c r="L567" s="9"/>
      <c r="M567" s="9"/>
    </row>
    <row r="568" spans="1:13" ht="16.5" customHeight="1">
      <c r="A568" s="270"/>
      <c r="B568" s="817" t="s">
        <v>1228</v>
      </c>
      <c r="C568" s="819">
        <v>35058</v>
      </c>
      <c r="D568" s="819">
        <v>0</v>
      </c>
      <c r="E568" s="832">
        <v>35058</v>
      </c>
      <c r="F568" s="819"/>
      <c r="G568" s="856"/>
      <c r="H568" s="819"/>
      <c r="I568" s="805"/>
      <c r="J568" s="805"/>
      <c r="K568" s="805"/>
      <c r="L568" s="9"/>
      <c r="M568" s="9"/>
    </row>
    <row r="569" spans="1:13" ht="16.5" customHeight="1">
      <c r="A569" s="830">
        <v>85215</v>
      </c>
      <c r="B569" s="812" t="s">
        <v>966</v>
      </c>
      <c r="C569" s="813">
        <v>23000000</v>
      </c>
      <c r="D569" s="813">
        <v>0</v>
      </c>
      <c r="E569" s="813">
        <v>23000000</v>
      </c>
      <c r="F569" s="813"/>
      <c r="G569" s="813"/>
      <c r="H569" s="813"/>
      <c r="I569" s="805"/>
      <c r="J569" s="805"/>
      <c r="K569" s="805"/>
      <c r="L569" s="9"/>
      <c r="M569" s="9"/>
    </row>
    <row r="570" spans="1:13" ht="16.5" customHeight="1" hidden="1">
      <c r="A570" s="270">
        <v>85216</v>
      </c>
      <c r="B570" s="1" t="s">
        <v>1285</v>
      </c>
      <c r="C570" s="819"/>
      <c r="D570" s="819"/>
      <c r="E570" s="819"/>
      <c r="F570" s="819"/>
      <c r="G570" s="819"/>
      <c r="H570" s="819"/>
      <c r="I570" s="805"/>
      <c r="J570" s="805"/>
      <c r="K570" s="805"/>
      <c r="L570" s="9"/>
      <c r="M570" s="9"/>
    </row>
    <row r="571" spans="1:13" ht="16.5" customHeight="1" hidden="1">
      <c r="A571" s="830"/>
      <c r="B571" s="812" t="s">
        <v>1286</v>
      </c>
      <c r="C571" s="813">
        <v>0</v>
      </c>
      <c r="D571" s="813">
        <v>0</v>
      </c>
      <c r="E571" s="813"/>
      <c r="F571" s="813"/>
      <c r="G571" s="813"/>
      <c r="H571" s="813"/>
      <c r="I571" s="805"/>
      <c r="J571" s="805"/>
      <c r="K571" s="805"/>
      <c r="L571" s="9"/>
      <c r="M571" s="9"/>
    </row>
    <row r="572" spans="1:13" ht="16.5" customHeight="1" hidden="1">
      <c r="A572" s="830">
        <v>85218</v>
      </c>
      <c r="B572" s="812" t="s">
        <v>1287</v>
      </c>
      <c r="C572" s="813">
        <v>0</v>
      </c>
      <c r="D572" s="813">
        <v>0</v>
      </c>
      <c r="E572" s="813"/>
      <c r="F572" s="813"/>
      <c r="G572" s="813"/>
      <c r="H572" s="813"/>
      <c r="I572" s="805"/>
      <c r="J572" s="805"/>
      <c r="K572" s="805"/>
      <c r="L572" s="9"/>
      <c r="M572" s="9"/>
    </row>
    <row r="573" spans="1:13" ht="16.5" customHeight="1" hidden="1">
      <c r="A573" s="270"/>
      <c r="B573" s="817" t="s">
        <v>1125</v>
      </c>
      <c r="C573" s="819">
        <v>0</v>
      </c>
      <c r="D573" s="819">
        <v>0</v>
      </c>
      <c r="E573" s="819"/>
      <c r="F573" s="819"/>
      <c r="G573" s="819"/>
      <c r="H573" s="819"/>
      <c r="I573" s="805"/>
      <c r="J573" s="805"/>
      <c r="K573" s="805"/>
      <c r="L573" s="9"/>
      <c r="M573" s="9"/>
    </row>
    <row r="574" spans="1:13" ht="16.5" customHeight="1">
      <c r="A574" s="830">
        <v>85219</v>
      </c>
      <c r="B574" s="812" t="s">
        <v>967</v>
      </c>
      <c r="C574" s="813">
        <v>14731394</v>
      </c>
      <c r="D574" s="813">
        <v>0</v>
      </c>
      <c r="E574" s="813">
        <v>14731394</v>
      </c>
      <c r="F574" s="877"/>
      <c r="G574" s="813"/>
      <c r="H574" s="813"/>
      <c r="I574" s="805"/>
      <c r="J574" s="805"/>
      <c r="K574" s="805"/>
      <c r="L574" s="9"/>
      <c r="M574" s="9"/>
    </row>
    <row r="575" spans="1:13" ht="16.5" customHeight="1">
      <c r="A575" s="270"/>
      <c r="B575" s="817" t="s">
        <v>1127</v>
      </c>
      <c r="C575" s="819">
        <v>11564178</v>
      </c>
      <c r="D575" s="819">
        <v>0</v>
      </c>
      <c r="E575" s="856">
        <v>11564178</v>
      </c>
      <c r="F575" s="819"/>
      <c r="G575" s="819"/>
      <c r="H575" s="819"/>
      <c r="I575" s="805"/>
      <c r="J575" s="805"/>
      <c r="K575" s="805"/>
      <c r="L575" s="9"/>
      <c r="M575" s="9"/>
    </row>
    <row r="576" spans="1:13" ht="16.5" customHeight="1">
      <c r="A576" s="270"/>
      <c r="B576" s="817" t="s">
        <v>1135</v>
      </c>
      <c r="C576" s="819"/>
      <c r="D576" s="819"/>
      <c r="E576" s="819"/>
      <c r="F576" s="819"/>
      <c r="G576" s="819"/>
      <c r="H576" s="819"/>
      <c r="I576" s="805"/>
      <c r="J576" s="805"/>
      <c r="K576" s="805"/>
      <c r="L576" s="9"/>
      <c r="M576" s="9"/>
    </row>
    <row r="577" spans="1:13" ht="16.5" customHeight="1">
      <c r="A577" s="270"/>
      <c r="B577" s="817" t="s">
        <v>1155</v>
      </c>
      <c r="C577" s="819">
        <v>86000</v>
      </c>
      <c r="D577" s="819">
        <v>0</v>
      </c>
      <c r="E577" s="819">
        <v>86000</v>
      </c>
      <c r="F577" s="819"/>
      <c r="G577" s="819"/>
      <c r="H577" s="819"/>
      <c r="I577" s="805"/>
      <c r="J577" s="805"/>
      <c r="K577" s="805"/>
      <c r="L577" s="9"/>
      <c r="M577" s="9"/>
    </row>
    <row r="578" spans="1:13" ht="16.5" customHeight="1">
      <c r="A578" s="270">
        <v>85220</v>
      </c>
      <c r="B578" s="1" t="s">
        <v>1288</v>
      </c>
      <c r="C578" s="819"/>
      <c r="D578" s="819"/>
      <c r="E578" s="819"/>
      <c r="F578" s="819"/>
      <c r="G578" s="819"/>
      <c r="H578" s="819"/>
      <c r="I578" s="805"/>
      <c r="J578" s="805"/>
      <c r="K578" s="805"/>
      <c r="L578" s="9"/>
      <c r="M578" s="9"/>
    </row>
    <row r="579" spans="1:13" ht="16.5" customHeight="1">
      <c r="A579" s="270"/>
      <c r="B579" s="1" t="s">
        <v>1289</v>
      </c>
      <c r="C579" s="819"/>
      <c r="D579" s="819"/>
      <c r="E579" s="819"/>
      <c r="F579" s="819"/>
      <c r="G579" s="819"/>
      <c r="H579" s="819"/>
      <c r="I579" s="805"/>
      <c r="J579" s="805"/>
      <c r="K579" s="805"/>
      <c r="L579" s="9"/>
      <c r="M579" s="9"/>
    </row>
    <row r="580" spans="1:13" ht="16.5" customHeight="1">
      <c r="A580" s="830"/>
      <c r="B580" s="812" t="s">
        <v>1290</v>
      </c>
      <c r="C580" s="813">
        <v>1564709</v>
      </c>
      <c r="D580" s="813">
        <v>0</v>
      </c>
      <c r="E580" s="813"/>
      <c r="F580" s="813"/>
      <c r="G580" s="831">
        <v>1564709</v>
      </c>
      <c r="H580" s="813"/>
      <c r="I580" s="805"/>
      <c r="J580" s="805"/>
      <c r="K580" s="805"/>
      <c r="L580" s="9"/>
      <c r="M580" s="9"/>
    </row>
    <row r="581" spans="1:13" ht="16.5" customHeight="1">
      <c r="A581" s="270"/>
      <c r="B581" s="817" t="s">
        <v>1127</v>
      </c>
      <c r="C581" s="819">
        <v>844787</v>
      </c>
      <c r="D581" s="819">
        <v>0</v>
      </c>
      <c r="E581" s="819"/>
      <c r="F581" s="819"/>
      <c r="G581" s="819">
        <v>844787</v>
      </c>
      <c r="H581" s="819"/>
      <c r="I581" s="805"/>
      <c r="J581" s="805"/>
      <c r="K581" s="805"/>
      <c r="L581" s="9"/>
      <c r="M581" s="9"/>
    </row>
    <row r="582" spans="1:13" ht="16.5" customHeight="1">
      <c r="A582" s="816"/>
      <c r="B582" s="836" t="s">
        <v>1170</v>
      </c>
      <c r="C582" s="815"/>
      <c r="D582" s="815"/>
      <c r="E582" s="815"/>
      <c r="F582" s="815"/>
      <c r="G582" s="815"/>
      <c r="H582" s="815"/>
      <c r="I582" s="805"/>
      <c r="J582" s="805"/>
      <c r="K582" s="805"/>
      <c r="L582" s="9"/>
      <c r="M582" s="9"/>
    </row>
    <row r="583" spans="1:13" ht="16.5" customHeight="1">
      <c r="A583" s="816"/>
      <c r="B583" s="836" t="s">
        <v>1171</v>
      </c>
      <c r="C583" s="815">
        <v>120000</v>
      </c>
      <c r="D583" s="815">
        <v>0</v>
      </c>
      <c r="E583" s="815"/>
      <c r="F583" s="815"/>
      <c r="G583" s="815">
        <v>120000</v>
      </c>
      <c r="H583" s="815"/>
      <c r="I583" s="805"/>
      <c r="J583" s="805"/>
      <c r="K583" s="805"/>
      <c r="L583" s="9"/>
      <c r="M583" s="9"/>
    </row>
    <row r="584" spans="1:13" ht="16.5" customHeight="1">
      <c r="A584" s="830">
        <v>85226</v>
      </c>
      <c r="B584" s="812" t="s">
        <v>1073</v>
      </c>
      <c r="C584" s="813">
        <v>356422</v>
      </c>
      <c r="D584" s="813">
        <v>0</v>
      </c>
      <c r="E584" s="813"/>
      <c r="F584" s="813"/>
      <c r="G584" s="813">
        <v>356422</v>
      </c>
      <c r="H584" s="813"/>
      <c r="I584" s="805"/>
      <c r="J584" s="805"/>
      <c r="K584" s="805"/>
      <c r="L584" s="9"/>
      <c r="M584" s="9"/>
    </row>
    <row r="585" spans="1:13" ht="16.5" customHeight="1">
      <c r="A585" s="270"/>
      <c r="B585" s="817" t="s">
        <v>1127</v>
      </c>
      <c r="C585" s="819">
        <v>170050</v>
      </c>
      <c r="D585" s="819">
        <v>0</v>
      </c>
      <c r="E585" s="819"/>
      <c r="F585" s="819"/>
      <c r="G585" s="819">
        <v>170050</v>
      </c>
      <c r="H585" s="819"/>
      <c r="I585" s="805"/>
      <c r="J585" s="805"/>
      <c r="K585" s="805"/>
      <c r="L585" s="9"/>
      <c r="M585" s="9"/>
    </row>
    <row r="586" spans="1:13" ht="16.5" customHeight="1" hidden="1">
      <c r="A586" s="816"/>
      <c r="B586" s="836" t="s">
        <v>1272</v>
      </c>
      <c r="C586" s="815"/>
      <c r="D586" s="815"/>
      <c r="E586" s="815"/>
      <c r="F586" s="815"/>
      <c r="G586" s="815"/>
      <c r="H586" s="815"/>
      <c r="I586" s="805"/>
      <c r="J586" s="805"/>
      <c r="K586" s="805"/>
      <c r="L586" s="9"/>
      <c r="M586" s="9"/>
    </row>
    <row r="587" spans="1:13" ht="16.5" customHeight="1" hidden="1">
      <c r="A587" s="816"/>
      <c r="B587" s="836" t="s">
        <v>1225</v>
      </c>
      <c r="C587" s="815">
        <v>0</v>
      </c>
      <c r="D587" s="815">
        <v>0</v>
      </c>
      <c r="E587" s="815"/>
      <c r="F587" s="815"/>
      <c r="G587" s="815"/>
      <c r="H587" s="815"/>
      <c r="I587" s="805"/>
      <c r="J587" s="805"/>
      <c r="K587" s="805"/>
      <c r="L587" s="9"/>
      <c r="M587" s="9"/>
    </row>
    <row r="588" spans="1:13" s="139" customFormat="1" ht="16.5" customHeight="1">
      <c r="A588" s="270"/>
      <c r="B588" s="836" t="s">
        <v>1200</v>
      </c>
      <c r="C588" s="819"/>
      <c r="D588" s="819"/>
      <c r="E588" s="819"/>
      <c r="F588" s="819"/>
      <c r="G588" s="819"/>
      <c r="H588" s="819"/>
      <c r="I588" s="805"/>
      <c r="J588" s="805"/>
      <c r="K588" s="805"/>
      <c r="L588" s="9"/>
      <c r="M588" s="9"/>
    </row>
    <row r="589" spans="1:13" ht="16.5" customHeight="1">
      <c r="A589" s="270"/>
      <c r="B589" s="836" t="s">
        <v>1148</v>
      </c>
      <c r="C589" s="819">
        <v>127900</v>
      </c>
      <c r="D589" s="819">
        <v>0</v>
      </c>
      <c r="E589" s="819"/>
      <c r="F589" s="819"/>
      <c r="G589" s="819">
        <v>127900</v>
      </c>
      <c r="H589" s="819"/>
      <c r="I589" s="805"/>
      <c r="J589" s="805"/>
      <c r="K589" s="805"/>
      <c r="L589" s="9"/>
      <c r="M589" s="9"/>
    </row>
    <row r="590" spans="1:13" ht="16.5" customHeight="1">
      <c r="A590" s="830">
        <v>85228</v>
      </c>
      <c r="B590" s="812" t="s">
        <v>1291</v>
      </c>
      <c r="C590" s="813">
        <v>6525100</v>
      </c>
      <c r="D590" s="813">
        <v>523800</v>
      </c>
      <c r="E590" s="831">
        <v>6525100</v>
      </c>
      <c r="F590" s="813">
        <v>523800</v>
      </c>
      <c r="G590" s="813"/>
      <c r="H590" s="813"/>
      <c r="I590" s="805"/>
      <c r="J590" s="805"/>
      <c r="K590" s="805"/>
      <c r="L590" s="9"/>
      <c r="M590" s="9"/>
    </row>
    <row r="591" spans="1:13" s="233" customFormat="1" ht="16.5" customHeight="1">
      <c r="A591" s="842"/>
      <c r="B591" s="878" t="s">
        <v>1231</v>
      </c>
      <c r="C591" s="832"/>
      <c r="D591" s="832"/>
      <c r="E591" s="832"/>
      <c r="F591" s="832"/>
      <c r="G591" s="832"/>
      <c r="H591" s="832"/>
      <c r="I591" s="841"/>
      <c r="J591" s="841"/>
      <c r="K591" s="841"/>
      <c r="L591" s="585"/>
      <c r="M591" s="585"/>
    </row>
    <row r="592" spans="1:13" s="233" customFormat="1" ht="16.5" customHeight="1">
      <c r="A592" s="842"/>
      <c r="B592" s="843" t="s">
        <v>1232</v>
      </c>
      <c r="C592" s="832"/>
      <c r="D592" s="832"/>
      <c r="E592" s="832"/>
      <c r="F592" s="832"/>
      <c r="G592" s="832"/>
      <c r="H592" s="832"/>
      <c r="I592" s="841"/>
      <c r="J592" s="841"/>
      <c r="K592" s="841"/>
      <c r="L592" s="585"/>
      <c r="M592" s="585"/>
    </row>
    <row r="593" spans="1:13" s="233" customFormat="1" ht="16.5" customHeight="1">
      <c r="A593" s="842"/>
      <c r="B593" s="843" t="s">
        <v>1233</v>
      </c>
      <c r="C593" s="832"/>
      <c r="D593" s="832"/>
      <c r="E593" s="832"/>
      <c r="F593" s="832"/>
      <c r="G593" s="832"/>
      <c r="H593" s="832"/>
      <c r="I593" s="841"/>
      <c r="J593" s="841"/>
      <c r="K593" s="841"/>
      <c r="L593" s="585"/>
      <c r="M593" s="585"/>
    </row>
    <row r="594" spans="1:13" s="233" customFormat="1" ht="14.25" customHeight="1">
      <c r="A594" s="842"/>
      <c r="B594" s="843" t="s">
        <v>1234</v>
      </c>
      <c r="C594" s="832">
        <v>1300</v>
      </c>
      <c r="D594" s="832">
        <v>0</v>
      </c>
      <c r="E594" s="832">
        <v>1300</v>
      </c>
      <c r="F594" s="832"/>
      <c r="G594" s="832"/>
      <c r="H594" s="832"/>
      <c r="I594" s="841"/>
      <c r="J594" s="841"/>
      <c r="K594" s="841"/>
      <c r="L594" s="585"/>
      <c r="M594" s="585"/>
    </row>
    <row r="595" spans="1:13" ht="16.5" customHeight="1">
      <c r="A595" s="816"/>
      <c r="B595" s="836" t="s">
        <v>1200</v>
      </c>
      <c r="C595" s="815"/>
      <c r="D595" s="815"/>
      <c r="E595" s="815"/>
      <c r="F595" s="815"/>
      <c r="G595" s="815"/>
      <c r="H595" s="815"/>
      <c r="I595" s="805"/>
      <c r="J595" s="805"/>
      <c r="K595" s="805"/>
      <c r="L595" s="9"/>
      <c r="M595" s="9"/>
    </row>
    <row r="596" spans="1:13" ht="16.5" customHeight="1">
      <c r="A596" s="816"/>
      <c r="B596" s="836" t="s">
        <v>1148</v>
      </c>
      <c r="C596" s="815">
        <v>6523800</v>
      </c>
      <c r="D596" s="815">
        <v>523800</v>
      </c>
      <c r="E596" s="815">
        <v>6523800</v>
      </c>
      <c r="F596" s="815">
        <v>523800</v>
      </c>
      <c r="G596" s="815"/>
      <c r="H596" s="815"/>
      <c r="I596" s="805"/>
      <c r="J596" s="805"/>
      <c r="K596" s="805"/>
      <c r="L596" s="9"/>
      <c r="M596" s="9"/>
    </row>
    <row r="597" spans="1:13" ht="16.5" customHeight="1">
      <c r="A597" s="830">
        <v>85231</v>
      </c>
      <c r="B597" s="812" t="s">
        <v>1107</v>
      </c>
      <c r="C597" s="813">
        <v>40000</v>
      </c>
      <c r="D597" s="813">
        <v>40000</v>
      </c>
      <c r="E597" s="813"/>
      <c r="F597" s="813"/>
      <c r="G597" s="813">
        <v>40000</v>
      </c>
      <c r="H597" s="813">
        <v>40000</v>
      </c>
      <c r="I597" s="805"/>
      <c r="J597" s="805"/>
      <c r="K597" s="805"/>
      <c r="L597" s="9"/>
      <c r="M597" s="9"/>
    </row>
    <row r="598" spans="1:13" ht="16.5" customHeight="1">
      <c r="A598" s="830">
        <v>85233</v>
      </c>
      <c r="B598" s="812" t="s">
        <v>946</v>
      </c>
      <c r="C598" s="813">
        <v>23709</v>
      </c>
      <c r="D598" s="813">
        <v>0</v>
      </c>
      <c r="E598" s="813">
        <v>1986</v>
      </c>
      <c r="F598" s="813"/>
      <c r="G598" s="813">
        <v>21723</v>
      </c>
      <c r="H598" s="813"/>
      <c r="I598" s="805"/>
      <c r="J598" s="805"/>
      <c r="K598" s="805"/>
      <c r="L598" s="9"/>
      <c r="M598" s="9"/>
    </row>
    <row r="599" spans="1:13" ht="16.5" customHeight="1" hidden="1">
      <c r="A599" s="830">
        <v>85278</v>
      </c>
      <c r="B599" s="812" t="s">
        <v>1292</v>
      </c>
      <c r="C599" s="813">
        <v>0</v>
      </c>
      <c r="D599" s="813">
        <v>0</v>
      </c>
      <c r="E599" s="813"/>
      <c r="F599" s="813"/>
      <c r="G599" s="813"/>
      <c r="H599" s="813"/>
      <c r="I599" s="805"/>
      <c r="J599" s="805"/>
      <c r="K599" s="805"/>
      <c r="L599" s="9"/>
      <c r="M599" s="9"/>
    </row>
    <row r="600" spans="1:13" ht="16.5" customHeight="1">
      <c r="A600" s="830">
        <v>85295</v>
      </c>
      <c r="B600" s="812" t="s">
        <v>868</v>
      </c>
      <c r="C600" s="813">
        <v>15929448</v>
      </c>
      <c r="D600" s="813">
        <v>0</v>
      </c>
      <c r="E600" s="831">
        <v>14982021</v>
      </c>
      <c r="F600" s="813"/>
      <c r="G600" s="831">
        <v>947427</v>
      </c>
      <c r="H600" s="813"/>
      <c r="I600" s="805"/>
      <c r="J600" s="805"/>
      <c r="K600" s="805"/>
      <c r="L600" s="9"/>
      <c r="M600" s="9"/>
    </row>
    <row r="601" spans="1:13" ht="16.5" customHeight="1">
      <c r="A601" s="816"/>
      <c r="B601" s="817" t="s">
        <v>1127</v>
      </c>
      <c r="C601" s="815">
        <v>393508</v>
      </c>
      <c r="D601" s="815"/>
      <c r="E601" s="859">
        <v>244123</v>
      </c>
      <c r="F601" s="815"/>
      <c r="G601" s="848">
        <v>149385</v>
      </c>
      <c r="H601" s="815"/>
      <c r="I601" s="805"/>
      <c r="J601" s="805"/>
      <c r="K601" s="805"/>
      <c r="L601" s="9"/>
      <c r="M601" s="9"/>
    </row>
    <row r="602" spans="1:13" ht="42.75" customHeight="1">
      <c r="A602" s="816"/>
      <c r="B602" s="833" t="s">
        <v>1293</v>
      </c>
      <c r="C602" s="815">
        <v>150000</v>
      </c>
      <c r="D602" s="815">
        <v>0</v>
      </c>
      <c r="E602" s="815">
        <v>150000</v>
      </c>
      <c r="F602" s="815"/>
      <c r="G602" s="850"/>
      <c r="H602" s="815"/>
      <c r="I602" s="805"/>
      <c r="J602" s="805"/>
      <c r="K602" s="805"/>
      <c r="L602" s="9"/>
      <c r="M602" s="9"/>
    </row>
    <row r="603" spans="1:13" ht="16.5" customHeight="1">
      <c r="A603" s="816"/>
      <c r="B603" s="836" t="s">
        <v>1170</v>
      </c>
      <c r="C603" s="815"/>
      <c r="D603" s="815"/>
      <c r="E603" s="815"/>
      <c r="F603" s="815"/>
      <c r="G603" s="815"/>
      <c r="H603" s="815"/>
      <c r="I603" s="805"/>
      <c r="J603" s="805"/>
      <c r="K603" s="805"/>
      <c r="L603" s="9"/>
      <c r="M603" s="9"/>
    </row>
    <row r="604" spans="1:13" ht="16.5" customHeight="1">
      <c r="A604" s="816"/>
      <c r="B604" s="836" t="s">
        <v>1171</v>
      </c>
      <c r="C604" s="815">
        <v>732681</v>
      </c>
      <c r="D604" s="815">
        <v>0</v>
      </c>
      <c r="E604" s="815">
        <v>732681</v>
      </c>
      <c r="F604" s="815"/>
      <c r="G604" s="815"/>
      <c r="H604" s="815"/>
      <c r="I604" s="805"/>
      <c r="J604" s="805"/>
      <c r="K604" s="805"/>
      <c r="L604" s="9"/>
      <c r="M604" s="9"/>
    </row>
    <row r="605" spans="1:13" s="233" customFormat="1" ht="16.5" customHeight="1">
      <c r="A605" s="879"/>
      <c r="B605" s="880" t="s">
        <v>1294</v>
      </c>
      <c r="C605" s="859"/>
      <c r="D605" s="859"/>
      <c r="E605" s="859"/>
      <c r="F605" s="859"/>
      <c r="G605" s="859"/>
      <c r="H605" s="859"/>
      <c r="I605" s="841"/>
      <c r="J605" s="841"/>
      <c r="K605" s="841"/>
      <c r="L605" s="585"/>
      <c r="M605" s="585"/>
    </row>
    <row r="606" spans="1:13" s="233" customFormat="1" ht="16.5" customHeight="1">
      <c r="A606" s="879"/>
      <c r="B606" s="880" t="s">
        <v>1171</v>
      </c>
      <c r="C606" s="859">
        <v>17730</v>
      </c>
      <c r="D606" s="859">
        <v>0</v>
      </c>
      <c r="E606" s="859"/>
      <c r="F606" s="859"/>
      <c r="G606" s="859">
        <v>17730</v>
      </c>
      <c r="H606" s="859"/>
      <c r="I606" s="841"/>
      <c r="J606" s="841"/>
      <c r="K606" s="841"/>
      <c r="L606" s="585"/>
      <c r="M606" s="585"/>
    </row>
    <row r="607" spans="1:13" ht="16.5" customHeight="1">
      <c r="A607" s="816"/>
      <c r="B607" s="836" t="s">
        <v>1147</v>
      </c>
      <c r="C607" s="815"/>
      <c r="D607" s="815"/>
      <c r="E607" s="815"/>
      <c r="F607" s="815"/>
      <c r="G607" s="815"/>
      <c r="H607" s="815"/>
      <c r="I607" s="805"/>
      <c r="J607" s="805"/>
      <c r="K607" s="805"/>
      <c r="L607" s="9"/>
      <c r="M607" s="9"/>
    </row>
    <row r="608" spans="1:13" s="139" customFormat="1" ht="16.5" customHeight="1">
      <c r="A608" s="816"/>
      <c r="B608" s="836" t="s">
        <v>1148</v>
      </c>
      <c r="C608" s="815">
        <v>4190769</v>
      </c>
      <c r="D608" s="815">
        <v>0</v>
      </c>
      <c r="E608" s="815">
        <v>4190769</v>
      </c>
      <c r="F608" s="815"/>
      <c r="G608" s="815"/>
      <c r="H608" s="815"/>
      <c r="I608" s="805"/>
      <c r="J608" s="805"/>
      <c r="K608" s="805"/>
      <c r="L608" s="9"/>
      <c r="M608" s="9"/>
    </row>
    <row r="609" spans="1:13" s="139" customFormat="1" ht="16.5" customHeight="1">
      <c r="A609" s="270"/>
      <c r="B609" s="836" t="s">
        <v>1173</v>
      </c>
      <c r="C609" s="819"/>
      <c r="D609" s="819"/>
      <c r="E609" s="819"/>
      <c r="F609" s="819"/>
      <c r="G609" s="819"/>
      <c r="H609" s="819"/>
      <c r="I609" s="805"/>
      <c r="J609" s="805"/>
      <c r="K609" s="805"/>
      <c r="L609" s="9"/>
      <c r="M609" s="9"/>
    </row>
    <row r="610" spans="1:13" s="139" customFormat="1" ht="16.5" customHeight="1">
      <c r="A610" s="270"/>
      <c r="B610" s="836" t="s">
        <v>1174</v>
      </c>
      <c r="C610" s="819"/>
      <c r="D610" s="819"/>
      <c r="E610" s="819"/>
      <c r="F610" s="819"/>
      <c r="G610" s="819"/>
      <c r="H610" s="819"/>
      <c r="I610" s="805"/>
      <c r="J610" s="805"/>
      <c r="K610" s="805"/>
      <c r="L610" s="9"/>
      <c r="M610" s="9"/>
    </row>
    <row r="611" spans="1:13" ht="16.5" customHeight="1">
      <c r="A611" s="270"/>
      <c r="B611" s="817" t="s">
        <v>1175</v>
      </c>
      <c r="C611" s="819">
        <v>217050</v>
      </c>
      <c r="D611" s="819">
        <v>0</v>
      </c>
      <c r="E611" s="819">
        <v>217050</v>
      </c>
      <c r="F611" s="819"/>
      <c r="G611" s="819"/>
      <c r="H611" s="819"/>
      <c r="I611" s="805"/>
      <c r="J611" s="805"/>
      <c r="K611" s="805"/>
      <c r="L611" s="9"/>
      <c r="M611" s="9"/>
    </row>
    <row r="612" spans="1:13" ht="16.5" customHeight="1">
      <c r="A612" s="270"/>
      <c r="B612" s="817" t="s">
        <v>1132</v>
      </c>
      <c r="C612" s="819">
        <v>3400000</v>
      </c>
      <c r="D612" s="819">
        <v>0</v>
      </c>
      <c r="E612" s="819">
        <v>3400000</v>
      </c>
      <c r="F612" s="819"/>
      <c r="G612" s="819"/>
      <c r="H612" s="819"/>
      <c r="I612" s="805"/>
      <c r="J612" s="805"/>
      <c r="K612" s="805"/>
      <c r="L612" s="9"/>
      <c r="M612" s="9"/>
    </row>
    <row r="613" spans="1:13" ht="16.5" customHeight="1">
      <c r="A613" s="270"/>
      <c r="B613" s="817" t="s">
        <v>1135</v>
      </c>
      <c r="C613" s="819"/>
      <c r="D613" s="819"/>
      <c r="E613" s="819"/>
      <c r="F613" s="819"/>
      <c r="G613" s="819"/>
      <c r="H613" s="819"/>
      <c r="I613" s="805"/>
      <c r="J613" s="805"/>
      <c r="K613" s="805"/>
      <c r="L613" s="9"/>
      <c r="M613" s="9"/>
    </row>
    <row r="614" spans="1:13" ht="14.25" customHeight="1">
      <c r="A614" s="270"/>
      <c r="B614" s="817" t="s">
        <v>1155</v>
      </c>
      <c r="C614" s="819">
        <v>15000</v>
      </c>
      <c r="D614" s="819">
        <v>0</v>
      </c>
      <c r="E614" s="881"/>
      <c r="F614" s="819"/>
      <c r="G614" s="832">
        <v>15000</v>
      </c>
      <c r="H614" s="819"/>
      <c r="I614" s="805"/>
      <c r="J614" s="805"/>
      <c r="K614" s="805"/>
      <c r="L614" s="9"/>
      <c r="M614" s="9"/>
    </row>
    <row r="615" spans="1:13" ht="14.25" customHeight="1" hidden="1">
      <c r="A615" s="270"/>
      <c r="B615" s="817" t="s">
        <v>1162</v>
      </c>
      <c r="C615" s="819"/>
      <c r="D615" s="819"/>
      <c r="E615" s="819"/>
      <c r="F615" s="819"/>
      <c r="G615" s="819"/>
      <c r="H615" s="819"/>
      <c r="I615" s="805"/>
      <c r="J615" s="805"/>
      <c r="K615" s="805"/>
      <c r="L615" s="9"/>
      <c r="M615" s="9"/>
    </row>
    <row r="616" spans="1:13" ht="14.25" customHeight="1" hidden="1">
      <c r="A616" s="270"/>
      <c r="B616" s="817" t="s">
        <v>1155</v>
      </c>
      <c r="C616" s="819">
        <v>0</v>
      </c>
      <c r="D616" s="819">
        <v>0</v>
      </c>
      <c r="E616" s="819"/>
      <c r="F616" s="819"/>
      <c r="G616" s="819"/>
      <c r="H616" s="819"/>
      <c r="I616" s="805"/>
      <c r="J616" s="805"/>
      <c r="K616" s="805"/>
      <c r="L616" s="9"/>
      <c r="M616" s="9"/>
    </row>
    <row r="617" spans="1:13" ht="8.25" customHeight="1">
      <c r="A617" s="270"/>
      <c r="B617" s="817"/>
      <c r="C617" s="819"/>
      <c r="D617" s="819"/>
      <c r="E617" s="819"/>
      <c r="F617" s="819"/>
      <c r="G617" s="819"/>
      <c r="H617" s="819"/>
      <c r="I617" s="805"/>
      <c r="J617" s="805"/>
      <c r="K617" s="805"/>
      <c r="L617" s="9"/>
      <c r="M617" s="9"/>
    </row>
    <row r="618" spans="1:13" ht="16.5" customHeight="1">
      <c r="A618" s="269">
        <v>853</v>
      </c>
      <c r="B618" s="173" t="s">
        <v>1295</v>
      </c>
      <c r="C618" s="819"/>
      <c r="D618" s="819"/>
      <c r="E618" s="819"/>
      <c r="F618" s="819"/>
      <c r="G618" s="819"/>
      <c r="H618" s="819"/>
      <c r="I618" s="805"/>
      <c r="J618" s="805"/>
      <c r="K618" s="805"/>
      <c r="L618" s="9"/>
      <c r="M618" s="9"/>
    </row>
    <row r="619" spans="1:13" ht="16.5" customHeight="1" thickBot="1">
      <c r="A619" s="825"/>
      <c r="B619" s="808" t="s">
        <v>1296</v>
      </c>
      <c r="C619" s="809">
        <v>16750834</v>
      </c>
      <c r="D619" s="809">
        <v>720799</v>
      </c>
      <c r="E619" s="809">
        <v>9119927</v>
      </c>
      <c r="F619" s="809">
        <v>0</v>
      </c>
      <c r="G619" s="809">
        <v>7630907</v>
      </c>
      <c r="H619" s="809">
        <v>720799</v>
      </c>
      <c r="I619" s="805"/>
      <c r="J619" s="805"/>
      <c r="K619" s="805"/>
      <c r="L619" s="9"/>
      <c r="M619" s="9"/>
    </row>
    <row r="620" spans="1:13" ht="16.5" customHeight="1">
      <c r="A620" s="270"/>
      <c r="B620" s="826" t="s">
        <v>1129</v>
      </c>
      <c r="C620" s="827">
        <v>667551</v>
      </c>
      <c r="D620" s="827">
        <v>0</v>
      </c>
      <c r="E620" s="827">
        <v>16000</v>
      </c>
      <c r="F620" s="827">
        <v>0</v>
      </c>
      <c r="G620" s="827">
        <v>651551</v>
      </c>
      <c r="H620" s="827">
        <v>0</v>
      </c>
      <c r="I620" s="805"/>
      <c r="J620" s="805"/>
      <c r="K620" s="805"/>
      <c r="L620" s="9"/>
      <c r="M620" s="9"/>
    </row>
    <row r="621" spans="1:13" ht="12.75" customHeight="1">
      <c r="A621" s="270"/>
      <c r="B621" s="1"/>
      <c r="C621" s="819"/>
      <c r="D621" s="819"/>
      <c r="E621" s="819"/>
      <c r="F621" s="819"/>
      <c r="G621" s="819"/>
      <c r="H621" s="819"/>
      <c r="I621" s="805"/>
      <c r="J621" s="805"/>
      <c r="K621" s="805"/>
      <c r="L621" s="9"/>
      <c r="M621" s="9"/>
    </row>
    <row r="622" spans="1:13" ht="16.5" customHeight="1">
      <c r="A622" s="830">
        <v>85305</v>
      </c>
      <c r="B622" s="812" t="s">
        <v>977</v>
      </c>
      <c r="C622" s="813">
        <v>9119927</v>
      </c>
      <c r="D622" s="813">
        <v>0</v>
      </c>
      <c r="E622" s="831">
        <v>9119927</v>
      </c>
      <c r="F622" s="813"/>
      <c r="G622" s="813"/>
      <c r="H622" s="813"/>
      <c r="I622" s="805"/>
      <c r="J622" s="805"/>
      <c r="K622" s="805"/>
      <c r="L622" s="9"/>
      <c r="M622" s="9"/>
    </row>
    <row r="623" spans="1:13" ht="16.5" customHeight="1">
      <c r="A623" s="270"/>
      <c r="B623" s="817" t="s">
        <v>1127</v>
      </c>
      <c r="C623" s="819">
        <v>6709222</v>
      </c>
      <c r="D623" s="819">
        <v>0</v>
      </c>
      <c r="E623" s="832">
        <v>6709222</v>
      </c>
      <c r="F623" s="819"/>
      <c r="G623" s="819"/>
      <c r="H623" s="819"/>
      <c r="I623" s="805"/>
      <c r="J623" s="805"/>
      <c r="K623" s="805"/>
      <c r="L623" s="9"/>
      <c r="M623" s="9"/>
    </row>
    <row r="624" spans="1:13" ht="16.5" customHeight="1">
      <c r="A624" s="270"/>
      <c r="B624" s="817" t="s">
        <v>1132</v>
      </c>
      <c r="C624" s="819">
        <v>95</v>
      </c>
      <c r="D624" s="819">
        <v>0</v>
      </c>
      <c r="E624" s="819">
        <v>95</v>
      </c>
      <c r="F624" s="819"/>
      <c r="G624" s="819"/>
      <c r="H624" s="819"/>
      <c r="I624" s="805"/>
      <c r="J624" s="805"/>
      <c r="K624" s="805"/>
      <c r="L624" s="9"/>
      <c r="M624" s="9"/>
    </row>
    <row r="625" spans="1:13" ht="16.5" customHeight="1">
      <c r="A625" s="270"/>
      <c r="B625" s="817" t="s">
        <v>1135</v>
      </c>
      <c r="C625" s="819"/>
      <c r="D625" s="819"/>
      <c r="E625" s="819"/>
      <c r="F625" s="819"/>
      <c r="G625" s="819"/>
      <c r="H625" s="819"/>
      <c r="I625" s="805"/>
      <c r="J625" s="805"/>
      <c r="K625" s="805"/>
      <c r="L625" s="9"/>
      <c r="M625" s="9"/>
    </row>
    <row r="626" spans="1:13" ht="16.5" customHeight="1">
      <c r="A626" s="270"/>
      <c r="B626" s="817" t="s">
        <v>1155</v>
      </c>
      <c r="C626" s="819">
        <v>15905</v>
      </c>
      <c r="D626" s="819">
        <v>0</v>
      </c>
      <c r="E626" s="819">
        <v>15905</v>
      </c>
      <c r="F626" s="819"/>
      <c r="G626" s="819"/>
      <c r="H626" s="819"/>
      <c r="I626" s="805"/>
      <c r="J626" s="805"/>
      <c r="K626" s="805"/>
      <c r="L626" s="9"/>
      <c r="M626" s="9"/>
    </row>
    <row r="627" spans="1:13" ht="16.5" customHeight="1">
      <c r="A627" s="270">
        <v>85321</v>
      </c>
      <c r="B627" s="1" t="s">
        <v>1297</v>
      </c>
      <c r="C627" s="819"/>
      <c r="D627" s="819"/>
      <c r="E627" s="819"/>
      <c r="F627" s="819"/>
      <c r="G627" s="819"/>
      <c r="H627" s="819"/>
      <c r="I627" s="805"/>
      <c r="J627" s="805"/>
      <c r="K627" s="805"/>
      <c r="L627" s="9"/>
      <c r="M627" s="9"/>
    </row>
    <row r="628" spans="1:13" s="139" customFormat="1" ht="16.5" customHeight="1">
      <c r="A628" s="830"/>
      <c r="B628" s="812" t="s">
        <v>1298</v>
      </c>
      <c r="C628" s="813">
        <v>709100</v>
      </c>
      <c r="D628" s="813">
        <v>709100</v>
      </c>
      <c r="E628" s="813"/>
      <c r="F628" s="813"/>
      <c r="G628" s="813">
        <v>709100</v>
      </c>
      <c r="H628" s="813">
        <v>709100</v>
      </c>
      <c r="I628" s="805"/>
      <c r="J628" s="805"/>
      <c r="K628" s="805"/>
      <c r="L628" s="9"/>
      <c r="M628" s="9"/>
    </row>
    <row r="629" spans="1:13" s="139" customFormat="1" ht="16.5" customHeight="1">
      <c r="A629" s="270"/>
      <c r="B629" s="817" t="s">
        <v>1127</v>
      </c>
      <c r="C629" s="819">
        <v>355900</v>
      </c>
      <c r="D629" s="819">
        <v>355900</v>
      </c>
      <c r="E629" s="819"/>
      <c r="F629" s="819"/>
      <c r="G629" s="819">
        <v>355900</v>
      </c>
      <c r="H629" s="819">
        <v>355900</v>
      </c>
      <c r="I629" s="805"/>
      <c r="J629" s="805"/>
      <c r="K629" s="805"/>
      <c r="L629" s="9"/>
      <c r="M629" s="9"/>
    </row>
    <row r="630" spans="1:13" ht="16.5" customHeight="1" hidden="1">
      <c r="A630" s="270"/>
      <c r="B630" s="817" t="s">
        <v>1226</v>
      </c>
      <c r="C630" s="819"/>
      <c r="D630" s="819"/>
      <c r="E630" s="819"/>
      <c r="F630" s="819"/>
      <c r="G630" s="819"/>
      <c r="H630" s="819"/>
      <c r="I630" s="805"/>
      <c r="J630" s="805"/>
      <c r="K630" s="805"/>
      <c r="L630" s="9"/>
      <c r="M630" s="9"/>
    </row>
    <row r="631" spans="1:13" ht="15.75" customHeight="1" hidden="1">
      <c r="A631" s="270"/>
      <c r="B631" s="833" t="s">
        <v>1227</v>
      </c>
      <c r="C631" s="819"/>
      <c r="D631" s="819"/>
      <c r="E631" s="819"/>
      <c r="F631" s="819"/>
      <c r="G631" s="856"/>
      <c r="H631" s="819"/>
      <c r="I631" s="805"/>
      <c r="J631" s="805"/>
      <c r="K631" s="805"/>
      <c r="L631" s="9"/>
      <c r="M631" s="9"/>
    </row>
    <row r="632" spans="1:13" ht="16.5" customHeight="1" hidden="1">
      <c r="A632" s="270"/>
      <c r="B632" s="817" t="s">
        <v>1228</v>
      </c>
      <c r="C632" s="819">
        <v>0</v>
      </c>
      <c r="D632" s="819">
        <v>0</v>
      </c>
      <c r="E632" s="819"/>
      <c r="F632" s="819"/>
      <c r="G632" s="856"/>
      <c r="H632" s="819"/>
      <c r="I632" s="805"/>
      <c r="J632" s="805"/>
      <c r="K632" s="805"/>
      <c r="L632" s="9"/>
      <c r="M632" s="9"/>
    </row>
    <row r="633" spans="1:13" ht="16.5" customHeight="1">
      <c r="A633" s="830">
        <v>85333</v>
      </c>
      <c r="B633" s="812" t="s">
        <v>1299</v>
      </c>
      <c r="C633" s="813">
        <v>4864675</v>
      </c>
      <c r="D633" s="813">
        <v>0</v>
      </c>
      <c r="E633" s="813"/>
      <c r="F633" s="813"/>
      <c r="G633" s="818">
        <v>4864675</v>
      </c>
      <c r="H633" s="813"/>
      <c r="I633" s="805"/>
      <c r="J633" s="805"/>
      <c r="K633" s="805"/>
      <c r="L633" s="9"/>
      <c r="M633" s="9"/>
    </row>
    <row r="634" spans="1:13" ht="16.5" customHeight="1">
      <c r="A634" s="862"/>
      <c r="B634" s="836" t="s">
        <v>1268</v>
      </c>
      <c r="C634" s="863"/>
      <c r="D634" s="863"/>
      <c r="E634" s="863"/>
      <c r="F634" s="863"/>
      <c r="G634" s="863"/>
      <c r="H634" s="863"/>
      <c r="I634" s="805"/>
      <c r="J634" s="805"/>
      <c r="K634" s="805"/>
      <c r="L634" s="9"/>
      <c r="M634" s="9"/>
    </row>
    <row r="635" spans="1:13" ht="15" customHeight="1">
      <c r="A635" s="816"/>
      <c r="B635" s="836" t="s">
        <v>1269</v>
      </c>
      <c r="C635" s="815"/>
      <c r="D635" s="815"/>
      <c r="E635" s="815"/>
      <c r="F635" s="815"/>
      <c r="G635" s="815"/>
      <c r="H635" s="815"/>
      <c r="I635" s="805"/>
      <c r="J635" s="805"/>
      <c r="K635" s="805"/>
      <c r="L635" s="9"/>
      <c r="M635" s="9"/>
    </row>
    <row r="636" spans="1:13" ht="15" customHeight="1">
      <c r="A636" s="816"/>
      <c r="B636" s="836" t="s">
        <v>1270</v>
      </c>
      <c r="C636" s="815"/>
      <c r="D636" s="815"/>
      <c r="E636" s="815"/>
      <c r="F636" s="815"/>
      <c r="G636" s="815"/>
      <c r="H636" s="815"/>
      <c r="I636" s="805"/>
      <c r="J636" s="805"/>
      <c r="K636" s="805"/>
      <c r="L636" s="9"/>
      <c r="M636" s="9"/>
    </row>
    <row r="637" spans="1:13" ht="15.75" customHeight="1">
      <c r="A637" s="816"/>
      <c r="B637" s="837" t="s">
        <v>1271</v>
      </c>
      <c r="C637" s="815">
        <v>4213124</v>
      </c>
      <c r="D637" s="815">
        <v>0</v>
      </c>
      <c r="E637" s="815"/>
      <c r="F637" s="815"/>
      <c r="G637" s="882">
        <v>4213124</v>
      </c>
      <c r="H637" s="815"/>
      <c r="I637" s="805"/>
      <c r="J637" s="805"/>
      <c r="K637" s="805"/>
      <c r="L637" s="9"/>
      <c r="M637" s="9"/>
    </row>
    <row r="638" spans="1:13" ht="51" customHeight="1">
      <c r="A638" s="816"/>
      <c r="B638" s="837" t="s">
        <v>1300</v>
      </c>
      <c r="C638" s="815">
        <v>651551</v>
      </c>
      <c r="D638" s="815">
        <v>0</v>
      </c>
      <c r="E638" s="815"/>
      <c r="F638" s="815"/>
      <c r="G638" s="815">
        <v>651551</v>
      </c>
      <c r="H638" s="815"/>
      <c r="I638" s="805"/>
      <c r="J638" s="805"/>
      <c r="K638" s="805"/>
      <c r="L638" s="9"/>
      <c r="M638" s="9"/>
    </row>
    <row r="639" spans="1:13" ht="16.5" customHeight="1">
      <c r="A639" s="830">
        <v>85334</v>
      </c>
      <c r="B639" s="812" t="s">
        <v>1080</v>
      </c>
      <c r="C639" s="813">
        <v>36699</v>
      </c>
      <c r="D639" s="813">
        <v>11699</v>
      </c>
      <c r="E639" s="813"/>
      <c r="F639" s="813"/>
      <c r="G639" s="831">
        <v>36699</v>
      </c>
      <c r="H639" s="831">
        <v>11699</v>
      </c>
      <c r="I639" s="805"/>
      <c r="J639" s="805"/>
      <c r="K639" s="805"/>
      <c r="L639" s="9"/>
      <c r="M639" s="9"/>
    </row>
    <row r="640" spans="1:13" ht="16.5" customHeight="1">
      <c r="A640" s="830">
        <v>85395</v>
      </c>
      <c r="B640" s="812" t="s">
        <v>868</v>
      </c>
      <c r="C640" s="813">
        <v>2020433</v>
      </c>
      <c r="D640" s="813">
        <v>0</v>
      </c>
      <c r="E640" s="813"/>
      <c r="F640" s="813"/>
      <c r="G640" s="831">
        <v>2020433</v>
      </c>
      <c r="H640" s="813"/>
      <c r="I640" s="805"/>
      <c r="J640" s="805"/>
      <c r="K640" s="805"/>
      <c r="L640" s="9"/>
      <c r="M640" s="9"/>
    </row>
    <row r="641" spans="1:13" ht="16.5" customHeight="1">
      <c r="A641" s="862"/>
      <c r="B641" s="883" t="s">
        <v>1127</v>
      </c>
      <c r="C641" s="863">
        <v>210462</v>
      </c>
      <c r="D641" s="863">
        <v>0</v>
      </c>
      <c r="E641" s="863"/>
      <c r="F641" s="863"/>
      <c r="G641" s="884">
        <v>210462</v>
      </c>
      <c r="H641" s="863"/>
      <c r="I641" s="805"/>
      <c r="J641" s="805"/>
      <c r="K641" s="805"/>
      <c r="L641" s="9"/>
      <c r="M641" s="9"/>
    </row>
    <row r="642" spans="1:13" s="889" customFormat="1" ht="16.5" customHeight="1">
      <c r="A642" s="885"/>
      <c r="B642" s="886" t="s">
        <v>1301</v>
      </c>
      <c r="C642" s="882"/>
      <c r="D642" s="882"/>
      <c r="E642" s="882"/>
      <c r="F642" s="882"/>
      <c r="G642" s="882"/>
      <c r="H642" s="882"/>
      <c r="I642" s="887"/>
      <c r="J642" s="887"/>
      <c r="K642" s="887"/>
      <c r="L642" s="888"/>
      <c r="M642" s="888"/>
    </row>
    <row r="643" spans="1:13" s="889" customFormat="1" ht="15" customHeight="1">
      <c r="A643" s="885"/>
      <c r="B643" s="886" t="s">
        <v>1269</v>
      </c>
      <c r="C643" s="882"/>
      <c r="D643" s="882"/>
      <c r="E643" s="882"/>
      <c r="F643" s="882"/>
      <c r="G643" s="882"/>
      <c r="H643" s="882"/>
      <c r="I643" s="887"/>
      <c r="J643" s="887"/>
      <c r="K643" s="887"/>
      <c r="L643" s="888"/>
      <c r="M643" s="888"/>
    </row>
    <row r="644" spans="1:13" s="889" customFormat="1" ht="15" customHeight="1">
      <c r="A644" s="885"/>
      <c r="B644" s="886" t="s">
        <v>1270</v>
      </c>
      <c r="C644" s="882"/>
      <c r="D644" s="882"/>
      <c r="E644" s="882"/>
      <c r="F644" s="882"/>
      <c r="G644" s="882"/>
      <c r="H644" s="882"/>
      <c r="I644" s="887"/>
      <c r="J644" s="887"/>
      <c r="K644" s="887"/>
      <c r="L644" s="888"/>
      <c r="M644" s="888"/>
    </row>
    <row r="645" spans="1:13" s="889" customFormat="1" ht="15.75" customHeight="1">
      <c r="A645" s="885"/>
      <c r="B645" s="890" t="s">
        <v>1271</v>
      </c>
      <c r="C645" s="882">
        <v>117428</v>
      </c>
      <c r="D645" s="882">
        <v>0</v>
      </c>
      <c r="E645" s="882"/>
      <c r="F645" s="882"/>
      <c r="G645" s="882">
        <v>117428</v>
      </c>
      <c r="H645" s="882"/>
      <c r="I645" s="887"/>
      <c r="J645" s="887"/>
      <c r="K645" s="887"/>
      <c r="L645" s="888"/>
      <c r="M645" s="888"/>
    </row>
    <row r="646" spans="1:13" ht="16.5" customHeight="1" hidden="1">
      <c r="A646" s="270"/>
      <c r="B646" s="817" t="s">
        <v>1163</v>
      </c>
      <c r="C646" s="819"/>
      <c r="D646" s="819"/>
      <c r="E646" s="819"/>
      <c r="F646" s="819"/>
      <c r="G646" s="819"/>
      <c r="H646" s="819"/>
      <c r="I646" s="805"/>
      <c r="J646" s="805"/>
      <c r="K646" s="805"/>
      <c r="L646" s="9"/>
      <c r="M646" s="9"/>
    </row>
    <row r="647" spans="1:13" ht="16.5" customHeight="1" hidden="1">
      <c r="A647" s="270"/>
      <c r="B647" s="817" t="s">
        <v>1155</v>
      </c>
      <c r="C647" s="819">
        <v>0</v>
      </c>
      <c r="D647" s="819">
        <v>0</v>
      </c>
      <c r="E647" s="819"/>
      <c r="F647" s="819"/>
      <c r="G647" s="819"/>
      <c r="H647" s="819"/>
      <c r="I647" s="805"/>
      <c r="J647" s="805"/>
      <c r="K647" s="805"/>
      <c r="L647" s="9"/>
      <c r="M647" s="9"/>
    </row>
    <row r="648" spans="1:13" ht="16.5" customHeight="1">
      <c r="A648" s="270"/>
      <c r="B648" s="817"/>
      <c r="C648" s="819"/>
      <c r="D648" s="819"/>
      <c r="E648" s="819"/>
      <c r="F648" s="819"/>
      <c r="G648" s="819"/>
      <c r="H648" s="819"/>
      <c r="I648" s="805"/>
      <c r="J648" s="805"/>
      <c r="K648" s="805"/>
      <c r="L648" s="9"/>
      <c r="M648" s="9"/>
    </row>
    <row r="649" spans="1:13" ht="13.5" thickBot="1">
      <c r="A649" s="825">
        <v>854</v>
      </c>
      <c r="B649" s="808" t="s">
        <v>1302</v>
      </c>
      <c r="C649" s="809">
        <v>33585087</v>
      </c>
      <c r="D649" s="809">
        <v>0</v>
      </c>
      <c r="E649" s="809">
        <v>10738470</v>
      </c>
      <c r="F649" s="809">
        <v>0</v>
      </c>
      <c r="G649" s="809">
        <v>22846617</v>
      </c>
      <c r="H649" s="809">
        <v>0</v>
      </c>
      <c r="I649" s="810"/>
      <c r="J649" s="810"/>
      <c r="K649" s="810"/>
      <c r="L649" s="9"/>
      <c r="M649" s="9"/>
    </row>
    <row r="650" spans="1:13" ht="16.5" customHeight="1">
      <c r="A650" s="270"/>
      <c r="B650" s="826" t="s">
        <v>1129</v>
      </c>
      <c r="C650" s="827">
        <v>750956</v>
      </c>
      <c r="D650" s="827">
        <v>0</v>
      </c>
      <c r="E650" s="827">
        <v>0</v>
      </c>
      <c r="F650" s="827">
        <v>0</v>
      </c>
      <c r="G650" s="827">
        <v>750956</v>
      </c>
      <c r="H650" s="827">
        <v>0</v>
      </c>
      <c r="I650" s="805"/>
      <c r="J650" s="805"/>
      <c r="K650" s="805"/>
      <c r="L650" s="9"/>
      <c r="M650" s="9"/>
    </row>
    <row r="651" spans="1:13" ht="16.5" customHeight="1">
      <c r="A651" s="270"/>
      <c r="B651" s="891"/>
      <c r="C651" s="892"/>
      <c r="D651" s="892"/>
      <c r="E651" s="892"/>
      <c r="F651" s="892"/>
      <c r="G651" s="892"/>
      <c r="H651" s="892"/>
      <c r="I651" s="805"/>
      <c r="J651" s="805"/>
      <c r="K651" s="805"/>
      <c r="L651" s="9"/>
      <c r="M651" s="9"/>
    </row>
    <row r="652" spans="1:13" ht="16.5" customHeight="1">
      <c r="A652" s="830">
        <v>85401</v>
      </c>
      <c r="B652" s="812" t="s">
        <v>978</v>
      </c>
      <c r="C652" s="813">
        <v>9121618</v>
      </c>
      <c r="D652" s="813">
        <v>0</v>
      </c>
      <c r="E652" s="831">
        <v>8103376</v>
      </c>
      <c r="F652" s="813"/>
      <c r="G652" s="813">
        <v>1018242</v>
      </c>
      <c r="H652" s="813"/>
      <c r="I652" s="805"/>
      <c r="J652" s="805"/>
      <c r="K652" s="805"/>
      <c r="L652" s="9"/>
      <c r="M652" s="9"/>
    </row>
    <row r="653" spans="1:13" ht="16.5" customHeight="1">
      <c r="A653" s="270"/>
      <c r="B653" s="817" t="s">
        <v>1127</v>
      </c>
      <c r="C653" s="819">
        <v>8484232</v>
      </c>
      <c r="D653" s="819">
        <v>0</v>
      </c>
      <c r="E653" s="832">
        <v>7529102</v>
      </c>
      <c r="F653" s="819"/>
      <c r="G653" s="819">
        <v>955130</v>
      </c>
      <c r="H653" s="819"/>
      <c r="I653" s="805"/>
      <c r="J653" s="805"/>
      <c r="K653" s="805"/>
      <c r="L653" s="9"/>
      <c r="M653" s="9"/>
    </row>
    <row r="654" spans="1:13" ht="16.5" customHeight="1" hidden="1">
      <c r="A654" s="270"/>
      <c r="B654" s="817" t="s">
        <v>1216</v>
      </c>
      <c r="C654" s="819">
        <v>0</v>
      </c>
      <c r="D654" s="819">
        <v>0</v>
      </c>
      <c r="E654" s="819"/>
      <c r="F654" s="819"/>
      <c r="G654" s="819"/>
      <c r="H654" s="819"/>
      <c r="I654" s="805"/>
      <c r="J654" s="805"/>
      <c r="K654" s="805"/>
      <c r="L654" s="9"/>
      <c r="M654" s="9"/>
    </row>
    <row r="655" spans="1:13" ht="16.5" customHeight="1" hidden="1">
      <c r="A655" s="830">
        <v>85402</v>
      </c>
      <c r="B655" s="812" t="s">
        <v>1303</v>
      </c>
      <c r="C655" s="813">
        <v>0</v>
      </c>
      <c r="D655" s="813">
        <v>0</v>
      </c>
      <c r="E655" s="813"/>
      <c r="F655" s="813"/>
      <c r="G655" s="813"/>
      <c r="H655" s="813"/>
      <c r="I655" s="805"/>
      <c r="J655" s="805"/>
      <c r="K655" s="805"/>
      <c r="L655" s="9"/>
      <c r="M655" s="9"/>
    </row>
    <row r="656" spans="1:13" ht="16.5" customHeight="1">
      <c r="A656" s="830">
        <v>85403</v>
      </c>
      <c r="B656" s="812" t="s">
        <v>1083</v>
      </c>
      <c r="C656" s="813">
        <v>7866457</v>
      </c>
      <c r="D656" s="813">
        <v>0</v>
      </c>
      <c r="E656" s="813"/>
      <c r="F656" s="813"/>
      <c r="G656" s="818">
        <v>7866457</v>
      </c>
      <c r="H656" s="813"/>
      <c r="I656" s="805"/>
      <c r="J656" s="805"/>
      <c r="K656" s="805"/>
      <c r="L656" s="9"/>
      <c r="M656" s="9"/>
    </row>
    <row r="657" spans="1:13" ht="16.5" customHeight="1">
      <c r="A657" s="270"/>
      <c r="B657" s="817" t="s">
        <v>1127</v>
      </c>
      <c r="C657" s="819">
        <v>3897234</v>
      </c>
      <c r="D657" s="819">
        <v>0</v>
      </c>
      <c r="E657" s="819"/>
      <c r="F657" s="819"/>
      <c r="G657" s="832">
        <v>3897234</v>
      </c>
      <c r="H657" s="819"/>
      <c r="I657" s="805"/>
      <c r="J657" s="805"/>
      <c r="K657" s="805"/>
      <c r="L657" s="9"/>
      <c r="M657" s="9"/>
    </row>
    <row r="658" spans="1:13" ht="16.5" customHeight="1">
      <c r="A658" s="270"/>
      <c r="B658" s="833" t="s">
        <v>1219</v>
      </c>
      <c r="C658" s="819"/>
      <c r="D658" s="819"/>
      <c r="E658" s="819"/>
      <c r="F658" s="819"/>
      <c r="G658" s="819"/>
      <c r="H658" s="819"/>
      <c r="I658" s="805"/>
      <c r="J658" s="805"/>
      <c r="K658" s="805"/>
      <c r="L658" s="9"/>
      <c r="M658" s="9"/>
    </row>
    <row r="659" spans="1:13" ht="16.5" customHeight="1">
      <c r="A659" s="270"/>
      <c r="B659" s="817" t="s">
        <v>1220</v>
      </c>
      <c r="C659" s="819">
        <v>1975140</v>
      </c>
      <c r="D659" s="819">
        <v>0</v>
      </c>
      <c r="E659" s="819"/>
      <c r="F659" s="819"/>
      <c r="G659" s="832">
        <v>1975140</v>
      </c>
      <c r="H659" s="819"/>
      <c r="I659" s="805"/>
      <c r="J659" s="805"/>
      <c r="K659" s="805"/>
      <c r="L659" s="9"/>
      <c r="M659" s="9"/>
    </row>
    <row r="660" spans="1:13" ht="16.5" customHeight="1">
      <c r="A660" s="270"/>
      <c r="B660" s="817" t="s">
        <v>1216</v>
      </c>
      <c r="C660" s="819">
        <v>0</v>
      </c>
      <c r="D660" s="819">
        <v>0</v>
      </c>
      <c r="E660" s="819"/>
      <c r="F660" s="819"/>
      <c r="G660" s="819"/>
      <c r="H660" s="819"/>
      <c r="I660" s="805"/>
      <c r="J660" s="805"/>
      <c r="K660" s="805"/>
      <c r="L660" s="9"/>
      <c r="M660" s="9"/>
    </row>
    <row r="661" spans="1:13" ht="16.5" customHeight="1">
      <c r="A661" s="270"/>
      <c r="B661" s="817" t="s">
        <v>1193</v>
      </c>
      <c r="C661" s="819">
        <v>333036</v>
      </c>
      <c r="D661" s="819">
        <v>0</v>
      </c>
      <c r="E661" s="819"/>
      <c r="F661" s="819"/>
      <c r="G661" s="858">
        <v>333036</v>
      </c>
      <c r="H661" s="819"/>
      <c r="I661" s="805"/>
      <c r="J661" s="805"/>
      <c r="K661" s="805"/>
      <c r="L661" s="9"/>
      <c r="M661" s="9"/>
    </row>
    <row r="662" spans="1:13" s="889" customFormat="1" ht="16.5" customHeight="1">
      <c r="A662" s="893"/>
      <c r="B662" s="894" t="s">
        <v>1135</v>
      </c>
      <c r="C662" s="858"/>
      <c r="D662" s="858"/>
      <c r="E662" s="858"/>
      <c r="F662" s="858"/>
      <c r="G662" s="858"/>
      <c r="H662" s="858"/>
      <c r="I662" s="887"/>
      <c r="J662" s="887"/>
      <c r="K662" s="887"/>
      <c r="L662" s="888"/>
      <c r="M662" s="888"/>
    </row>
    <row r="663" spans="1:13" s="889" customFormat="1" ht="14.25" customHeight="1">
      <c r="A663" s="893"/>
      <c r="B663" s="894" t="s">
        <v>1155</v>
      </c>
      <c r="C663" s="858">
        <v>417920</v>
      </c>
      <c r="D663" s="858">
        <v>0</v>
      </c>
      <c r="E663" s="858"/>
      <c r="F663" s="858"/>
      <c r="G663" s="858">
        <v>417920</v>
      </c>
      <c r="H663" s="858"/>
      <c r="I663" s="887"/>
      <c r="J663" s="887"/>
      <c r="K663" s="887"/>
      <c r="L663" s="888"/>
      <c r="M663" s="888"/>
    </row>
    <row r="664" spans="1:13" ht="16.5" customHeight="1">
      <c r="A664" s="816">
        <v>85406</v>
      </c>
      <c r="B664" s="178" t="s">
        <v>1304</v>
      </c>
      <c r="C664" s="815"/>
      <c r="D664" s="815"/>
      <c r="E664" s="815"/>
      <c r="F664" s="815"/>
      <c r="G664" s="815"/>
      <c r="H664" s="815"/>
      <c r="I664" s="805"/>
      <c r="J664" s="805"/>
      <c r="K664" s="805"/>
      <c r="L664" s="9"/>
      <c r="M664" s="9"/>
    </row>
    <row r="665" spans="1:13" ht="16.5" customHeight="1">
      <c r="A665" s="830"/>
      <c r="B665" s="812" t="s">
        <v>1305</v>
      </c>
      <c r="C665" s="813">
        <v>5176907</v>
      </c>
      <c r="D665" s="813">
        <v>0</v>
      </c>
      <c r="E665" s="813"/>
      <c r="F665" s="813"/>
      <c r="G665" s="831">
        <v>5176907</v>
      </c>
      <c r="H665" s="813"/>
      <c r="I665" s="805"/>
      <c r="J665" s="805"/>
      <c r="K665" s="805"/>
      <c r="L665" s="9"/>
      <c r="M665" s="9"/>
    </row>
    <row r="666" spans="1:13" s="139" customFormat="1" ht="16.5" customHeight="1">
      <c r="A666" s="270"/>
      <c r="B666" s="817" t="s">
        <v>1127</v>
      </c>
      <c r="C666" s="819">
        <v>4243873</v>
      </c>
      <c r="D666" s="819">
        <v>0</v>
      </c>
      <c r="E666" s="819"/>
      <c r="F666" s="819"/>
      <c r="G666" s="832">
        <v>4243873</v>
      </c>
      <c r="H666" s="819"/>
      <c r="I666" s="805"/>
      <c r="J666" s="805"/>
      <c r="K666" s="805"/>
      <c r="L666" s="9"/>
      <c r="M666" s="9"/>
    </row>
    <row r="667" spans="1:13" ht="16.5" customHeight="1" hidden="1">
      <c r="A667" s="270"/>
      <c r="B667" s="817" t="s">
        <v>1216</v>
      </c>
      <c r="C667" s="819">
        <v>0</v>
      </c>
      <c r="D667" s="819">
        <v>0</v>
      </c>
      <c r="E667" s="819"/>
      <c r="F667" s="819"/>
      <c r="G667" s="819"/>
      <c r="H667" s="819"/>
      <c r="I667" s="805"/>
      <c r="J667" s="805"/>
      <c r="K667" s="805"/>
      <c r="L667" s="9"/>
      <c r="M667" s="9"/>
    </row>
    <row r="668" spans="1:13" ht="16.5" customHeight="1" hidden="1">
      <c r="A668" s="270"/>
      <c r="B668" s="817" t="s">
        <v>1193</v>
      </c>
      <c r="C668" s="819">
        <v>0</v>
      </c>
      <c r="D668" s="819">
        <v>0</v>
      </c>
      <c r="E668" s="819"/>
      <c r="F668" s="819"/>
      <c r="G668" s="819"/>
      <c r="H668" s="819"/>
      <c r="I668" s="805"/>
      <c r="J668" s="805"/>
      <c r="K668" s="805"/>
      <c r="L668" s="9"/>
      <c r="M668" s="9"/>
    </row>
    <row r="669" spans="1:13" ht="16.5" customHeight="1">
      <c r="A669" s="830">
        <v>85407</v>
      </c>
      <c r="B669" s="812" t="s">
        <v>1086</v>
      </c>
      <c r="C669" s="813">
        <v>3132024</v>
      </c>
      <c r="D669" s="813">
        <v>0</v>
      </c>
      <c r="E669" s="813"/>
      <c r="F669" s="813"/>
      <c r="G669" s="831">
        <v>3132024</v>
      </c>
      <c r="H669" s="813"/>
      <c r="I669" s="805"/>
      <c r="J669" s="805"/>
      <c r="K669" s="805"/>
      <c r="L669" s="9"/>
      <c r="M669" s="9"/>
    </row>
    <row r="670" spans="1:13" ht="16.5" customHeight="1">
      <c r="A670" s="270"/>
      <c r="B670" s="817" t="s">
        <v>1127</v>
      </c>
      <c r="C670" s="819">
        <v>2504042</v>
      </c>
      <c r="D670" s="819">
        <v>0</v>
      </c>
      <c r="E670" s="819"/>
      <c r="F670" s="819"/>
      <c r="G670" s="832">
        <v>2504042</v>
      </c>
      <c r="H670" s="819"/>
      <c r="I670" s="805"/>
      <c r="J670" s="805"/>
      <c r="K670" s="805"/>
      <c r="L670" s="9"/>
      <c r="M670" s="9"/>
    </row>
    <row r="671" spans="1:13" ht="16.5" customHeight="1" hidden="1">
      <c r="A671" s="270"/>
      <c r="B671" s="817" t="s">
        <v>1216</v>
      </c>
      <c r="C671" s="819">
        <v>0</v>
      </c>
      <c r="D671" s="819">
        <v>0</v>
      </c>
      <c r="E671" s="819"/>
      <c r="F671" s="819"/>
      <c r="G671" s="819"/>
      <c r="H671" s="819"/>
      <c r="I671" s="805"/>
      <c r="J671" s="805"/>
      <c r="K671" s="805"/>
      <c r="L671" s="9"/>
      <c r="M671" s="9"/>
    </row>
    <row r="672" spans="1:13" ht="16.5" customHeight="1" hidden="1">
      <c r="A672" s="270"/>
      <c r="B672" s="817" t="s">
        <v>1132</v>
      </c>
      <c r="C672" s="819">
        <v>0</v>
      </c>
      <c r="D672" s="819">
        <v>0</v>
      </c>
      <c r="E672" s="819"/>
      <c r="F672" s="819"/>
      <c r="G672" s="819"/>
      <c r="H672" s="819"/>
      <c r="I672" s="805"/>
      <c r="J672" s="805"/>
      <c r="K672" s="805"/>
      <c r="L672" s="9"/>
      <c r="M672" s="9"/>
    </row>
    <row r="673" spans="1:13" ht="16.5" customHeight="1" hidden="1">
      <c r="A673" s="270"/>
      <c r="B673" s="817" t="s">
        <v>1135</v>
      </c>
      <c r="C673" s="819"/>
      <c r="D673" s="819"/>
      <c r="E673" s="819"/>
      <c r="F673" s="819"/>
      <c r="G673" s="819"/>
      <c r="H673" s="819"/>
      <c r="I673" s="805"/>
      <c r="J673" s="805"/>
      <c r="K673" s="805"/>
      <c r="L673" s="9"/>
      <c r="M673" s="9"/>
    </row>
    <row r="674" spans="1:13" ht="16.5" customHeight="1" hidden="1">
      <c r="A674" s="270"/>
      <c r="B674" s="817" t="s">
        <v>1155</v>
      </c>
      <c r="C674" s="819">
        <v>0</v>
      </c>
      <c r="D674" s="819">
        <v>0</v>
      </c>
      <c r="E674" s="819"/>
      <c r="F674" s="819"/>
      <c r="G674" s="819"/>
      <c r="H674" s="819"/>
      <c r="I674" s="805"/>
      <c r="J674" s="805"/>
      <c r="K674" s="805"/>
      <c r="L674" s="9"/>
      <c r="M674" s="9"/>
    </row>
    <row r="675" spans="1:13" s="139" customFormat="1" ht="16.5" customHeight="1">
      <c r="A675" s="830">
        <v>85410</v>
      </c>
      <c r="B675" s="812" t="s">
        <v>1087</v>
      </c>
      <c r="C675" s="813">
        <v>4142283</v>
      </c>
      <c r="D675" s="813">
        <v>0</v>
      </c>
      <c r="E675" s="813"/>
      <c r="F675" s="813"/>
      <c r="G675" s="831">
        <v>4142283</v>
      </c>
      <c r="H675" s="813"/>
      <c r="I675" s="805"/>
      <c r="J675" s="805"/>
      <c r="K675" s="805"/>
      <c r="L675" s="9"/>
      <c r="M675" s="9"/>
    </row>
    <row r="676" spans="1:13" s="139" customFormat="1" ht="16.5" customHeight="1">
      <c r="A676" s="270"/>
      <c r="B676" s="817" t="s">
        <v>1127</v>
      </c>
      <c r="C676" s="819">
        <v>2963522</v>
      </c>
      <c r="D676" s="819">
        <v>0</v>
      </c>
      <c r="E676" s="819"/>
      <c r="F676" s="819"/>
      <c r="G676" s="832">
        <v>2963522</v>
      </c>
      <c r="H676" s="819"/>
      <c r="I676" s="805"/>
      <c r="J676" s="805"/>
      <c r="K676" s="805"/>
      <c r="L676" s="9"/>
      <c r="M676" s="9"/>
    </row>
    <row r="677" spans="1:13" s="139" customFormat="1" ht="16.5" customHeight="1">
      <c r="A677" s="270"/>
      <c r="B677" s="833" t="s">
        <v>1219</v>
      </c>
      <c r="C677" s="819"/>
      <c r="D677" s="819"/>
      <c r="E677" s="819"/>
      <c r="F677" s="819"/>
      <c r="G677" s="819"/>
      <c r="H677" s="819"/>
      <c r="I677" s="805"/>
      <c r="J677" s="805"/>
      <c r="K677" s="805"/>
      <c r="L677" s="9"/>
      <c r="M677" s="9"/>
    </row>
    <row r="678" spans="1:13" s="139" customFormat="1" ht="16.5" customHeight="1">
      <c r="A678" s="270"/>
      <c r="B678" s="817" t="s">
        <v>1220</v>
      </c>
      <c r="C678" s="819">
        <v>446057</v>
      </c>
      <c r="D678" s="819">
        <v>0</v>
      </c>
      <c r="E678" s="819"/>
      <c r="F678" s="819"/>
      <c r="G678" s="832">
        <v>446057</v>
      </c>
      <c r="H678" s="819"/>
      <c r="I678" s="805"/>
      <c r="J678" s="805"/>
      <c r="K678" s="805"/>
      <c r="L678" s="9"/>
      <c r="M678" s="9"/>
    </row>
    <row r="679" spans="1:13" ht="16.5" customHeight="1" hidden="1">
      <c r="A679" s="270"/>
      <c r="B679" s="817" t="s">
        <v>1216</v>
      </c>
      <c r="C679" s="819">
        <v>0</v>
      </c>
      <c r="D679" s="819">
        <v>0</v>
      </c>
      <c r="E679" s="819"/>
      <c r="F679" s="819"/>
      <c r="G679" s="856"/>
      <c r="H679" s="819"/>
      <c r="I679" s="805"/>
      <c r="J679" s="805"/>
      <c r="K679" s="805"/>
      <c r="L679" s="9"/>
      <c r="M679" s="9"/>
    </row>
    <row r="680" spans="1:13" ht="16.5" customHeight="1" hidden="1">
      <c r="A680" s="270"/>
      <c r="B680" s="817" t="s">
        <v>1193</v>
      </c>
      <c r="C680" s="819">
        <v>0</v>
      </c>
      <c r="D680" s="819">
        <v>0</v>
      </c>
      <c r="E680" s="819"/>
      <c r="F680" s="819"/>
      <c r="G680" s="819"/>
      <c r="H680" s="819"/>
      <c r="I680" s="805"/>
      <c r="J680" s="805"/>
      <c r="K680" s="805"/>
      <c r="L680" s="9"/>
      <c r="M680" s="9"/>
    </row>
    <row r="681" spans="1:13" ht="16.5" customHeight="1">
      <c r="A681" s="816">
        <v>85412</v>
      </c>
      <c r="B681" s="178" t="s">
        <v>1306</v>
      </c>
      <c r="C681" s="815"/>
      <c r="D681" s="815"/>
      <c r="E681" s="815"/>
      <c r="F681" s="815"/>
      <c r="G681" s="815"/>
      <c r="H681" s="815"/>
      <c r="I681" s="805"/>
      <c r="J681" s="805"/>
      <c r="K681" s="805"/>
      <c r="L681" s="9"/>
      <c r="M681" s="9"/>
    </row>
    <row r="682" spans="1:13" ht="16.5" customHeight="1">
      <c r="A682" s="816"/>
      <c r="B682" s="178" t="s">
        <v>1307</v>
      </c>
      <c r="C682" s="815"/>
      <c r="D682" s="815"/>
      <c r="E682" s="815"/>
      <c r="F682" s="815"/>
      <c r="G682" s="815"/>
      <c r="H682" s="815"/>
      <c r="I682" s="805"/>
      <c r="J682" s="805"/>
      <c r="K682" s="805"/>
      <c r="L682" s="9"/>
      <c r="M682" s="9"/>
    </row>
    <row r="683" spans="1:13" ht="16.5" customHeight="1">
      <c r="A683" s="830"/>
      <c r="B683" s="812" t="s">
        <v>1308</v>
      </c>
      <c r="C683" s="813">
        <v>2060</v>
      </c>
      <c r="D683" s="813">
        <v>0</v>
      </c>
      <c r="E683" s="813">
        <v>2060</v>
      </c>
      <c r="F683" s="813"/>
      <c r="G683" s="813"/>
      <c r="H683" s="813"/>
      <c r="I683" s="805"/>
      <c r="J683" s="805"/>
      <c r="K683" s="805"/>
      <c r="L683" s="9"/>
      <c r="M683" s="9"/>
    </row>
    <row r="684" spans="1:13" s="139" customFormat="1" ht="12.75" customHeight="1" hidden="1">
      <c r="A684" s="270"/>
      <c r="B684" s="817" t="s">
        <v>1125</v>
      </c>
      <c r="C684" s="819">
        <v>0</v>
      </c>
      <c r="D684" s="819">
        <v>0</v>
      </c>
      <c r="E684" s="819"/>
      <c r="F684" s="819"/>
      <c r="G684" s="819"/>
      <c r="H684" s="819"/>
      <c r="I684" s="805"/>
      <c r="J684" s="805"/>
      <c r="K684" s="805"/>
      <c r="L684" s="9"/>
      <c r="M684" s="9"/>
    </row>
    <row r="685" spans="1:13" s="139" customFormat="1" ht="12.75" customHeight="1" hidden="1">
      <c r="A685" s="270"/>
      <c r="B685" s="836" t="s">
        <v>1173</v>
      </c>
      <c r="C685" s="819"/>
      <c r="D685" s="819"/>
      <c r="E685" s="819"/>
      <c r="F685" s="819"/>
      <c r="G685" s="819"/>
      <c r="H685" s="819"/>
      <c r="I685" s="805"/>
      <c r="J685" s="805"/>
      <c r="K685" s="805"/>
      <c r="L685" s="9"/>
      <c r="M685" s="9"/>
    </row>
    <row r="686" spans="1:13" s="139" customFormat="1" ht="12.75" customHeight="1" hidden="1">
      <c r="A686" s="270"/>
      <c r="B686" s="836" t="s">
        <v>1174</v>
      </c>
      <c r="C686" s="819"/>
      <c r="D686" s="819"/>
      <c r="E686" s="819"/>
      <c r="F686" s="819"/>
      <c r="G686" s="819"/>
      <c r="H686" s="819"/>
      <c r="I686" s="805"/>
      <c r="J686" s="805"/>
      <c r="K686" s="805"/>
      <c r="L686" s="9"/>
      <c r="M686" s="9"/>
    </row>
    <row r="687" spans="1:13" ht="12.75" customHeight="1" hidden="1">
      <c r="A687" s="270"/>
      <c r="B687" s="817" t="s">
        <v>1264</v>
      </c>
      <c r="C687" s="819">
        <v>0</v>
      </c>
      <c r="D687" s="819">
        <v>0</v>
      </c>
      <c r="E687" s="819"/>
      <c r="F687" s="819"/>
      <c r="G687" s="819"/>
      <c r="H687" s="819"/>
      <c r="I687" s="805"/>
      <c r="J687" s="805"/>
      <c r="K687" s="805"/>
      <c r="L687" s="9"/>
      <c r="M687" s="9"/>
    </row>
    <row r="688" spans="1:13" ht="16.5" customHeight="1">
      <c r="A688" s="830">
        <v>85415</v>
      </c>
      <c r="B688" s="812" t="s">
        <v>980</v>
      </c>
      <c r="C688" s="813">
        <v>3641753</v>
      </c>
      <c r="D688" s="813">
        <v>0</v>
      </c>
      <c r="E688" s="831">
        <v>2633034</v>
      </c>
      <c r="F688" s="813"/>
      <c r="G688" s="818">
        <v>1008719</v>
      </c>
      <c r="H688" s="813"/>
      <c r="I688" s="805"/>
      <c r="J688" s="805"/>
      <c r="K688" s="805"/>
      <c r="L688" s="9"/>
      <c r="M688" s="9"/>
    </row>
    <row r="689" spans="1:13" s="139" customFormat="1" ht="12.75" customHeight="1">
      <c r="A689" s="270"/>
      <c r="B689" s="817" t="s">
        <v>1127</v>
      </c>
      <c r="C689" s="819">
        <v>15072</v>
      </c>
      <c r="D689" s="819">
        <v>0</v>
      </c>
      <c r="E689" s="819"/>
      <c r="F689" s="819"/>
      <c r="G689" s="858">
        <v>15072</v>
      </c>
      <c r="H689" s="819"/>
      <c r="I689" s="805"/>
      <c r="J689" s="805"/>
      <c r="K689" s="805"/>
      <c r="L689" s="9"/>
      <c r="M689" s="9"/>
    </row>
    <row r="690" spans="1:13" ht="16.5" customHeight="1">
      <c r="A690" s="816"/>
      <c r="B690" s="833" t="s">
        <v>1238</v>
      </c>
      <c r="C690" s="815"/>
      <c r="D690" s="815"/>
      <c r="E690" s="815"/>
      <c r="F690" s="815"/>
      <c r="G690" s="815"/>
      <c r="H690" s="815"/>
      <c r="I690" s="805"/>
      <c r="J690" s="805"/>
      <c r="K690" s="805"/>
      <c r="L690" s="9"/>
      <c r="M690" s="9"/>
    </row>
    <row r="691" spans="1:13" ht="16.5" customHeight="1">
      <c r="A691" s="816"/>
      <c r="B691" s="817" t="s">
        <v>1239</v>
      </c>
      <c r="C691" s="815"/>
      <c r="D691" s="815"/>
      <c r="E691" s="815"/>
      <c r="F691" s="815"/>
      <c r="G691" s="815"/>
      <c r="H691" s="815"/>
      <c r="I691" s="805"/>
      <c r="J691" s="805"/>
      <c r="K691" s="805"/>
      <c r="L691" s="9"/>
      <c r="M691" s="9"/>
    </row>
    <row r="692" spans="1:13" ht="16.5" customHeight="1">
      <c r="A692" s="816"/>
      <c r="B692" s="817" t="s">
        <v>1240</v>
      </c>
      <c r="C692" s="819">
        <v>180</v>
      </c>
      <c r="D692" s="819">
        <v>0</v>
      </c>
      <c r="E692" s="819">
        <v>180</v>
      </c>
      <c r="F692" s="819"/>
      <c r="G692" s="819"/>
      <c r="H692" s="819"/>
      <c r="I692" s="805"/>
      <c r="J692" s="805"/>
      <c r="K692" s="805"/>
      <c r="L692" s="9"/>
      <c r="M692" s="9"/>
    </row>
    <row r="693" spans="1:13" ht="16.5" customHeight="1" hidden="1">
      <c r="A693" s="816"/>
      <c r="B693" s="833" t="s">
        <v>1241</v>
      </c>
      <c r="C693" s="815"/>
      <c r="D693" s="815"/>
      <c r="E693" s="815"/>
      <c r="F693" s="815"/>
      <c r="G693" s="815"/>
      <c r="H693" s="815"/>
      <c r="I693" s="805"/>
      <c r="J693" s="805"/>
      <c r="K693" s="805"/>
      <c r="L693" s="9"/>
      <c r="M693" s="9"/>
    </row>
    <row r="694" spans="1:13" ht="16.5" customHeight="1" hidden="1">
      <c r="A694" s="816"/>
      <c r="B694" s="817" t="s">
        <v>1239</v>
      </c>
      <c r="C694" s="815"/>
      <c r="D694" s="815"/>
      <c r="E694" s="815"/>
      <c r="F694" s="815"/>
      <c r="G694" s="815"/>
      <c r="H694" s="815"/>
      <c r="I694" s="805"/>
      <c r="J694" s="805"/>
      <c r="K694" s="805"/>
      <c r="L694" s="9"/>
      <c r="M694" s="9"/>
    </row>
    <row r="695" spans="1:13" ht="16.5" customHeight="1" hidden="1">
      <c r="A695" s="816"/>
      <c r="B695" s="817" t="s">
        <v>1240</v>
      </c>
      <c r="C695" s="819">
        <v>0</v>
      </c>
      <c r="D695" s="819">
        <v>0</v>
      </c>
      <c r="E695" s="819"/>
      <c r="F695" s="819"/>
      <c r="G695" s="819"/>
      <c r="H695" s="819"/>
      <c r="I695" s="805"/>
      <c r="J695" s="805"/>
      <c r="K695" s="805"/>
      <c r="L695" s="9"/>
      <c r="M695" s="9"/>
    </row>
    <row r="696" spans="1:13" ht="16.5" customHeight="1">
      <c r="A696" s="830">
        <v>85417</v>
      </c>
      <c r="B696" s="812" t="s">
        <v>1091</v>
      </c>
      <c r="C696" s="813">
        <v>453959</v>
      </c>
      <c r="D696" s="813">
        <v>0</v>
      </c>
      <c r="E696" s="813"/>
      <c r="F696" s="813"/>
      <c r="G696" s="831">
        <v>453959</v>
      </c>
      <c r="H696" s="813"/>
      <c r="I696" s="805"/>
      <c r="J696" s="805"/>
      <c r="K696" s="805"/>
      <c r="L696" s="9"/>
      <c r="M696" s="9"/>
    </row>
    <row r="697" spans="1:13" ht="16.5" customHeight="1">
      <c r="A697" s="270"/>
      <c r="B697" s="817" t="s">
        <v>1127</v>
      </c>
      <c r="C697" s="819">
        <v>280390</v>
      </c>
      <c r="D697" s="819">
        <v>0</v>
      </c>
      <c r="E697" s="819"/>
      <c r="F697" s="819"/>
      <c r="G697" s="832">
        <v>280390</v>
      </c>
      <c r="H697" s="819"/>
      <c r="I697" s="805"/>
      <c r="J697" s="805"/>
      <c r="K697" s="805"/>
      <c r="L697" s="9"/>
      <c r="M697" s="9"/>
    </row>
    <row r="698" spans="1:13" ht="16.5" customHeight="1">
      <c r="A698" s="270"/>
      <c r="B698" s="833" t="s">
        <v>1219</v>
      </c>
      <c r="C698" s="819"/>
      <c r="D698" s="819"/>
      <c r="E698" s="819"/>
      <c r="F698" s="819"/>
      <c r="G698" s="819"/>
      <c r="H698" s="819"/>
      <c r="I698" s="805"/>
      <c r="J698" s="805"/>
      <c r="K698" s="805"/>
      <c r="L698" s="9"/>
      <c r="M698" s="9"/>
    </row>
    <row r="699" spans="1:13" ht="16.5" customHeight="1">
      <c r="A699" s="270"/>
      <c r="B699" s="817" t="s">
        <v>1220</v>
      </c>
      <c r="C699" s="819">
        <v>161019</v>
      </c>
      <c r="D699" s="819">
        <v>0</v>
      </c>
      <c r="E699" s="819"/>
      <c r="F699" s="819"/>
      <c r="G699" s="819">
        <v>161019</v>
      </c>
      <c r="H699" s="819"/>
      <c r="I699" s="805"/>
      <c r="J699" s="805"/>
      <c r="K699" s="805"/>
      <c r="L699" s="9"/>
      <c r="M699" s="9"/>
    </row>
    <row r="700" spans="1:13" s="139" customFormat="1" ht="17.25" customHeight="1" hidden="1">
      <c r="A700" s="270"/>
      <c r="B700" s="817" t="s">
        <v>1216</v>
      </c>
      <c r="C700" s="819">
        <v>0</v>
      </c>
      <c r="D700" s="819">
        <v>0</v>
      </c>
      <c r="E700" s="819"/>
      <c r="F700" s="819"/>
      <c r="G700" s="819"/>
      <c r="H700" s="819"/>
      <c r="I700" s="805"/>
      <c r="J700" s="805"/>
      <c r="K700" s="805"/>
      <c r="L700" s="9"/>
      <c r="M700" s="9"/>
    </row>
    <row r="701" spans="1:13" s="139" customFormat="1" ht="16.5" customHeight="1">
      <c r="A701" s="830">
        <v>85446</v>
      </c>
      <c r="B701" s="812" t="s">
        <v>946</v>
      </c>
      <c r="C701" s="813">
        <v>48026</v>
      </c>
      <c r="D701" s="813">
        <v>0</v>
      </c>
      <c r="E701" s="813"/>
      <c r="F701" s="813"/>
      <c r="G701" s="813">
        <v>48026</v>
      </c>
      <c r="H701" s="813"/>
      <c r="I701" s="805"/>
      <c r="J701" s="805"/>
      <c r="K701" s="805"/>
      <c r="L701" s="9"/>
      <c r="M701" s="9"/>
    </row>
    <row r="702" spans="1:13" ht="16.5" customHeight="1" hidden="1">
      <c r="A702" s="816"/>
      <c r="B702" s="833" t="s">
        <v>1235</v>
      </c>
      <c r="C702" s="815"/>
      <c r="D702" s="815"/>
      <c r="E702" s="815"/>
      <c r="F702" s="815"/>
      <c r="G702" s="815"/>
      <c r="H702" s="815"/>
      <c r="I702" s="805"/>
      <c r="J702" s="805"/>
      <c r="K702" s="805"/>
      <c r="L702" s="9"/>
      <c r="M702" s="9"/>
    </row>
    <row r="703" spans="1:13" ht="16.5" customHeight="1" hidden="1">
      <c r="A703" s="270"/>
      <c r="B703" s="817" t="s">
        <v>1236</v>
      </c>
      <c r="C703" s="819">
        <v>0</v>
      </c>
      <c r="D703" s="819">
        <v>0</v>
      </c>
      <c r="E703" s="819"/>
      <c r="F703" s="819"/>
      <c r="G703" s="819"/>
      <c r="H703" s="819"/>
      <c r="I703" s="805"/>
      <c r="J703" s="805"/>
      <c r="K703" s="805"/>
      <c r="L703" s="9"/>
      <c r="M703" s="9"/>
    </row>
    <row r="704" spans="1:13" ht="16.5" customHeight="1" hidden="1">
      <c r="A704" s="830">
        <v>85495</v>
      </c>
      <c r="B704" s="812" t="s">
        <v>868</v>
      </c>
      <c r="C704" s="813">
        <v>0</v>
      </c>
      <c r="D704" s="813">
        <v>0</v>
      </c>
      <c r="E704" s="813"/>
      <c r="F704" s="813"/>
      <c r="G704" s="813"/>
      <c r="H704" s="813"/>
      <c r="I704" s="805"/>
      <c r="J704" s="805"/>
      <c r="K704" s="805"/>
      <c r="L704" s="9"/>
      <c r="M704" s="9"/>
    </row>
    <row r="705" spans="1:13" ht="16.5" customHeight="1">
      <c r="A705" s="270"/>
      <c r="B705" s="817"/>
      <c r="C705" s="819"/>
      <c r="D705" s="819"/>
      <c r="E705" s="819"/>
      <c r="F705" s="819"/>
      <c r="G705" s="819"/>
      <c r="H705" s="819"/>
      <c r="I705" s="805"/>
      <c r="J705" s="805"/>
      <c r="K705" s="805"/>
      <c r="L705" s="9"/>
      <c r="M705" s="9"/>
    </row>
    <row r="706" spans="1:13" s="139" customFormat="1" ht="16.5" customHeight="1">
      <c r="A706" s="269">
        <v>900</v>
      </c>
      <c r="B706" s="173" t="s">
        <v>1309</v>
      </c>
      <c r="C706" s="851"/>
      <c r="D706" s="851"/>
      <c r="E706" s="851"/>
      <c r="F706" s="851"/>
      <c r="G706" s="851"/>
      <c r="H706" s="851"/>
      <c r="I706" s="805"/>
      <c r="J706" s="805"/>
      <c r="K706" s="805"/>
      <c r="L706" s="9"/>
      <c r="M706" s="9"/>
    </row>
    <row r="707" spans="1:13" ht="16.5" customHeight="1" thickBot="1">
      <c r="A707" s="825"/>
      <c r="B707" s="808" t="s">
        <v>1310</v>
      </c>
      <c r="C707" s="809">
        <v>372776604</v>
      </c>
      <c r="D707" s="809">
        <v>0</v>
      </c>
      <c r="E707" s="809">
        <v>371846604</v>
      </c>
      <c r="F707" s="809">
        <v>0</v>
      </c>
      <c r="G707" s="809">
        <v>930000</v>
      </c>
      <c r="H707" s="809">
        <v>0</v>
      </c>
      <c r="I707" s="810"/>
      <c r="J707" s="810"/>
      <c r="K707" s="810"/>
      <c r="L707" s="9"/>
      <c r="M707" s="9"/>
    </row>
    <row r="708" spans="1:13" ht="16.5" customHeight="1">
      <c r="A708" s="270"/>
      <c r="B708" s="826" t="s">
        <v>1129</v>
      </c>
      <c r="C708" s="827">
        <v>334575772</v>
      </c>
      <c r="D708" s="827">
        <v>0</v>
      </c>
      <c r="E708" s="827">
        <v>334075772</v>
      </c>
      <c r="F708" s="827">
        <v>0</v>
      </c>
      <c r="G708" s="827">
        <v>500000</v>
      </c>
      <c r="H708" s="827">
        <v>0</v>
      </c>
      <c r="I708" s="805"/>
      <c r="J708" s="805"/>
      <c r="K708" s="805"/>
      <c r="L708" s="9"/>
      <c r="M708" s="9"/>
    </row>
    <row r="709" spans="1:13" ht="10.5" customHeight="1">
      <c r="A709" s="270"/>
      <c r="B709" s="1"/>
      <c r="C709" s="819"/>
      <c r="D709" s="819"/>
      <c r="E709" s="819"/>
      <c r="F709" s="819"/>
      <c r="G709" s="819"/>
      <c r="H709" s="819"/>
      <c r="I709" s="805"/>
      <c r="J709" s="805"/>
      <c r="K709" s="805"/>
      <c r="L709" s="9"/>
      <c r="M709" s="9"/>
    </row>
    <row r="710" spans="1:13" ht="16.5" customHeight="1">
      <c r="A710" s="830">
        <v>90001</v>
      </c>
      <c r="B710" s="812" t="s">
        <v>982</v>
      </c>
      <c r="C710" s="813">
        <v>327161713</v>
      </c>
      <c r="D710" s="813">
        <v>0</v>
      </c>
      <c r="E710" s="831">
        <v>326751713</v>
      </c>
      <c r="F710" s="813"/>
      <c r="G710" s="813">
        <v>410000</v>
      </c>
      <c r="H710" s="813"/>
      <c r="I710" s="805"/>
      <c r="J710" s="805"/>
      <c r="K710" s="805"/>
      <c r="L710" s="9"/>
      <c r="M710" s="9"/>
    </row>
    <row r="711" spans="1:13" ht="16.5" customHeight="1" hidden="1">
      <c r="A711" s="816"/>
      <c r="B711" s="836" t="s">
        <v>1311</v>
      </c>
      <c r="C711" s="815"/>
      <c r="D711" s="815"/>
      <c r="E711" s="815"/>
      <c r="F711" s="815"/>
      <c r="G711" s="815"/>
      <c r="H711" s="815"/>
      <c r="I711" s="805"/>
      <c r="J711" s="805"/>
      <c r="K711" s="805"/>
      <c r="L711" s="9"/>
      <c r="M711" s="9"/>
    </row>
    <row r="712" spans="1:13" ht="16.5" customHeight="1" hidden="1">
      <c r="A712" s="816"/>
      <c r="B712" s="836" t="s">
        <v>1312</v>
      </c>
      <c r="C712" s="815"/>
      <c r="D712" s="815"/>
      <c r="E712" s="815"/>
      <c r="F712" s="815"/>
      <c r="G712" s="815"/>
      <c r="H712" s="815"/>
      <c r="I712" s="805"/>
      <c r="J712" s="805"/>
      <c r="K712" s="805"/>
      <c r="L712" s="9"/>
      <c r="M712" s="9"/>
    </row>
    <row r="713" spans="1:13" ht="16.5" customHeight="1" hidden="1">
      <c r="A713" s="816"/>
      <c r="B713" s="836" t="s">
        <v>1313</v>
      </c>
      <c r="C713" s="819">
        <v>0</v>
      </c>
      <c r="D713" s="819">
        <v>0</v>
      </c>
      <c r="E713" s="815"/>
      <c r="F713" s="815"/>
      <c r="G713" s="815"/>
      <c r="H713" s="815"/>
      <c r="I713" s="805"/>
      <c r="J713" s="805"/>
      <c r="K713" s="805"/>
      <c r="L713" s="9"/>
      <c r="M713" s="9"/>
    </row>
    <row r="714" spans="1:11" ht="16.5" customHeight="1" hidden="1">
      <c r="A714" s="816"/>
      <c r="B714" s="835" t="s">
        <v>1138</v>
      </c>
      <c r="C714" s="815"/>
      <c r="D714" s="815"/>
      <c r="E714" s="815"/>
      <c r="F714" s="815"/>
      <c r="G714" s="815"/>
      <c r="H714" s="815"/>
      <c r="I714" s="805"/>
      <c r="J714" s="805"/>
      <c r="K714" s="805"/>
    </row>
    <row r="715" spans="1:11" ht="16.5" customHeight="1" hidden="1">
      <c r="A715" s="816"/>
      <c r="B715" s="836" t="s">
        <v>1139</v>
      </c>
      <c r="C715" s="815"/>
      <c r="D715" s="815"/>
      <c r="E715" s="815"/>
      <c r="F715" s="815"/>
      <c r="G715" s="815"/>
      <c r="H715" s="815"/>
      <c r="I715" s="805"/>
      <c r="J715" s="805"/>
      <c r="K715" s="805"/>
    </row>
    <row r="716" spans="1:11" ht="16.5" customHeight="1" hidden="1">
      <c r="A716" s="816"/>
      <c r="B716" s="836" t="s">
        <v>1140</v>
      </c>
      <c r="C716" s="815"/>
      <c r="D716" s="815"/>
      <c r="E716" s="815"/>
      <c r="F716" s="815"/>
      <c r="G716" s="815"/>
      <c r="H716" s="815"/>
      <c r="I716" s="805"/>
      <c r="J716" s="805"/>
      <c r="K716" s="805"/>
    </row>
    <row r="717" spans="1:11" ht="19.5" customHeight="1" hidden="1">
      <c r="A717" s="816"/>
      <c r="B717" s="837" t="s">
        <v>1141</v>
      </c>
      <c r="C717" s="815">
        <v>0</v>
      </c>
      <c r="D717" s="815">
        <v>0</v>
      </c>
      <c r="E717" s="815"/>
      <c r="F717" s="815"/>
      <c r="G717" s="815"/>
      <c r="H717" s="815"/>
      <c r="I717" s="805"/>
      <c r="J717" s="805"/>
      <c r="K717" s="805"/>
    </row>
    <row r="718" spans="1:13" ht="16.5" customHeight="1">
      <c r="A718" s="270"/>
      <c r="B718" s="817" t="s">
        <v>1132</v>
      </c>
      <c r="C718" s="819">
        <v>15414050</v>
      </c>
      <c r="D718" s="819">
        <v>0</v>
      </c>
      <c r="E718" s="871">
        <v>15414050</v>
      </c>
      <c r="F718" s="819"/>
      <c r="G718" s="819"/>
      <c r="H718" s="819"/>
      <c r="I718" s="805"/>
      <c r="J718" s="805"/>
      <c r="K718" s="805"/>
      <c r="L718" s="9"/>
      <c r="M718" s="9"/>
    </row>
    <row r="719" spans="1:13" ht="16.5" customHeight="1">
      <c r="A719" s="270"/>
      <c r="B719" s="817" t="s">
        <v>1133</v>
      </c>
      <c r="C719" s="819">
        <v>127392498</v>
      </c>
      <c r="D719" s="819">
        <v>0</v>
      </c>
      <c r="E719" s="856">
        <v>127392498</v>
      </c>
      <c r="F719" s="819"/>
      <c r="G719" s="819"/>
      <c r="H719" s="819"/>
      <c r="I719" s="805"/>
      <c r="J719" s="805"/>
      <c r="K719" s="805"/>
      <c r="L719" s="9"/>
      <c r="M719" s="9"/>
    </row>
    <row r="720" spans="1:13" ht="16.5" customHeight="1">
      <c r="A720" s="270"/>
      <c r="B720" s="817" t="s">
        <v>1134</v>
      </c>
      <c r="C720" s="819">
        <v>182873165</v>
      </c>
      <c r="D720" s="819">
        <v>0</v>
      </c>
      <c r="E720" s="819">
        <v>182873165</v>
      </c>
      <c r="F720" s="819"/>
      <c r="G720" s="819"/>
      <c r="H720" s="819"/>
      <c r="I720" s="805"/>
      <c r="J720" s="805"/>
      <c r="K720" s="805"/>
      <c r="L720" s="9"/>
      <c r="M720" s="9"/>
    </row>
    <row r="721" spans="1:13" ht="16.5" customHeight="1">
      <c r="A721" s="830">
        <v>90002</v>
      </c>
      <c r="B721" s="812" t="s">
        <v>985</v>
      </c>
      <c r="C721" s="813">
        <v>295300</v>
      </c>
      <c r="D721" s="813">
        <v>0</v>
      </c>
      <c r="E721" s="813">
        <v>295300</v>
      </c>
      <c r="F721" s="813"/>
      <c r="G721" s="813"/>
      <c r="H721" s="813"/>
      <c r="I721" s="805"/>
      <c r="J721" s="805"/>
      <c r="K721" s="805"/>
      <c r="L721" s="9"/>
      <c r="M721" s="9"/>
    </row>
    <row r="722" spans="1:13" ht="16.5" customHeight="1">
      <c r="A722" s="838">
        <v>90003</v>
      </c>
      <c r="B722" s="812" t="s">
        <v>987</v>
      </c>
      <c r="C722" s="813">
        <v>5771696</v>
      </c>
      <c r="D722" s="813">
        <v>0</v>
      </c>
      <c r="E722" s="831">
        <v>5771696</v>
      </c>
      <c r="F722" s="813"/>
      <c r="G722" s="813"/>
      <c r="H722" s="813"/>
      <c r="I722" s="805"/>
      <c r="J722" s="805"/>
      <c r="K722" s="805"/>
      <c r="L722" s="9"/>
      <c r="M722" s="9"/>
    </row>
    <row r="723" spans="1:13" ht="16.5" customHeight="1">
      <c r="A723" s="266"/>
      <c r="B723" s="817" t="s">
        <v>1127</v>
      </c>
      <c r="C723" s="815">
        <v>3</v>
      </c>
      <c r="D723" s="815">
        <v>0</v>
      </c>
      <c r="E723" s="815">
        <v>3</v>
      </c>
      <c r="F723" s="815"/>
      <c r="G723" s="815"/>
      <c r="H723" s="815"/>
      <c r="I723" s="805"/>
      <c r="J723" s="805"/>
      <c r="K723" s="805"/>
      <c r="L723" s="9"/>
      <c r="M723" s="9"/>
    </row>
    <row r="724" spans="1:13" ht="16.5" customHeight="1" hidden="1">
      <c r="A724" s="816"/>
      <c r="B724" s="836" t="s">
        <v>1150</v>
      </c>
      <c r="C724" s="815"/>
      <c r="D724" s="815"/>
      <c r="E724" s="815"/>
      <c r="F724" s="815"/>
      <c r="G724" s="815"/>
      <c r="H724" s="815"/>
      <c r="I724" s="805"/>
      <c r="J724" s="805"/>
      <c r="K724" s="805"/>
      <c r="L724" s="9"/>
      <c r="M724" s="9"/>
    </row>
    <row r="725" spans="1:13" ht="16.5" customHeight="1" hidden="1">
      <c r="A725" s="816"/>
      <c r="B725" s="836" t="s">
        <v>1151</v>
      </c>
      <c r="C725" s="815">
        <v>0</v>
      </c>
      <c r="D725" s="815">
        <v>0</v>
      </c>
      <c r="E725" s="815"/>
      <c r="F725" s="815"/>
      <c r="G725" s="815"/>
      <c r="H725" s="815"/>
      <c r="I725" s="805"/>
      <c r="J725" s="805"/>
      <c r="K725" s="805"/>
      <c r="L725" s="9"/>
      <c r="M725" s="9"/>
    </row>
    <row r="726" spans="1:13" ht="16.5" customHeight="1" hidden="1">
      <c r="A726" s="816"/>
      <c r="B726" s="836" t="s">
        <v>1193</v>
      </c>
      <c r="C726" s="815">
        <v>0</v>
      </c>
      <c r="D726" s="815">
        <v>0</v>
      </c>
      <c r="E726" s="815"/>
      <c r="F726" s="815"/>
      <c r="G726" s="815"/>
      <c r="H726" s="815"/>
      <c r="I726" s="805"/>
      <c r="J726" s="805"/>
      <c r="K726" s="805"/>
      <c r="L726" s="9"/>
      <c r="M726" s="9"/>
    </row>
    <row r="727" spans="1:13" ht="16.5" customHeight="1">
      <c r="A727" s="816"/>
      <c r="B727" s="836" t="s">
        <v>1152</v>
      </c>
      <c r="C727" s="815"/>
      <c r="D727" s="815"/>
      <c r="E727" s="815"/>
      <c r="F727" s="815"/>
      <c r="G727" s="815"/>
      <c r="H727" s="815"/>
      <c r="I727" s="805"/>
      <c r="J727" s="805"/>
      <c r="K727" s="805"/>
      <c r="L727" s="9"/>
      <c r="M727" s="9"/>
    </row>
    <row r="728" spans="1:13" ht="16.5" customHeight="1">
      <c r="A728" s="816"/>
      <c r="B728" s="836" t="s">
        <v>1139</v>
      </c>
      <c r="C728" s="815"/>
      <c r="D728" s="815"/>
      <c r="E728" s="815"/>
      <c r="F728" s="815"/>
      <c r="G728" s="815"/>
      <c r="H728" s="815"/>
      <c r="I728" s="805"/>
      <c r="J728" s="805"/>
      <c r="K728" s="805"/>
      <c r="L728" s="9"/>
      <c r="M728" s="9"/>
    </row>
    <row r="729" spans="1:13" ht="15.75" customHeight="1">
      <c r="A729" s="816"/>
      <c r="B729" s="836" t="s">
        <v>1153</v>
      </c>
      <c r="C729" s="815">
        <v>4855800</v>
      </c>
      <c r="D729" s="815">
        <v>0</v>
      </c>
      <c r="E729" s="859">
        <v>4855800</v>
      </c>
      <c r="F729" s="815"/>
      <c r="G729" s="815"/>
      <c r="H729" s="815"/>
      <c r="I729" s="805"/>
      <c r="J729" s="805"/>
      <c r="K729" s="805"/>
      <c r="L729" s="9"/>
      <c r="M729" s="9"/>
    </row>
    <row r="730" spans="1:13" s="139" customFormat="1" ht="16.5" customHeight="1">
      <c r="A730" s="830">
        <v>90004</v>
      </c>
      <c r="B730" s="812" t="s">
        <v>990</v>
      </c>
      <c r="C730" s="813">
        <v>15719675</v>
      </c>
      <c r="D730" s="813">
        <v>0</v>
      </c>
      <c r="E730" s="818">
        <v>15719675</v>
      </c>
      <c r="F730" s="813"/>
      <c r="G730" s="813"/>
      <c r="H730" s="813"/>
      <c r="I730" s="805"/>
      <c r="J730" s="805"/>
      <c r="K730" s="805"/>
      <c r="L730" s="9"/>
      <c r="M730" s="9"/>
    </row>
    <row r="731" spans="1:13" s="139" customFormat="1" ht="16.5" customHeight="1">
      <c r="A731" s="270"/>
      <c r="B731" s="817" t="s">
        <v>1127</v>
      </c>
      <c r="C731" s="819">
        <v>1814537</v>
      </c>
      <c r="D731" s="819">
        <v>0</v>
      </c>
      <c r="E731" s="819">
        <v>1814537</v>
      </c>
      <c r="F731" s="819"/>
      <c r="G731" s="819"/>
      <c r="H731" s="819"/>
      <c r="I731" s="805"/>
      <c r="J731" s="805"/>
      <c r="K731" s="805"/>
      <c r="L731" s="9"/>
      <c r="M731" s="9"/>
    </row>
    <row r="732" spans="1:13" ht="16.5" customHeight="1">
      <c r="A732" s="270"/>
      <c r="B732" s="817" t="s">
        <v>1132</v>
      </c>
      <c r="C732" s="819">
        <v>1867394</v>
      </c>
      <c r="D732" s="819">
        <v>0</v>
      </c>
      <c r="E732" s="832">
        <v>1867394</v>
      </c>
      <c r="F732" s="819"/>
      <c r="G732" s="819"/>
      <c r="H732" s="819"/>
      <c r="I732" s="805"/>
      <c r="J732" s="805"/>
      <c r="K732" s="805"/>
      <c r="L732" s="9"/>
      <c r="M732" s="9"/>
    </row>
    <row r="733" spans="1:13" ht="16.5" customHeight="1">
      <c r="A733" s="270"/>
      <c r="B733" s="817" t="s">
        <v>1135</v>
      </c>
      <c r="C733" s="819"/>
      <c r="D733" s="819"/>
      <c r="E733" s="819"/>
      <c r="F733" s="819"/>
      <c r="G733" s="819"/>
      <c r="H733" s="819"/>
      <c r="I733" s="805"/>
      <c r="J733" s="805"/>
      <c r="K733" s="805"/>
      <c r="L733" s="9"/>
      <c r="M733" s="9"/>
    </row>
    <row r="734" spans="1:13" ht="16.5" customHeight="1">
      <c r="A734" s="270"/>
      <c r="B734" s="817" t="s">
        <v>1155</v>
      </c>
      <c r="C734" s="819">
        <v>210000</v>
      </c>
      <c r="D734" s="819">
        <v>0</v>
      </c>
      <c r="E734" s="832">
        <v>210000</v>
      </c>
      <c r="F734" s="819"/>
      <c r="G734" s="819"/>
      <c r="H734" s="895"/>
      <c r="I734" s="805"/>
      <c r="J734" s="805"/>
      <c r="K734" s="805"/>
      <c r="L734" s="9"/>
      <c r="M734" s="9"/>
    </row>
    <row r="735" spans="1:13" ht="16.5" customHeight="1">
      <c r="A735" s="830">
        <v>90013</v>
      </c>
      <c r="B735" s="812" t="s">
        <v>992</v>
      </c>
      <c r="C735" s="813">
        <v>1250807</v>
      </c>
      <c r="D735" s="813">
        <v>0</v>
      </c>
      <c r="E735" s="813">
        <v>1250807</v>
      </c>
      <c r="F735" s="813"/>
      <c r="G735" s="813"/>
      <c r="H735" s="813"/>
      <c r="I735" s="805"/>
      <c r="J735" s="805"/>
      <c r="K735" s="805"/>
      <c r="L735" s="9"/>
      <c r="M735" s="9"/>
    </row>
    <row r="736" spans="1:13" ht="16.5" customHeight="1">
      <c r="A736" s="270"/>
      <c r="B736" s="817" t="s">
        <v>1127</v>
      </c>
      <c r="C736" s="819">
        <v>785064</v>
      </c>
      <c r="D736" s="819">
        <v>0</v>
      </c>
      <c r="E736" s="819">
        <v>785064</v>
      </c>
      <c r="F736" s="819"/>
      <c r="G736" s="819"/>
      <c r="H736" s="819"/>
      <c r="I736" s="805"/>
      <c r="J736" s="805"/>
      <c r="K736" s="805"/>
      <c r="L736" s="9"/>
      <c r="M736" s="9"/>
    </row>
    <row r="737" spans="1:13" ht="16.5" customHeight="1">
      <c r="A737" s="270"/>
      <c r="B737" s="817" t="s">
        <v>1135</v>
      </c>
      <c r="C737" s="819"/>
      <c r="D737" s="819"/>
      <c r="E737" s="819"/>
      <c r="F737" s="819"/>
      <c r="G737" s="819"/>
      <c r="H737" s="819"/>
      <c r="I737" s="805"/>
      <c r="J737" s="805"/>
      <c r="K737" s="805"/>
      <c r="L737" s="9"/>
      <c r="M737" s="9"/>
    </row>
    <row r="738" spans="1:13" ht="16.5" customHeight="1">
      <c r="A738" s="270"/>
      <c r="B738" s="817" t="s">
        <v>1155</v>
      </c>
      <c r="C738" s="819">
        <v>85000</v>
      </c>
      <c r="D738" s="819">
        <v>0</v>
      </c>
      <c r="E738" s="819">
        <v>85000</v>
      </c>
      <c r="F738" s="819"/>
      <c r="G738" s="819"/>
      <c r="H738" s="819"/>
      <c r="I738" s="805"/>
      <c r="J738" s="805"/>
      <c r="K738" s="805"/>
      <c r="L738" s="9"/>
      <c r="M738" s="9"/>
    </row>
    <row r="739" spans="1:13" ht="16.5" customHeight="1">
      <c r="A739" s="830">
        <v>90015</v>
      </c>
      <c r="B739" s="812" t="s">
        <v>994</v>
      </c>
      <c r="C739" s="813">
        <v>18329800</v>
      </c>
      <c r="D739" s="813">
        <v>0</v>
      </c>
      <c r="E739" s="831">
        <v>17829800</v>
      </c>
      <c r="F739" s="813"/>
      <c r="G739" s="813">
        <v>500000</v>
      </c>
      <c r="H739" s="813"/>
      <c r="I739" s="805"/>
      <c r="J739" s="805"/>
      <c r="K739" s="805"/>
      <c r="L739" s="9"/>
      <c r="M739" s="9"/>
    </row>
    <row r="740" spans="1:13" ht="16.5" customHeight="1">
      <c r="A740" s="270"/>
      <c r="B740" s="817" t="s">
        <v>1132</v>
      </c>
      <c r="C740" s="819">
        <v>1029800</v>
      </c>
      <c r="D740" s="819">
        <v>0</v>
      </c>
      <c r="E740" s="832">
        <v>529800</v>
      </c>
      <c r="F740" s="819"/>
      <c r="G740" s="819">
        <v>500000</v>
      </c>
      <c r="H740" s="819"/>
      <c r="I740" s="805"/>
      <c r="J740" s="805"/>
      <c r="K740" s="805"/>
      <c r="L740" s="9"/>
      <c r="M740" s="9"/>
    </row>
    <row r="741" spans="1:11" ht="16.5" customHeight="1" hidden="1">
      <c r="A741" s="816"/>
      <c r="B741" s="835" t="s">
        <v>1138</v>
      </c>
      <c r="C741" s="815"/>
      <c r="D741" s="815"/>
      <c r="E741" s="815"/>
      <c r="F741" s="815"/>
      <c r="G741" s="815"/>
      <c r="H741" s="815"/>
      <c r="I741" s="805"/>
      <c r="J741" s="805"/>
      <c r="K741" s="805"/>
    </row>
    <row r="742" spans="1:11" ht="16.5" customHeight="1" hidden="1">
      <c r="A742" s="816"/>
      <c r="B742" s="836" t="s">
        <v>1139</v>
      </c>
      <c r="C742" s="815"/>
      <c r="D742" s="815"/>
      <c r="E742" s="815"/>
      <c r="F742" s="815"/>
      <c r="G742" s="815"/>
      <c r="H742" s="815"/>
      <c r="I742" s="805"/>
      <c r="J742" s="805"/>
      <c r="K742" s="805"/>
    </row>
    <row r="743" spans="1:11" ht="16.5" customHeight="1" hidden="1">
      <c r="A743" s="816"/>
      <c r="B743" s="836" t="s">
        <v>1140</v>
      </c>
      <c r="C743" s="815"/>
      <c r="D743" s="815"/>
      <c r="E743" s="815"/>
      <c r="F743" s="815"/>
      <c r="G743" s="815"/>
      <c r="H743" s="815"/>
      <c r="I743" s="805"/>
      <c r="J743" s="805"/>
      <c r="K743" s="805"/>
    </row>
    <row r="744" spans="1:11" ht="20.25" customHeight="1" hidden="1">
      <c r="A744" s="816"/>
      <c r="B744" s="837" t="s">
        <v>1141</v>
      </c>
      <c r="C744" s="815">
        <v>0</v>
      </c>
      <c r="D744" s="815">
        <v>0</v>
      </c>
      <c r="E744" s="815"/>
      <c r="F744" s="815"/>
      <c r="G744" s="815"/>
      <c r="H744" s="815"/>
      <c r="I744" s="805"/>
      <c r="J744" s="805"/>
      <c r="K744" s="805"/>
    </row>
    <row r="745" spans="1:13" ht="16.5" customHeight="1">
      <c r="A745" s="830">
        <v>90095</v>
      </c>
      <c r="B745" s="812" t="s">
        <v>868</v>
      </c>
      <c r="C745" s="813">
        <v>4247613</v>
      </c>
      <c r="D745" s="813">
        <v>0</v>
      </c>
      <c r="E745" s="831">
        <v>4227613</v>
      </c>
      <c r="F745" s="813"/>
      <c r="G745" s="813">
        <v>20000</v>
      </c>
      <c r="H745" s="813"/>
      <c r="I745" s="805"/>
      <c r="J745" s="805"/>
      <c r="K745" s="805"/>
      <c r="L745" s="9"/>
      <c r="M745" s="9"/>
    </row>
    <row r="746" spans="1:13" ht="16.5" customHeight="1">
      <c r="A746" s="270"/>
      <c r="B746" s="817" t="s">
        <v>1127</v>
      </c>
      <c r="C746" s="819">
        <v>844248</v>
      </c>
      <c r="D746" s="819">
        <v>0</v>
      </c>
      <c r="E746" s="832">
        <v>844248</v>
      </c>
      <c r="F746" s="819"/>
      <c r="G746" s="819"/>
      <c r="H746" s="819"/>
      <c r="I746" s="805"/>
      <c r="J746" s="805"/>
      <c r="K746" s="805"/>
      <c r="L746" s="9"/>
      <c r="M746" s="9"/>
    </row>
    <row r="747" spans="1:13" ht="16.5" customHeight="1">
      <c r="A747" s="270"/>
      <c r="B747" s="817" t="s">
        <v>1142</v>
      </c>
      <c r="C747" s="819"/>
      <c r="D747" s="819"/>
      <c r="E747" s="819"/>
      <c r="F747" s="819"/>
      <c r="G747" s="819"/>
      <c r="H747" s="819"/>
      <c r="I747" s="805"/>
      <c r="J747" s="805"/>
      <c r="K747" s="805"/>
      <c r="L747" s="9"/>
      <c r="M747" s="9"/>
    </row>
    <row r="748" spans="1:13" ht="16.5" customHeight="1">
      <c r="A748" s="270"/>
      <c r="B748" s="817" t="s">
        <v>1143</v>
      </c>
      <c r="C748" s="819">
        <v>653065</v>
      </c>
      <c r="D748" s="819">
        <v>0</v>
      </c>
      <c r="E748" s="832">
        <v>653065</v>
      </c>
      <c r="F748" s="819"/>
      <c r="G748" s="819"/>
      <c r="H748" s="819"/>
      <c r="I748" s="805"/>
      <c r="J748" s="805"/>
      <c r="K748" s="805"/>
      <c r="L748" s="9"/>
      <c r="M748" s="9"/>
    </row>
    <row r="749" spans="1:13" ht="16.5" customHeight="1">
      <c r="A749" s="270"/>
      <c r="B749" s="817" t="s">
        <v>1132</v>
      </c>
      <c r="C749" s="819">
        <v>195000</v>
      </c>
      <c r="D749" s="819">
        <v>0</v>
      </c>
      <c r="E749" s="819">
        <v>195000</v>
      </c>
      <c r="F749" s="819"/>
      <c r="G749" s="819"/>
      <c r="H749" s="819"/>
      <c r="I749" s="805"/>
      <c r="J749" s="805"/>
      <c r="K749" s="805"/>
      <c r="L749" s="9"/>
      <c r="M749" s="9"/>
    </row>
    <row r="750" spans="1:13" s="139" customFormat="1" ht="9.75" customHeight="1">
      <c r="A750" s="270"/>
      <c r="B750" s="1"/>
      <c r="C750" s="819"/>
      <c r="D750" s="819"/>
      <c r="E750" s="819"/>
      <c r="F750" s="819"/>
      <c r="G750" s="819"/>
      <c r="H750" s="819"/>
      <c r="I750" s="805"/>
      <c r="J750" s="805"/>
      <c r="K750" s="805"/>
      <c r="L750" s="9"/>
      <c r="M750" s="9"/>
    </row>
    <row r="751" spans="1:13" ht="16.5" customHeight="1">
      <c r="A751" s="269">
        <v>921</v>
      </c>
      <c r="B751" s="173" t="s">
        <v>1314</v>
      </c>
      <c r="C751" s="851"/>
      <c r="D751" s="851"/>
      <c r="E751" s="851"/>
      <c r="F751" s="851"/>
      <c r="G751" s="851"/>
      <c r="H751" s="851"/>
      <c r="I751" s="805"/>
      <c r="J751" s="805"/>
      <c r="K751" s="805"/>
      <c r="L751" s="9"/>
      <c r="M751" s="9"/>
    </row>
    <row r="752" spans="1:13" s="139" customFormat="1" ht="16.5" customHeight="1" thickBot="1">
      <c r="A752" s="825"/>
      <c r="B752" s="808" t="s">
        <v>1315</v>
      </c>
      <c r="C752" s="809">
        <v>60931574</v>
      </c>
      <c r="D752" s="809">
        <v>0</v>
      </c>
      <c r="E752" s="809">
        <v>43431370</v>
      </c>
      <c r="F752" s="809">
        <v>0</v>
      </c>
      <c r="G752" s="809">
        <v>17500204</v>
      </c>
      <c r="H752" s="809">
        <v>0</v>
      </c>
      <c r="I752" s="805"/>
      <c r="J752" s="805"/>
      <c r="K752" s="805"/>
      <c r="L752" s="9"/>
      <c r="M752" s="9"/>
    </row>
    <row r="753" spans="1:13" s="139" customFormat="1" ht="16.5" customHeight="1">
      <c r="A753" s="270"/>
      <c r="B753" s="826" t="s">
        <v>1129</v>
      </c>
      <c r="C753" s="827">
        <v>4449400</v>
      </c>
      <c r="D753" s="827">
        <v>0</v>
      </c>
      <c r="E753" s="827">
        <v>3674400</v>
      </c>
      <c r="F753" s="827">
        <v>0</v>
      </c>
      <c r="G753" s="827">
        <v>775000</v>
      </c>
      <c r="H753" s="827">
        <v>0</v>
      </c>
      <c r="I753" s="805"/>
      <c r="J753" s="805"/>
      <c r="K753" s="805"/>
      <c r="L753" s="9"/>
      <c r="M753" s="9"/>
    </row>
    <row r="754" spans="1:13" s="139" customFormat="1" ht="11.25" customHeight="1">
      <c r="A754" s="270"/>
      <c r="B754" s="1"/>
      <c r="C754" s="819"/>
      <c r="D754" s="819"/>
      <c r="E754" s="819"/>
      <c r="F754" s="819"/>
      <c r="G754" s="819"/>
      <c r="H754" s="819"/>
      <c r="I754" s="805"/>
      <c r="J754" s="805"/>
      <c r="K754" s="805"/>
      <c r="L754" s="9"/>
      <c r="M754" s="9"/>
    </row>
    <row r="755" spans="1:13" s="139" customFormat="1" ht="16.5" customHeight="1">
      <c r="A755" s="830">
        <v>92105</v>
      </c>
      <c r="B755" s="812" t="s">
        <v>996</v>
      </c>
      <c r="C755" s="813">
        <v>4643036</v>
      </c>
      <c r="D755" s="813">
        <v>0</v>
      </c>
      <c r="E755" s="831">
        <v>4643036</v>
      </c>
      <c r="F755" s="813"/>
      <c r="G755" s="813"/>
      <c r="H755" s="813"/>
      <c r="I755" s="805"/>
      <c r="J755" s="805"/>
      <c r="K755" s="805"/>
      <c r="L755" s="9"/>
      <c r="M755" s="9"/>
    </row>
    <row r="756" spans="1:13" ht="16.5" customHeight="1" hidden="1">
      <c r="A756" s="816"/>
      <c r="B756" s="817" t="s">
        <v>1125</v>
      </c>
      <c r="C756" s="819">
        <v>0</v>
      </c>
      <c r="D756" s="819">
        <v>0</v>
      </c>
      <c r="E756" s="815"/>
      <c r="F756" s="815"/>
      <c r="G756" s="815"/>
      <c r="H756" s="815"/>
      <c r="I756" s="805"/>
      <c r="J756" s="805"/>
      <c r="K756" s="805"/>
      <c r="L756" s="9"/>
      <c r="M756" s="9"/>
    </row>
    <row r="757" spans="1:13" s="139" customFormat="1" ht="16.5" customHeight="1" hidden="1">
      <c r="A757" s="816"/>
      <c r="B757" s="836" t="s">
        <v>1316</v>
      </c>
      <c r="C757" s="815"/>
      <c r="D757" s="815"/>
      <c r="E757" s="815"/>
      <c r="F757" s="815"/>
      <c r="G757" s="815"/>
      <c r="H757" s="815"/>
      <c r="I757" s="805"/>
      <c r="J757" s="805"/>
      <c r="K757" s="805"/>
      <c r="L757" s="9"/>
      <c r="M757" s="9"/>
    </row>
    <row r="758" spans="1:13" s="139" customFormat="1" ht="16.5" customHeight="1" hidden="1">
      <c r="A758" s="816"/>
      <c r="B758" s="836" t="s">
        <v>1243</v>
      </c>
      <c r="C758" s="815">
        <v>0</v>
      </c>
      <c r="D758" s="815">
        <v>0</v>
      </c>
      <c r="E758" s="815"/>
      <c r="F758" s="815"/>
      <c r="G758" s="815"/>
      <c r="H758" s="815"/>
      <c r="I758" s="805"/>
      <c r="J758" s="805"/>
      <c r="K758" s="805"/>
      <c r="L758" s="9"/>
      <c r="M758" s="9"/>
    </row>
    <row r="759" spans="1:13" s="139" customFormat="1" ht="16.5" customHeight="1">
      <c r="A759" s="816"/>
      <c r="B759" s="836" t="s">
        <v>1170</v>
      </c>
      <c r="C759" s="815"/>
      <c r="D759" s="815"/>
      <c r="E759" s="815"/>
      <c r="F759" s="815"/>
      <c r="G759" s="815"/>
      <c r="H759" s="815"/>
      <c r="I759" s="805"/>
      <c r="J759" s="805"/>
      <c r="K759" s="805"/>
      <c r="L759" s="9"/>
      <c r="M759" s="9"/>
    </row>
    <row r="760" spans="1:13" ht="16.5" customHeight="1">
      <c r="A760" s="816"/>
      <c r="B760" s="836" t="s">
        <v>1171</v>
      </c>
      <c r="C760" s="815">
        <v>3200000</v>
      </c>
      <c r="D760" s="815">
        <v>0</v>
      </c>
      <c r="E760" s="815">
        <v>3200000</v>
      </c>
      <c r="F760" s="815"/>
      <c r="G760" s="815"/>
      <c r="H760" s="815"/>
      <c r="I760" s="805"/>
      <c r="J760" s="805"/>
      <c r="K760" s="805"/>
      <c r="L760" s="9"/>
      <c r="M760" s="9"/>
    </row>
    <row r="761" spans="1:11" s="9" customFormat="1" ht="16.5" customHeight="1">
      <c r="A761" s="816"/>
      <c r="B761" s="836" t="s">
        <v>1147</v>
      </c>
      <c r="C761" s="815"/>
      <c r="D761" s="815"/>
      <c r="E761" s="815"/>
      <c r="F761" s="815"/>
      <c r="G761" s="815"/>
      <c r="H761" s="815"/>
      <c r="I761" s="805"/>
      <c r="J761" s="805"/>
      <c r="K761" s="805"/>
    </row>
    <row r="762" spans="1:11" s="9" customFormat="1" ht="16.5" customHeight="1">
      <c r="A762" s="816"/>
      <c r="B762" s="836" t="s">
        <v>1148</v>
      </c>
      <c r="C762" s="815">
        <v>972328</v>
      </c>
      <c r="D762" s="815">
        <v>0</v>
      </c>
      <c r="E762" s="859">
        <v>972328</v>
      </c>
      <c r="F762" s="815"/>
      <c r="G762" s="815"/>
      <c r="H762" s="815"/>
      <c r="I762" s="805"/>
      <c r="J762" s="805"/>
      <c r="K762" s="805"/>
    </row>
    <row r="763" spans="1:13" s="139" customFormat="1" ht="16.5" customHeight="1">
      <c r="A763" s="270"/>
      <c r="B763" s="836" t="s">
        <v>1173</v>
      </c>
      <c r="C763" s="819"/>
      <c r="D763" s="819"/>
      <c r="E763" s="819"/>
      <c r="F763" s="819"/>
      <c r="G763" s="819"/>
      <c r="H763" s="819"/>
      <c r="I763" s="805"/>
      <c r="J763" s="805"/>
      <c r="K763" s="805"/>
      <c r="L763" s="9"/>
      <c r="M763" s="9"/>
    </row>
    <row r="764" spans="1:13" s="139" customFormat="1" ht="16.5" customHeight="1">
      <c r="A764" s="270"/>
      <c r="B764" s="836" t="s">
        <v>1174</v>
      </c>
      <c r="C764" s="819"/>
      <c r="D764" s="819"/>
      <c r="E764" s="819"/>
      <c r="F764" s="819"/>
      <c r="G764" s="819"/>
      <c r="H764" s="819"/>
      <c r="I764" s="805"/>
      <c r="J764" s="805"/>
      <c r="K764" s="805"/>
      <c r="L764" s="9"/>
      <c r="M764" s="9"/>
    </row>
    <row r="765" spans="1:13" ht="16.5" customHeight="1">
      <c r="A765" s="270"/>
      <c r="B765" s="817" t="s">
        <v>1175</v>
      </c>
      <c r="C765" s="819">
        <v>300000</v>
      </c>
      <c r="D765" s="819">
        <v>0</v>
      </c>
      <c r="E765" s="819">
        <v>300000</v>
      </c>
      <c r="F765" s="819"/>
      <c r="G765" s="819"/>
      <c r="H765" s="819"/>
      <c r="I765" s="805"/>
      <c r="J765" s="805"/>
      <c r="K765" s="805"/>
      <c r="L765" s="9"/>
      <c r="M765" s="9"/>
    </row>
    <row r="766" spans="1:11" s="9" customFormat="1" ht="16.5" customHeight="1">
      <c r="A766" s="830">
        <v>92106</v>
      </c>
      <c r="B766" s="812" t="s">
        <v>1092</v>
      </c>
      <c r="C766" s="813">
        <v>12869504</v>
      </c>
      <c r="D766" s="813">
        <v>0</v>
      </c>
      <c r="E766" s="813"/>
      <c r="F766" s="813"/>
      <c r="G766" s="818">
        <v>12869504</v>
      </c>
      <c r="H766" s="813"/>
      <c r="I766" s="805"/>
      <c r="J766" s="805"/>
      <c r="K766" s="805"/>
    </row>
    <row r="767" spans="1:11" s="9" customFormat="1" ht="16.5" customHeight="1">
      <c r="A767" s="816"/>
      <c r="B767" s="836" t="s">
        <v>1317</v>
      </c>
      <c r="C767" s="815"/>
      <c r="D767" s="815"/>
      <c r="E767" s="815"/>
      <c r="F767" s="815"/>
      <c r="G767" s="815"/>
      <c r="H767" s="815"/>
      <c r="I767" s="805"/>
      <c r="J767" s="805"/>
      <c r="K767" s="805"/>
    </row>
    <row r="768" spans="1:11" s="9" customFormat="1" ht="16.5" customHeight="1">
      <c r="A768" s="816"/>
      <c r="B768" s="836" t="s">
        <v>1318</v>
      </c>
      <c r="C768" s="815">
        <v>12134504</v>
      </c>
      <c r="D768" s="815">
        <v>0</v>
      </c>
      <c r="E768" s="815"/>
      <c r="F768" s="815"/>
      <c r="G768" s="882">
        <v>12134504</v>
      </c>
      <c r="H768" s="815"/>
      <c r="I768" s="805"/>
      <c r="J768" s="805"/>
      <c r="K768" s="805"/>
    </row>
    <row r="769" spans="1:13" ht="16.5" customHeight="1">
      <c r="A769" s="270"/>
      <c r="B769" s="817" t="s">
        <v>1194</v>
      </c>
      <c r="C769" s="819"/>
      <c r="D769" s="819"/>
      <c r="E769" s="819"/>
      <c r="F769" s="819"/>
      <c r="G769" s="819"/>
      <c r="H769" s="819"/>
      <c r="I769" s="805"/>
      <c r="J769" s="805"/>
      <c r="K769" s="805"/>
      <c r="L769" s="9"/>
      <c r="M769" s="9"/>
    </row>
    <row r="770" spans="1:13" ht="16.5" customHeight="1">
      <c r="A770" s="270"/>
      <c r="B770" s="817" t="s">
        <v>1195</v>
      </c>
      <c r="C770" s="819"/>
      <c r="D770" s="819"/>
      <c r="E770" s="819"/>
      <c r="F770" s="819"/>
      <c r="G770" s="819"/>
      <c r="H770" s="819"/>
      <c r="I770" s="805"/>
      <c r="J770" s="805"/>
      <c r="K770" s="805"/>
      <c r="L770" s="9"/>
      <c r="M770" s="9"/>
    </row>
    <row r="771" spans="1:11" s="9" customFormat="1" ht="16.5" customHeight="1">
      <c r="A771" s="270"/>
      <c r="B771" s="817" t="s">
        <v>1257</v>
      </c>
      <c r="C771" s="819"/>
      <c r="D771" s="819"/>
      <c r="E771" s="819"/>
      <c r="F771" s="819"/>
      <c r="G771" s="819"/>
      <c r="H771" s="819"/>
      <c r="I771" s="805"/>
      <c r="J771" s="805"/>
      <c r="K771" s="805"/>
    </row>
    <row r="772" spans="1:11" s="9" customFormat="1" ht="16.5" customHeight="1">
      <c r="A772" s="270"/>
      <c r="B772" s="817" t="s">
        <v>1258</v>
      </c>
      <c r="C772" s="819">
        <v>735000</v>
      </c>
      <c r="D772" s="819">
        <v>0</v>
      </c>
      <c r="E772" s="819"/>
      <c r="F772" s="819"/>
      <c r="G772" s="819">
        <v>735000</v>
      </c>
      <c r="H772" s="819"/>
      <c r="I772" s="805"/>
      <c r="J772" s="805"/>
      <c r="K772" s="805"/>
    </row>
    <row r="773" spans="1:11" s="9" customFormat="1" ht="16.5" customHeight="1" hidden="1">
      <c r="A773" s="830">
        <v>92107</v>
      </c>
      <c r="B773" s="812" t="s">
        <v>1097</v>
      </c>
      <c r="C773" s="813">
        <v>0</v>
      </c>
      <c r="D773" s="813">
        <v>0</v>
      </c>
      <c r="E773" s="813"/>
      <c r="F773" s="813"/>
      <c r="G773" s="813">
        <v>0</v>
      </c>
      <c r="H773" s="813"/>
      <c r="I773" s="805"/>
      <c r="J773" s="805"/>
      <c r="K773" s="805"/>
    </row>
    <row r="774" spans="1:11" s="9" customFormat="1" ht="16.5" customHeight="1" hidden="1">
      <c r="A774" s="816"/>
      <c r="B774" s="836" t="s">
        <v>1317</v>
      </c>
      <c r="C774" s="815"/>
      <c r="D774" s="815"/>
      <c r="E774" s="815"/>
      <c r="F774" s="815"/>
      <c r="G774" s="815"/>
      <c r="H774" s="815"/>
      <c r="I774" s="805"/>
      <c r="J774" s="805"/>
      <c r="K774" s="805"/>
    </row>
    <row r="775" spans="1:11" s="9" customFormat="1" ht="16.5" customHeight="1" hidden="1">
      <c r="A775" s="816"/>
      <c r="B775" s="836" t="s">
        <v>1318</v>
      </c>
      <c r="C775" s="815">
        <v>0</v>
      </c>
      <c r="D775" s="815">
        <v>0</v>
      </c>
      <c r="E775" s="815"/>
      <c r="F775" s="815"/>
      <c r="G775" s="815">
        <v>0</v>
      </c>
      <c r="H775" s="815"/>
      <c r="I775" s="805"/>
      <c r="J775" s="805"/>
      <c r="K775" s="805"/>
    </row>
    <row r="776" spans="1:13" ht="16.5" customHeight="1" hidden="1">
      <c r="A776" s="270"/>
      <c r="B776" s="817" t="s">
        <v>1194</v>
      </c>
      <c r="C776" s="819"/>
      <c r="D776" s="819"/>
      <c r="E776" s="819"/>
      <c r="F776" s="819"/>
      <c r="G776" s="819"/>
      <c r="H776" s="819"/>
      <c r="I776" s="805"/>
      <c r="J776" s="805"/>
      <c r="K776" s="805"/>
      <c r="L776" s="9"/>
      <c r="M776" s="9"/>
    </row>
    <row r="777" spans="1:13" ht="16.5" customHeight="1" hidden="1">
      <c r="A777" s="270"/>
      <c r="B777" s="817" t="s">
        <v>1195</v>
      </c>
      <c r="C777" s="819"/>
      <c r="D777" s="819"/>
      <c r="E777" s="819"/>
      <c r="F777" s="819"/>
      <c r="G777" s="819"/>
      <c r="H777" s="819"/>
      <c r="I777" s="805"/>
      <c r="J777" s="805"/>
      <c r="K777" s="805"/>
      <c r="L777" s="9"/>
      <c r="M777" s="9"/>
    </row>
    <row r="778" spans="1:13" ht="16.5" customHeight="1" hidden="1">
      <c r="A778" s="270"/>
      <c r="B778" s="817" t="s">
        <v>1257</v>
      </c>
      <c r="C778" s="819"/>
      <c r="D778" s="819"/>
      <c r="E778" s="819"/>
      <c r="F778" s="819"/>
      <c r="G778" s="819"/>
      <c r="H778" s="819"/>
      <c r="I778" s="805"/>
      <c r="J778" s="805"/>
      <c r="K778" s="805"/>
      <c r="L778" s="9"/>
      <c r="M778" s="9"/>
    </row>
    <row r="779" spans="1:13" ht="16.5" customHeight="1" hidden="1">
      <c r="A779" s="270"/>
      <c r="B779" s="833" t="s">
        <v>1258</v>
      </c>
      <c r="C779" s="819">
        <v>0</v>
      </c>
      <c r="D779" s="819">
        <v>0</v>
      </c>
      <c r="E779" s="819"/>
      <c r="F779" s="819"/>
      <c r="G779" s="819">
        <v>0</v>
      </c>
      <c r="H779" s="819"/>
      <c r="I779" s="805"/>
      <c r="J779" s="805"/>
      <c r="K779" s="805"/>
      <c r="L779" s="9"/>
      <c r="M779" s="9"/>
    </row>
    <row r="780" spans="1:13" ht="16.5" customHeight="1">
      <c r="A780" s="830">
        <v>92109</v>
      </c>
      <c r="B780" s="812" t="s">
        <v>998</v>
      </c>
      <c r="C780" s="813">
        <v>169981</v>
      </c>
      <c r="D780" s="813">
        <v>0</v>
      </c>
      <c r="E780" s="813">
        <v>169981</v>
      </c>
      <c r="F780" s="813"/>
      <c r="G780" s="813"/>
      <c r="H780" s="813"/>
      <c r="I780" s="805"/>
      <c r="J780" s="805"/>
      <c r="K780" s="805"/>
      <c r="L780" s="9"/>
      <c r="M780" s="9"/>
    </row>
    <row r="781" spans="1:13" ht="16.5" customHeight="1">
      <c r="A781" s="816"/>
      <c r="B781" s="836" t="s">
        <v>1317</v>
      </c>
      <c r="C781" s="815"/>
      <c r="D781" s="815"/>
      <c r="E781" s="815"/>
      <c r="F781" s="815"/>
      <c r="G781" s="815"/>
      <c r="H781" s="815"/>
      <c r="I781" s="805"/>
      <c r="J781" s="805"/>
      <c r="K781" s="805"/>
      <c r="L781" s="9"/>
      <c r="M781" s="9"/>
    </row>
    <row r="782" spans="1:13" ht="16.5" customHeight="1">
      <c r="A782" s="816"/>
      <c r="B782" s="836" t="s">
        <v>1318</v>
      </c>
      <c r="C782" s="815">
        <v>160181</v>
      </c>
      <c r="D782" s="815">
        <v>0</v>
      </c>
      <c r="E782" s="815">
        <v>160181</v>
      </c>
      <c r="F782" s="815"/>
      <c r="G782" s="815"/>
      <c r="H782" s="815"/>
      <c r="I782" s="805"/>
      <c r="J782" s="805"/>
      <c r="K782" s="805"/>
      <c r="L782" s="9"/>
      <c r="M782" s="9"/>
    </row>
    <row r="783" spans="1:13" ht="16.5" customHeight="1" hidden="1">
      <c r="A783" s="270"/>
      <c r="B783" s="817" t="s">
        <v>1194</v>
      </c>
      <c r="C783" s="819"/>
      <c r="D783" s="819"/>
      <c r="E783" s="819"/>
      <c r="F783" s="819"/>
      <c r="G783" s="819"/>
      <c r="H783" s="819"/>
      <c r="I783" s="805"/>
      <c r="J783" s="805"/>
      <c r="K783" s="805"/>
      <c r="L783" s="9"/>
      <c r="M783" s="9"/>
    </row>
    <row r="784" spans="1:13" ht="16.5" customHeight="1" hidden="1">
      <c r="A784" s="270"/>
      <c r="B784" s="817" t="s">
        <v>1195</v>
      </c>
      <c r="C784" s="819"/>
      <c r="D784" s="819"/>
      <c r="E784" s="819"/>
      <c r="F784" s="819"/>
      <c r="G784" s="819"/>
      <c r="H784" s="819"/>
      <c r="I784" s="805"/>
      <c r="J784" s="805"/>
      <c r="K784" s="805"/>
      <c r="L784" s="9"/>
      <c r="M784" s="9"/>
    </row>
    <row r="785" spans="1:13" ht="16.5" customHeight="1" hidden="1">
      <c r="A785" s="270"/>
      <c r="B785" s="817" t="s">
        <v>1257</v>
      </c>
      <c r="C785" s="819"/>
      <c r="D785" s="819"/>
      <c r="E785" s="819"/>
      <c r="F785" s="819"/>
      <c r="G785" s="819"/>
      <c r="H785" s="819"/>
      <c r="I785" s="805"/>
      <c r="J785" s="805"/>
      <c r="K785" s="805"/>
      <c r="L785" s="9"/>
      <c r="M785" s="9"/>
    </row>
    <row r="786" spans="1:13" ht="16.5" customHeight="1" hidden="1">
      <c r="A786" s="270"/>
      <c r="B786" s="817" t="s">
        <v>1258</v>
      </c>
      <c r="C786" s="819">
        <v>0</v>
      </c>
      <c r="D786" s="819">
        <v>0</v>
      </c>
      <c r="E786" s="819"/>
      <c r="F786" s="819"/>
      <c r="G786" s="819"/>
      <c r="H786" s="819"/>
      <c r="I786" s="805"/>
      <c r="J786" s="805"/>
      <c r="K786" s="805"/>
      <c r="L786" s="9"/>
      <c r="M786" s="9"/>
    </row>
    <row r="787" spans="1:13" ht="16.5" customHeight="1">
      <c r="A787" s="830">
        <v>92110</v>
      </c>
      <c r="B787" s="812" t="s">
        <v>1000</v>
      </c>
      <c r="C787" s="813">
        <v>952000</v>
      </c>
      <c r="D787" s="813">
        <v>0</v>
      </c>
      <c r="E787" s="831">
        <v>952000</v>
      </c>
      <c r="F787" s="813"/>
      <c r="G787" s="813"/>
      <c r="H787" s="813"/>
      <c r="I787" s="805"/>
      <c r="J787" s="805"/>
      <c r="K787" s="805"/>
      <c r="L787" s="9"/>
      <c r="M787" s="9"/>
    </row>
    <row r="788" spans="1:13" ht="16.5" customHeight="1">
      <c r="A788" s="816"/>
      <c r="B788" s="836" t="s">
        <v>1317</v>
      </c>
      <c r="C788" s="815"/>
      <c r="D788" s="815"/>
      <c r="E788" s="815"/>
      <c r="F788" s="815"/>
      <c r="G788" s="815"/>
      <c r="H788" s="815"/>
      <c r="I788" s="805"/>
      <c r="J788" s="805"/>
      <c r="K788" s="805"/>
      <c r="L788" s="9"/>
      <c r="M788" s="9"/>
    </row>
    <row r="789" spans="1:13" ht="16.5" customHeight="1">
      <c r="A789" s="816"/>
      <c r="B789" s="836" t="s">
        <v>1318</v>
      </c>
      <c r="C789" s="815">
        <v>952000</v>
      </c>
      <c r="D789" s="815">
        <v>0</v>
      </c>
      <c r="E789" s="859">
        <v>952000</v>
      </c>
      <c r="F789" s="815"/>
      <c r="G789" s="815"/>
      <c r="H789" s="815"/>
      <c r="I789" s="805"/>
      <c r="J789" s="805"/>
      <c r="K789" s="805"/>
      <c r="L789" s="9"/>
      <c r="M789" s="9"/>
    </row>
    <row r="790" spans="1:13" ht="16.5" customHeight="1">
      <c r="A790" s="830">
        <v>92113</v>
      </c>
      <c r="B790" s="812" t="s">
        <v>1098</v>
      </c>
      <c r="C790" s="813">
        <v>8790790</v>
      </c>
      <c r="D790" s="813">
        <v>0</v>
      </c>
      <c r="E790" s="831">
        <v>7104090</v>
      </c>
      <c r="F790" s="813"/>
      <c r="G790" s="831">
        <v>1686700</v>
      </c>
      <c r="H790" s="813"/>
      <c r="I790" s="805"/>
      <c r="J790" s="805"/>
      <c r="K790" s="805"/>
      <c r="L790" s="9"/>
      <c r="M790" s="9"/>
    </row>
    <row r="791" spans="1:13" ht="16.5" customHeight="1">
      <c r="A791" s="816"/>
      <c r="B791" s="836" t="s">
        <v>1317</v>
      </c>
      <c r="C791" s="815"/>
      <c r="D791" s="815"/>
      <c r="E791" s="815"/>
      <c r="F791" s="815"/>
      <c r="G791" s="815"/>
      <c r="H791" s="815"/>
      <c r="I791" s="805"/>
      <c r="J791" s="805"/>
      <c r="K791" s="805"/>
      <c r="L791" s="9"/>
      <c r="M791" s="9"/>
    </row>
    <row r="792" spans="1:11" s="9" customFormat="1" ht="16.5" customHeight="1">
      <c r="A792" s="816"/>
      <c r="B792" s="836" t="s">
        <v>1318</v>
      </c>
      <c r="C792" s="815">
        <v>8571790</v>
      </c>
      <c r="D792" s="815">
        <v>0</v>
      </c>
      <c r="E792" s="859">
        <v>6925090</v>
      </c>
      <c r="F792" s="815"/>
      <c r="G792" s="859">
        <v>1646700</v>
      </c>
      <c r="H792" s="815"/>
      <c r="I792" s="805"/>
      <c r="J792" s="805"/>
      <c r="K792" s="805"/>
    </row>
    <row r="793" spans="1:13" ht="16.5" customHeight="1">
      <c r="A793" s="270"/>
      <c r="B793" s="817" t="s">
        <v>1194</v>
      </c>
      <c r="C793" s="819"/>
      <c r="D793" s="819"/>
      <c r="E793" s="819"/>
      <c r="F793" s="819"/>
      <c r="G793" s="819"/>
      <c r="H793" s="819"/>
      <c r="I793" s="805"/>
      <c r="J793" s="805"/>
      <c r="K793" s="805"/>
      <c r="L793" s="9"/>
      <c r="M793" s="9"/>
    </row>
    <row r="794" spans="1:13" ht="16.5" customHeight="1">
      <c r="A794" s="270"/>
      <c r="B794" s="817" t="s">
        <v>1195</v>
      </c>
      <c r="C794" s="819"/>
      <c r="D794" s="819"/>
      <c r="E794" s="819"/>
      <c r="F794" s="819"/>
      <c r="G794" s="819"/>
      <c r="H794" s="819"/>
      <c r="I794" s="805"/>
      <c r="J794" s="805"/>
      <c r="K794" s="805"/>
      <c r="L794" s="9"/>
      <c r="M794" s="9"/>
    </row>
    <row r="795" spans="1:13" ht="16.5" customHeight="1">
      <c r="A795" s="270"/>
      <c r="B795" s="817" t="s">
        <v>1257</v>
      </c>
      <c r="C795" s="819"/>
      <c r="D795" s="819"/>
      <c r="E795" s="819"/>
      <c r="F795" s="819"/>
      <c r="G795" s="819"/>
      <c r="H795" s="819"/>
      <c r="I795" s="805"/>
      <c r="J795" s="805"/>
      <c r="K795" s="805"/>
      <c r="L795" s="9"/>
      <c r="M795" s="9"/>
    </row>
    <row r="796" spans="1:13" ht="16.5" customHeight="1">
      <c r="A796" s="270"/>
      <c r="B796" s="833" t="s">
        <v>1258</v>
      </c>
      <c r="C796" s="819">
        <v>219000</v>
      </c>
      <c r="D796" s="819">
        <v>0</v>
      </c>
      <c r="E796" s="819">
        <v>179000</v>
      </c>
      <c r="F796" s="819"/>
      <c r="G796" s="819">
        <v>40000</v>
      </c>
      <c r="H796" s="819"/>
      <c r="I796" s="805"/>
      <c r="J796" s="805"/>
      <c r="K796" s="805"/>
      <c r="L796" s="9"/>
      <c r="M796" s="9"/>
    </row>
    <row r="797" spans="1:11" s="9" customFormat="1" ht="16.5" customHeight="1">
      <c r="A797" s="830">
        <v>92114</v>
      </c>
      <c r="B797" s="812" t="s">
        <v>1004</v>
      </c>
      <c r="C797" s="813">
        <v>3264600</v>
      </c>
      <c r="D797" s="813">
        <v>0</v>
      </c>
      <c r="E797" s="813">
        <v>320600</v>
      </c>
      <c r="F797" s="813"/>
      <c r="G797" s="813">
        <v>2944000</v>
      </c>
      <c r="H797" s="813"/>
      <c r="I797" s="805"/>
      <c r="J797" s="805"/>
      <c r="K797" s="805"/>
    </row>
    <row r="798" spans="1:14" s="9" customFormat="1" ht="16.5" customHeight="1">
      <c r="A798" s="816"/>
      <c r="B798" s="836" t="s">
        <v>1317</v>
      </c>
      <c r="C798" s="815"/>
      <c r="D798" s="815"/>
      <c r="E798" s="815"/>
      <c r="F798" s="815"/>
      <c r="G798" s="815"/>
      <c r="H798" s="815"/>
      <c r="I798" s="805"/>
      <c r="J798" s="805"/>
      <c r="K798" s="805"/>
      <c r="N798" s="896"/>
    </row>
    <row r="799" spans="1:14" s="9" customFormat="1" ht="16.5" customHeight="1">
      <c r="A799" s="816"/>
      <c r="B799" s="836" t="s">
        <v>1318</v>
      </c>
      <c r="C799" s="815">
        <v>3264600</v>
      </c>
      <c r="D799" s="815">
        <v>0</v>
      </c>
      <c r="E799" s="815">
        <v>320600</v>
      </c>
      <c r="F799" s="815"/>
      <c r="G799" s="815">
        <v>2944000</v>
      </c>
      <c r="H799" s="815"/>
      <c r="I799" s="805"/>
      <c r="J799" s="805"/>
      <c r="K799" s="805"/>
      <c r="N799" s="896"/>
    </row>
    <row r="800" spans="1:14" s="9" customFormat="1" ht="16.5" customHeight="1" hidden="1">
      <c r="A800" s="270"/>
      <c r="B800" s="817" t="s">
        <v>1194</v>
      </c>
      <c r="C800" s="819"/>
      <c r="D800" s="819"/>
      <c r="E800" s="819"/>
      <c r="F800" s="819"/>
      <c r="G800" s="819"/>
      <c r="H800" s="819"/>
      <c r="I800" s="805"/>
      <c r="J800" s="805"/>
      <c r="K800" s="805"/>
      <c r="N800" s="9" t="e">
        <v>#REF!</v>
      </c>
    </row>
    <row r="801" spans="1:11" s="9" customFormat="1" ht="16.5" customHeight="1" hidden="1">
      <c r="A801" s="270"/>
      <c r="B801" s="833" t="s">
        <v>1195</v>
      </c>
      <c r="C801" s="819"/>
      <c r="D801" s="819"/>
      <c r="E801" s="819"/>
      <c r="F801" s="819"/>
      <c r="G801" s="819"/>
      <c r="H801" s="819"/>
      <c r="I801" s="805"/>
      <c r="J801" s="805"/>
      <c r="K801" s="805"/>
    </row>
    <row r="802" spans="1:11" s="9" customFormat="1" ht="16.5" customHeight="1" hidden="1">
      <c r="A802" s="270"/>
      <c r="B802" s="833" t="s">
        <v>1257</v>
      </c>
      <c r="C802" s="819"/>
      <c r="D802" s="819"/>
      <c r="E802" s="819"/>
      <c r="F802" s="819"/>
      <c r="G802" s="819"/>
      <c r="H802" s="819"/>
      <c r="I802" s="805"/>
      <c r="J802" s="805"/>
      <c r="K802" s="805"/>
    </row>
    <row r="803" spans="1:11" s="9" customFormat="1" ht="16.5" customHeight="1" hidden="1">
      <c r="A803" s="270"/>
      <c r="B803" s="833" t="s">
        <v>1258</v>
      </c>
      <c r="C803" s="819">
        <v>0</v>
      </c>
      <c r="D803" s="819">
        <v>0</v>
      </c>
      <c r="E803" s="819"/>
      <c r="F803" s="819"/>
      <c r="G803" s="819"/>
      <c r="H803" s="819"/>
      <c r="I803" s="805"/>
      <c r="J803" s="805"/>
      <c r="K803" s="805"/>
    </row>
    <row r="804" spans="1:11" s="9" customFormat="1" ht="16.5" customHeight="1">
      <c r="A804" s="830">
        <v>92116</v>
      </c>
      <c r="B804" s="812" t="s">
        <v>1006</v>
      </c>
      <c r="C804" s="813">
        <v>13797914</v>
      </c>
      <c r="D804" s="813">
        <v>0</v>
      </c>
      <c r="E804" s="831">
        <v>13797914</v>
      </c>
      <c r="F804" s="813"/>
      <c r="G804" s="813"/>
      <c r="H804" s="813"/>
      <c r="I804" s="805"/>
      <c r="J804" s="805"/>
      <c r="K804" s="805"/>
    </row>
    <row r="805" spans="1:11" s="9" customFormat="1" ht="16.5" customHeight="1">
      <c r="A805" s="816"/>
      <c r="B805" s="836" t="s">
        <v>1317</v>
      </c>
      <c r="C805" s="815"/>
      <c r="D805" s="815"/>
      <c r="E805" s="815"/>
      <c r="F805" s="815"/>
      <c r="G805" s="815"/>
      <c r="H805" s="815"/>
      <c r="I805" s="805"/>
      <c r="J805" s="805"/>
      <c r="K805" s="805"/>
    </row>
    <row r="806" spans="1:11" s="9" customFormat="1" ht="16.5" customHeight="1">
      <c r="A806" s="816"/>
      <c r="B806" s="836" t="s">
        <v>1318</v>
      </c>
      <c r="C806" s="815">
        <v>11197914</v>
      </c>
      <c r="D806" s="815">
        <v>0</v>
      </c>
      <c r="E806" s="859">
        <v>11197914</v>
      </c>
      <c r="F806" s="815"/>
      <c r="G806" s="815"/>
      <c r="H806" s="815"/>
      <c r="I806" s="805"/>
      <c r="J806" s="805"/>
      <c r="K806" s="805"/>
    </row>
    <row r="807" spans="1:11" s="9" customFormat="1" ht="16.5" customHeight="1">
      <c r="A807" s="270"/>
      <c r="B807" s="817" t="s">
        <v>1194</v>
      </c>
      <c r="C807" s="819"/>
      <c r="D807" s="819"/>
      <c r="E807" s="819"/>
      <c r="F807" s="819"/>
      <c r="G807" s="819"/>
      <c r="H807" s="819"/>
      <c r="I807" s="805"/>
      <c r="J807" s="805"/>
      <c r="K807" s="805"/>
    </row>
    <row r="808" spans="1:11" s="9" customFormat="1" ht="16.5" customHeight="1">
      <c r="A808" s="270"/>
      <c r="B808" s="833" t="s">
        <v>1195</v>
      </c>
      <c r="C808" s="819"/>
      <c r="D808" s="819"/>
      <c r="E808" s="819"/>
      <c r="F808" s="819"/>
      <c r="G808" s="819"/>
      <c r="H808" s="819"/>
      <c r="I808" s="805"/>
      <c r="J808" s="805"/>
      <c r="K808" s="805"/>
    </row>
    <row r="809" spans="1:11" s="9" customFormat="1" ht="19.5" customHeight="1">
      <c r="A809" s="270"/>
      <c r="B809" s="833" t="s">
        <v>1196</v>
      </c>
      <c r="C809" s="819"/>
      <c r="D809" s="819"/>
      <c r="E809" s="819"/>
      <c r="F809" s="819"/>
      <c r="G809" s="819"/>
      <c r="H809" s="819"/>
      <c r="I809" s="805"/>
      <c r="J809" s="805"/>
      <c r="K809" s="805"/>
    </row>
    <row r="810" spans="1:11" s="9" customFormat="1" ht="16.5" customHeight="1">
      <c r="A810" s="270"/>
      <c r="B810" s="833" t="s">
        <v>1261</v>
      </c>
      <c r="C810" s="819">
        <v>2600000</v>
      </c>
      <c r="D810" s="819">
        <v>0</v>
      </c>
      <c r="E810" s="819">
        <v>2600000</v>
      </c>
      <c r="F810" s="819"/>
      <c r="G810" s="819"/>
      <c r="H810" s="819"/>
      <c r="I810" s="805"/>
      <c r="J810" s="805"/>
      <c r="K810" s="805"/>
    </row>
    <row r="811" spans="1:11" s="9" customFormat="1" ht="16.5" customHeight="1">
      <c r="A811" s="830">
        <v>92118</v>
      </c>
      <c r="B811" s="812" t="s">
        <v>1008</v>
      </c>
      <c r="C811" s="813">
        <v>8835426</v>
      </c>
      <c r="D811" s="813">
        <v>0</v>
      </c>
      <c r="E811" s="818">
        <v>8835426</v>
      </c>
      <c r="F811" s="813"/>
      <c r="G811" s="813"/>
      <c r="H811" s="813"/>
      <c r="I811" s="805"/>
      <c r="J811" s="805"/>
      <c r="K811" s="805"/>
    </row>
    <row r="812" spans="1:11" s="9" customFormat="1" ht="16.5" customHeight="1">
      <c r="A812" s="816"/>
      <c r="B812" s="836" t="s">
        <v>1317</v>
      </c>
      <c r="C812" s="815"/>
      <c r="D812" s="815"/>
      <c r="E812" s="815"/>
      <c r="F812" s="815"/>
      <c r="G812" s="815"/>
      <c r="H812" s="815"/>
      <c r="I812" s="805"/>
      <c r="J812" s="805"/>
      <c r="K812" s="805"/>
    </row>
    <row r="813" spans="1:11" s="9" customFormat="1" ht="16.5" customHeight="1">
      <c r="A813" s="816"/>
      <c r="B813" s="836" t="s">
        <v>1318</v>
      </c>
      <c r="C813" s="815">
        <v>7940026</v>
      </c>
      <c r="D813" s="815">
        <v>0</v>
      </c>
      <c r="E813" s="859">
        <v>7940026</v>
      </c>
      <c r="F813" s="815"/>
      <c r="G813" s="815"/>
      <c r="H813" s="815"/>
      <c r="I813" s="805"/>
      <c r="J813" s="805"/>
      <c r="K813" s="805"/>
    </row>
    <row r="814" spans="1:11" s="9" customFormat="1" ht="16.5" customHeight="1" hidden="1">
      <c r="A814" s="270"/>
      <c r="B814" s="817" t="s">
        <v>1193</v>
      </c>
      <c r="C814" s="819">
        <v>0</v>
      </c>
      <c r="D814" s="819">
        <v>0</v>
      </c>
      <c r="E814" s="819"/>
      <c r="F814" s="819"/>
      <c r="G814" s="819"/>
      <c r="H814" s="819"/>
      <c r="I814" s="805"/>
      <c r="J814" s="805"/>
      <c r="K814" s="805"/>
    </row>
    <row r="815" spans="1:11" s="9" customFormat="1" ht="16.5" customHeight="1">
      <c r="A815" s="270"/>
      <c r="B815" s="817" t="s">
        <v>1194</v>
      </c>
      <c r="C815" s="819"/>
      <c r="D815" s="819"/>
      <c r="E815" s="819"/>
      <c r="F815" s="819"/>
      <c r="G815" s="819"/>
      <c r="H815" s="819"/>
      <c r="I815" s="805"/>
      <c r="J815" s="805"/>
      <c r="K815" s="805"/>
    </row>
    <row r="816" spans="1:11" s="9" customFormat="1" ht="16.5" customHeight="1">
      <c r="A816" s="270"/>
      <c r="B816" s="817" t="s">
        <v>1195</v>
      </c>
      <c r="C816" s="819"/>
      <c r="D816" s="819"/>
      <c r="E816" s="819"/>
      <c r="F816" s="819"/>
      <c r="G816" s="819"/>
      <c r="H816" s="819"/>
      <c r="I816" s="805"/>
      <c r="J816" s="805"/>
      <c r="K816" s="805"/>
    </row>
    <row r="817" spans="1:11" s="9" customFormat="1" ht="16.5" customHeight="1">
      <c r="A817" s="270"/>
      <c r="B817" s="817" t="s">
        <v>1257</v>
      </c>
      <c r="C817" s="819"/>
      <c r="D817" s="819"/>
      <c r="E817" s="819"/>
      <c r="F817" s="819"/>
      <c r="G817" s="819"/>
      <c r="H817" s="819"/>
      <c r="I817" s="805"/>
      <c r="J817" s="805"/>
      <c r="K817" s="805"/>
    </row>
    <row r="818" spans="1:11" s="9" customFormat="1" ht="16.5" customHeight="1">
      <c r="A818" s="270"/>
      <c r="B818" s="817" t="s">
        <v>1258</v>
      </c>
      <c r="C818" s="819">
        <v>895400</v>
      </c>
      <c r="D818" s="819">
        <v>0</v>
      </c>
      <c r="E818" s="858">
        <v>895400</v>
      </c>
      <c r="F818" s="819"/>
      <c r="G818" s="819"/>
      <c r="H818" s="819"/>
      <c r="I818" s="805"/>
      <c r="J818" s="805"/>
      <c r="K818" s="805"/>
    </row>
    <row r="819" spans="1:11" s="9" customFormat="1" ht="16.5" customHeight="1">
      <c r="A819" s="830">
        <v>92120</v>
      </c>
      <c r="B819" s="875" t="s">
        <v>1012</v>
      </c>
      <c r="C819" s="813">
        <v>4644410</v>
      </c>
      <c r="D819" s="813">
        <v>0</v>
      </c>
      <c r="E819" s="813">
        <v>4644410</v>
      </c>
      <c r="F819" s="813"/>
      <c r="G819" s="813"/>
      <c r="H819" s="813"/>
      <c r="I819" s="805"/>
      <c r="J819" s="805"/>
      <c r="K819" s="805"/>
    </row>
    <row r="820" spans="1:11" s="9" customFormat="1" ht="16.5" customHeight="1">
      <c r="A820" s="816"/>
      <c r="B820" s="836" t="s">
        <v>1319</v>
      </c>
      <c r="C820" s="815"/>
      <c r="D820" s="815"/>
      <c r="E820" s="815"/>
      <c r="F820" s="815"/>
      <c r="G820" s="815"/>
      <c r="H820" s="815"/>
      <c r="I820" s="805"/>
      <c r="J820" s="805"/>
      <c r="K820" s="805"/>
    </row>
    <row r="821" spans="1:11" s="9" customFormat="1" ht="16.5" customHeight="1">
      <c r="A821" s="816"/>
      <c r="B821" s="836" t="s">
        <v>1320</v>
      </c>
      <c r="C821" s="815">
        <v>100000</v>
      </c>
      <c r="D821" s="815">
        <v>0</v>
      </c>
      <c r="E821" s="815">
        <v>100000</v>
      </c>
      <c r="F821" s="815"/>
      <c r="G821" s="815"/>
      <c r="H821" s="815"/>
      <c r="I821" s="805"/>
      <c r="J821" s="805"/>
      <c r="K821" s="805"/>
    </row>
    <row r="822" spans="1:11" s="9" customFormat="1" ht="16.5" customHeight="1" hidden="1">
      <c r="A822" s="816"/>
      <c r="B822" s="836" t="s">
        <v>1317</v>
      </c>
      <c r="C822" s="815"/>
      <c r="D822" s="815"/>
      <c r="E822" s="815"/>
      <c r="F822" s="815"/>
      <c r="G822" s="815"/>
      <c r="H822" s="815"/>
      <c r="I822" s="805"/>
      <c r="J822" s="805"/>
      <c r="K822" s="805"/>
    </row>
    <row r="823" spans="1:11" s="9" customFormat="1" ht="16.5" customHeight="1" hidden="1">
      <c r="A823" s="816"/>
      <c r="B823" s="836" t="s">
        <v>1318</v>
      </c>
      <c r="C823" s="815">
        <v>0</v>
      </c>
      <c r="D823" s="815">
        <v>0</v>
      </c>
      <c r="E823" s="815"/>
      <c r="F823" s="815"/>
      <c r="G823" s="815"/>
      <c r="H823" s="815"/>
      <c r="I823" s="805"/>
      <c r="J823" s="805"/>
      <c r="K823" s="805"/>
    </row>
    <row r="824" spans="1:11" s="9" customFormat="1" ht="16.5" customHeight="1" hidden="1">
      <c r="A824" s="816"/>
      <c r="B824" s="836" t="s">
        <v>1321</v>
      </c>
      <c r="C824" s="815"/>
      <c r="D824" s="815"/>
      <c r="E824" s="815"/>
      <c r="F824" s="815"/>
      <c r="G824" s="815"/>
      <c r="H824" s="815"/>
      <c r="I824" s="805"/>
      <c r="J824" s="805"/>
      <c r="K824" s="805"/>
    </row>
    <row r="825" spans="1:11" s="9" customFormat="1" ht="16.5" customHeight="1" hidden="1">
      <c r="A825" s="816"/>
      <c r="B825" s="836" t="s">
        <v>1322</v>
      </c>
      <c r="C825" s="815">
        <v>0</v>
      </c>
      <c r="D825" s="815">
        <v>0</v>
      </c>
      <c r="E825" s="815"/>
      <c r="F825" s="815"/>
      <c r="G825" s="815"/>
      <c r="H825" s="815"/>
      <c r="I825" s="805"/>
      <c r="J825" s="805"/>
      <c r="K825" s="805"/>
    </row>
    <row r="826" spans="1:11" s="9" customFormat="1" ht="16.5" customHeight="1">
      <c r="A826" s="816"/>
      <c r="B826" s="836" t="s">
        <v>1323</v>
      </c>
      <c r="C826" s="815"/>
      <c r="D826" s="815"/>
      <c r="E826" s="815"/>
      <c r="F826" s="815"/>
      <c r="G826" s="815"/>
      <c r="H826" s="815"/>
      <c r="I826" s="805"/>
      <c r="J826" s="805"/>
      <c r="K826" s="805"/>
    </row>
    <row r="827" spans="1:11" s="9" customFormat="1" ht="16.5" customHeight="1">
      <c r="A827" s="816"/>
      <c r="B827" s="836" t="s">
        <v>1324</v>
      </c>
      <c r="C827" s="815"/>
      <c r="D827" s="815"/>
      <c r="E827" s="815"/>
      <c r="F827" s="815"/>
      <c r="G827" s="815"/>
      <c r="H827" s="815"/>
      <c r="I827" s="805"/>
      <c r="J827" s="805"/>
      <c r="K827" s="805"/>
    </row>
    <row r="828" spans="1:11" s="9" customFormat="1" ht="16.5" customHeight="1">
      <c r="A828" s="816"/>
      <c r="B828" s="836" t="s">
        <v>1325</v>
      </c>
      <c r="C828" s="815"/>
      <c r="D828" s="815"/>
      <c r="E828" s="815"/>
      <c r="F828" s="815"/>
      <c r="G828" s="815"/>
      <c r="H828" s="815"/>
      <c r="I828" s="805"/>
      <c r="J828" s="805"/>
      <c r="K828" s="805"/>
    </row>
    <row r="829" spans="1:11" s="9" customFormat="1" ht="16.5" customHeight="1">
      <c r="A829" s="816"/>
      <c r="B829" s="836" t="s">
        <v>1326</v>
      </c>
      <c r="C829" s="815"/>
      <c r="D829" s="815"/>
      <c r="E829" s="815"/>
      <c r="F829" s="815"/>
      <c r="G829" s="815"/>
      <c r="H829" s="815"/>
      <c r="I829" s="805"/>
      <c r="J829" s="805"/>
      <c r="K829" s="805"/>
    </row>
    <row r="830" spans="1:11" s="9" customFormat="1" ht="16.5" customHeight="1">
      <c r="A830" s="816"/>
      <c r="B830" s="836" t="s">
        <v>1327</v>
      </c>
      <c r="C830" s="815">
        <v>2150410</v>
      </c>
      <c r="D830" s="815">
        <v>0</v>
      </c>
      <c r="E830" s="815">
        <v>2150410</v>
      </c>
      <c r="F830" s="815"/>
      <c r="G830" s="815"/>
      <c r="H830" s="815"/>
      <c r="I830" s="805"/>
      <c r="J830" s="805"/>
      <c r="K830" s="805"/>
    </row>
    <row r="831" spans="1:12" ht="16.5" customHeight="1" hidden="1">
      <c r="A831" s="270"/>
      <c r="B831" s="836" t="s">
        <v>1173</v>
      </c>
      <c r="C831" s="819"/>
      <c r="D831" s="819"/>
      <c r="E831" s="819"/>
      <c r="F831" s="819"/>
      <c r="G831" s="819"/>
      <c r="H831" s="819"/>
      <c r="I831" s="805"/>
      <c r="J831" s="805"/>
      <c r="K831" s="805"/>
      <c r="L831" s="9"/>
    </row>
    <row r="832" spans="1:12" ht="16.5" customHeight="1" hidden="1">
      <c r="A832" s="270"/>
      <c r="B832" s="836" t="s">
        <v>1174</v>
      </c>
      <c r="C832" s="819"/>
      <c r="D832" s="819"/>
      <c r="E832" s="819"/>
      <c r="F832" s="819"/>
      <c r="G832" s="819"/>
      <c r="H832" s="819"/>
      <c r="I832" s="805"/>
      <c r="J832" s="805"/>
      <c r="K832" s="805"/>
      <c r="L832" s="9"/>
    </row>
    <row r="833" spans="1:12" ht="16.5" customHeight="1" hidden="1">
      <c r="A833" s="270"/>
      <c r="B833" s="817" t="s">
        <v>1264</v>
      </c>
      <c r="C833" s="819">
        <v>0</v>
      </c>
      <c r="D833" s="819">
        <v>0</v>
      </c>
      <c r="E833" s="819"/>
      <c r="F833" s="819"/>
      <c r="G833" s="819"/>
      <c r="H833" s="819"/>
      <c r="I833" s="805"/>
      <c r="J833" s="805"/>
      <c r="K833" s="805"/>
      <c r="L833" s="9"/>
    </row>
    <row r="834" spans="1:11" ht="16.5" customHeight="1">
      <c r="A834" s="830">
        <v>92195</v>
      </c>
      <c r="B834" s="812" t="s">
        <v>868</v>
      </c>
      <c r="C834" s="813">
        <v>2963913</v>
      </c>
      <c r="D834" s="813">
        <v>0</v>
      </c>
      <c r="E834" s="818">
        <v>2963913</v>
      </c>
      <c r="F834" s="813"/>
      <c r="G834" s="813"/>
      <c r="H834" s="813"/>
      <c r="I834" s="805"/>
      <c r="J834" s="805"/>
      <c r="K834" s="805"/>
    </row>
    <row r="835" spans="1:11" ht="12.75" customHeight="1">
      <c r="A835" s="270"/>
      <c r="B835" s="817" t="s">
        <v>1127</v>
      </c>
      <c r="C835" s="819">
        <v>1700</v>
      </c>
      <c r="D835" s="819">
        <v>0</v>
      </c>
      <c r="E835" s="819">
        <v>1700</v>
      </c>
      <c r="F835" s="819"/>
      <c r="G835" s="819"/>
      <c r="H835" s="819"/>
      <c r="I835" s="805"/>
      <c r="J835" s="805"/>
      <c r="K835" s="805"/>
    </row>
    <row r="836" spans="1:11" s="9" customFormat="1" ht="11.25" customHeight="1" hidden="1">
      <c r="A836" s="270"/>
      <c r="B836" s="817" t="s">
        <v>1193</v>
      </c>
      <c r="C836" s="819">
        <v>0</v>
      </c>
      <c r="D836" s="819">
        <v>0</v>
      </c>
      <c r="E836" s="819"/>
      <c r="F836" s="819"/>
      <c r="G836" s="819"/>
      <c r="H836" s="819"/>
      <c r="I836" s="805"/>
      <c r="J836" s="805"/>
      <c r="K836" s="805"/>
    </row>
    <row r="837" spans="1:11" ht="12.75" customHeight="1" hidden="1">
      <c r="A837" s="816"/>
      <c r="B837" s="835" t="s">
        <v>1138</v>
      </c>
      <c r="C837" s="815"/>
      <c r="D837" s="815"/>
      <c r="E837" s="815"/>
      <c r="F837" s="815"/>
      <c r="G837" s="815"/>
      <c r="H837" s="815"/>
      <c r="I837" s="805"/>
      <c r="J837" s="805"/>
      <c r="K837" s="805"/>
    </row>
    <row r="838" spans="1:11" ht="12.75" customHeight="1" hidden="1">
      <c r="A838" s="816"/>
      <c r="B838" s="836" t="s">
        <v>1139</v>
      </c>
      <c r="C838" s="815"/>
      <c r="D838" s="815"/>
      <c r="E838" s="815"/>
      <c r="F838" s="815"/>
      <c r="G838" s="815"/>
      <c r="H838" s="815"/>
      <c r="I838" s="805"/>
      <c r="J838" s="805"/>
      <c r="K838" s="805"/>
    </row>
    <row r="839" spans="1:11" ht="19.5" customHeight="1" hidden="1">
      <c r="A839" s="816"/>
      <c r="B839" s="873" t="s">
        <v>1274</v>
      </c>
      <c r="C839" s="815">
        <v>0</v>
      </c>
      <c r="D839" s="815">
        <v>0</v>
      </c>
      <c r="E839" s="815"/>
      <c r="F839" s="815"/>
      <c r="G839" s="815"/>
      <c r="H839" s="815"/>
      <c r="I839" s="805"/>
      <c r="J839" s="805"/>
      <c r="K839" s="805"/>
    </row>
    <row r="840" spans="1:13" ht="12.75" customHeight="1" hidden="1">
      <c r="A840" s="270"/>
      <c r="B840" s="833" t="s">
        <v>1137</v>
      </c>
      <c r="C840" s="819">
        <v>0</v>
      </c>
      <c r="D840" s="819">
        <v>0</v>
      </c>
      <c r="E840" s="819"/>
      <c r="F840" s="819"/>
      <c r="G840" s="819"/>
      <c r="H840" s="819"/>
      <c r="I840" s="805"/>
      <c r="J840" s="805"/>
      <c r="K840" s="805"/>
      <c r="L840" s="9"/>
      <c r="M840" s="9"/>
    </row>
    <row r="841" spans="1:11" ht="16.5" customHeight="1">
      <c r="A841" s="270"/>
      <c r="B841" s="1"/>
      <c r="C841" s="9"/>
      <c r="D841" s="819"/>
      <c r="E841" s="819"/>
      <c r="F841" s="819"/>
      <c r="G841" s="819"/>
      <c r="H841" s="819"/>
      <c r="I841" s="805"/>
      <c r="J841" s="805"/>
      <c r="K841" s="805"/>
    </row>
    <row r="842" spans="1:11" ht="16.5" customHeight="1">
      <c r="A842" s="269">
        <v>925</v>
      </c>
      <c r="B842" s="173" t="s">
        <v>1328</v>
      </c>
      <c r="C842" s="851"/>
      <c r="D842" s="851"/>
      <c r="E842" s="851"/>
      <c r="F842" s="851"/>
      <c r="G842" s="851"/>
      <c r="H842" s="851"/>
      <c r="I842" s="805"/>
      <c r="J842" s="805"/>
      <c r="K842" s="805"/>
    </row>
    <row r="843" spans="1:11" ht="16.5" customHeight="1">
      <c r="A843" s="269"/>
      <c r="B843" s="173" t="s">
        <v>1329</v>
      </c>
      <c r="C843" s="851"/>
      <c r="D843" s="851"/>
      <c r="E843" s="851"/>
      <c r="F843" s="851"/>
      <c r="G843" s="851"/>
      <c r="H843" s="851"/>
      <c r="I843" s="805"/>
      <c r="J843" s="805"/>
      <c r="K843" s="805"/>
    </row>
    <row r="844" spans="1:11" ht="16.5" customHeight="1" thickBot="1">
      <c r="A844" s="825"/>
      <c r="B844" s="897" t="s">
        <v>1330</v>
      </c>
      <c r="C844" s="809">
        <v>13796500</v>
      </c>
      <c r="D844" s="809">
        <v>0</v>
      </c>
      <c r="E844" s="809">
        <v>13796500</v>
      </c>
      <c r="F844" s="809">
        <v>0</v>
      </c>
      <c r="G844" s="809">
        <v>0</v>
      </c>
      <c r="H844" s="809">
        <v>0</v>
      </c>
      <c r="I844" s="805"/>
      <c r="J844" s="805"/>
      <c r="K844" s="805"/>
    </row>
    <row r="845" spans="1:11" ht="16.5" customHeight="1">
      <c r="A845" s="270"/>
      <c r="B845" s="826" t="s">
        <v>1129</v>
      </c>
      <c r="C845" s="827">
        <v>4638500</v>
      </c>
      <c r="D845" s="827">
        <v>0</v>
      </c>
      <c r="E845" s="827">
        <v>4638500</v>
      </c>
      <c r="F845" s="827">
        <v>0</v>
      </c>
      <c r="G845" s="827">
        <v>0</v>
      </c>
      <c r="H845" s="827">
        <v>0</v>
      </c>
      <c r="I845" s="805"/>
      <c r="J845" s="805"/>
      <c r="K845" s="805"/>
    </row>
    <row r="846" spans="1:11" ht="16.5" customHeight="1">
      <c r="A846" s="270"/>
      <c r="B846" s="1"/>
      <c r="C846" s="819"/>
      <c r="D846" s="819"/>
      <c r="E846" s="819"/>
      <c r="F846" s="819"/>
      <c r="G846" s="819"/>
      <c r="H846" s="819"/>
      <c r="I846" s="805"/>
      <c r="J846" s="805"/>
      <c r="K846" s="805"/>
    </row>
    <row r="847" spans="1:11" ht="16.5" customHeight="1">
      <c r="A847" s="830">
        <v>92504</v>
      </c>
      <c r="B847" s="812" t="s">
        <v>1017</v>
      </c>
      <c r="C847" s="813">
        <v>13796500</v>
      </c>
      <c r="D847" s="813">
        <v>0</v>
      </c>
      <c r="E847" s="831">
        <v>13796500</v>
      </c>
      <c r="F847" s="813"/>
      <c r="G847" s="813"/>
      <c r="H847" s="813"/>
      <c r="I847" s="805"/>
      <c r="J847" s="805"/>
      <c r="K847" s="805"/>
    </row>
    <row r="848" spans="1:11" ht="16.5" customHeight="1">
      <c r="A848" s="270"/>
      <c r="B848" s="817" t="s">
        <v>1127</v>
      </c>
      <c r="C848" s="819">
        <v>5245843</v>
      </c>
      <c r="D848" s="819">
        <v>0</v>
      </c>
      <c r="E848" s="832">
        <v>5245843</v>
      </c>
      <c r="F848" s="819"/>
      <c r="G848" s="819"/>
      <c r="H848" s="819"/>
      <c r="I848" s="805"/>
      <c r="J848" s="805"/>
      <c r="K848" s="805"/>
    </row>
    <row r="849" spans="1:11" ht="16.5" customHeight="1">
      <c r="A849" s="816"/>
      <c r="B849" s="836" t="s">
        <v>1319</v>
      </c>
      <c r="C849" s="815"/>
      <c r="D849" s="815"/>
      <c r="E849" s="815"/>
      <c r="F849" s="815"/>
      <c r="G849" s="815"/>
      <c r="H849" s="815"/>
      <c r="I849" s="805"/>
      <c r="J849" s="805"/>
      <c r="K849" s="805"/>
    </row>
    <row r="850" spans="1:11" ht="16.5" customHeight="1">
      <c r="A850" s="816"/>
      <c r="B850" s="836" t="s">
        <v>1320</v>
      </c>
      <c r="C850" s="815">
        <v>180000</v>
      </c>
      <c r="D850" s="815">
        <v>0</v>
      </c>
      <c r="E850" s="815">
        <v>180000</v>
      </c>
      <c r="F850" s="815"/>
      <c r="G850" s="815"/>
      <c r="H850" s="815"/>
      <c r="I850" s="805"/>
      <c r="J850" s="805"/>
      <c r="K850" s="805"/>
    </row>
    <row r="851" spans="1:11" ht="16.5" customHeight="1">
      <c r="A851" s="270"/>
      <c r="B851" s="817" t="s">
        <v>1132</v>
      </c>
      <c r="C851" s="819">
        <v>4453500</v>
      </c>
      <c r="D851" s="819">
        <v>0</v>
      </c>
      <c r="E851" s="832">
        <v>4453500</v>
      </c>
      <c r="F851" s="819"/>
      <c r="G851" s="819"/>
      <c r="H851" s="819"/>
      <c r="I851" s="805"/>
      <c r="J851" s="805"/>
      <c r="K851" s="805"/>
    </row>
    <row r="852" spans="1:11" ht="16.5" customHeight="1">
      <c r="A852" s="270"/>
      <c r="B852" s="817" t="s">
        <v>1135</v>
      </c>
      <c r="C852" s="819"/>
      <c r="D852" s="819"/>
      <c r="E852" s="819"/>
      <c r="F852" s="819"/>
      <c r="G852" s="819"/>
      <c r="H852" s="819"/>
      <c r="I852" s="805"/>
      <c r="J852" s="805"/>
      <c r="K852" s="805"/>
    </row>
    <row r="853" spans="1:11" ht="16.5" customHeight="1">
      <c r="A853" s="270"/>
      <c r="B853" s="817" t="s">
        <v>1155</v>
      </c>
      <c r="C853" s="819">
        <v>185000</v>
      </c>
      <c r="D853" s="819">
        <v>0</v>
      </c>
      <c r="E853" s="819">
        <v>185000</v>
      </c>
      <c r="F853" s="819"/>
      <c r="G853" s="819"/>
      <c r="H853" s="819"/>
      <c r="I853" s="805"/>
      <c r="J853" s="805"/>
      <c r="K853" s="805"/>
    </row>
    <row r="854" spans="1:11" s="9" customFormat="1" ht="16.5" customHeight="1" hidden="1">
      <c r="A854" s="270"/>
      <c r="B854" s="817" t="s">
        <v>1194</v>
      </c>
      <c r="C854" s="819"/>
      <c r="D854" s="819"/>
      <c r="E854" s="819"/>
      <c r="F854" s="819"/>
      <c r="G854" s="819"/>
      <c r="H854" s="819"/>
      <c r="I854" s="805"/>
      <c r="J854" s="805"/>
      <c r="K854" s="805"/>
    </row>
    <row r="855" spans="1:11" s="9" customFormat="1" ht="16.5" customHeight="1" hidden="1">
      <c r="A855" s="270"/>
      <c r="B855" s="817" t="s">
        <v>1195</v>
      </c>
      <c r="C855" s="819"/>
      <c r="D855" s="819"/>
      <c r="E855" s="819"/>
      <c r="F855" s="819"/>
      <c r="G855" s="819"/>
      <c r="H855" s="819"/>
      <c r="I855" s="805"/>
      <c r="J855" s="805"/>
      <c r="K855" s="805"/>
    </row>
    <row r="856" spans="1:11" s="9" customFormat="1" ht="16.5" customHeight="1" hidden="1">
      <c r="A856" s="270"/>
      <c r="B856" s="817" t="s">
        <v>1257</v>
      </c>
      <c r="C856" s="819"/>
      <c r="D856" s="819"/>
      <c r="E856" s="819"/>
      <c r="F856" s="819"/>
      <c r="G856" s="819"/>
      <c r="H856" s="819"/>
      <c r="I856" s="805"/>
      <c r="J856" s="805"/>
      <c r="K856" s="805"/>
    </row>
    <row r="857" spans="1:11" s="9" customFormat="1" ht="16.5" customHeight="1" hidden="1">
      <c r="A857" s="270"/>
      <c r="B857" s="833" t="s">
        <v>1258</v>
      </c>
      <c r="C857" s="819">
        <v>0</v>
      </c>
      <c r="D857" s="819">
        <v>0</v>
      </c>
      <c r="E857" s="819"/>
      <c r="F857" s="819"/>
      <c r="G857" s="819"/>
      <c r="H857" s="819"/>
      <c r="I857" s="805"/>
      <c r="J857" s="805"/>
      <c r="K857" s="805"/>
    </row>
    <row r="858" spans="1:11" ht="16.5" customHeight="1">
      <c r="A858" s="270"/>
      <c r="B858" s="1"/>
      <c r="C858" s="819"/>
      <c r="D858" s="819"/>
      <c r="E858" s="819"/>
      <c r="F858" s="819"/>
      <c r="G858" s="819"/>
      <c r="H858" s="819"/>
      <c r="I858" s="805"/>
      <c r="J858" s="805"/>
      <c r="K858" s="805"/>
    </row>
    <row r="859" spans="1:11" ht="16.5" customHeight="1" thickBot="1">
      <c r="A859" s="825">
        <v>926</v>
      </c>
      <c r="B859" s="808" t="s">
        <v>1331</v>
      </c>
      <c r="C859" s="809">
        <v>59088015</v>
      </c>
      <c r="D859" s="809">
        <v>0</v>
      </c>
      <c r="E859" s="809">
        <v>59088015</v>
      </c>
      <c r="F859" s="809">
        <v>0</v>
      </c>
      <c r="G859" s="809">
        <v>0</v>
      </c>
      <c r="H859" s="809">
        <v>0</v>
      </c>
      <c r="I859" s="805"/>
      <c r="J859" s="805"/>
      <c r="K859" s="805"/>
    </row>
    <row r="860" spans="1:11" ht="16.5" customHeight="1">
      <c r="A860" s="270"/>
      <c r="B860" s="826" t="s">
        <v>1129</v>
      </c>
      <c r="C860" s="827">
        <v>37980049</v>
      </c>
      <c r="D860" s="827">
        <v>0</v>
      </c>
      <c r="E860" s="827">
        <v>37980049</v>
      </c>
      <c r="F860" s="827">
        <v>0</v>
      </c>
      <c r="G860" s="827">
        <v>0</v>
      </c>
      <c r="H860" s="827">
        <v>0</v>
      </c>
      <c r="I860" s="805"/>
      <c r="J860" s="805"/>
      <c r="K860" s="805"/>
    </row>
    <row r="861" spans="1:11" ht="10.5" customHeight="1">
      <c r="A861" s="270"/>
      <c r="B861" s="1"/>
      <c r="C861" s="819"/>
      <c r="D861" s="819"/>
      <c r="E861" s="819"/>
      <c r="F861" s="819"/>
      <c r="G861" s="819"/>
      <c r="H861" s="819"/>
      <c r="I861" s="805"/>
      <c r="J861" s="805"/>
      <c r="K861" s="805"/>
    </row>
    <row r="862" spans="1:11" ht="16.5" customHeight="1">
      <c r="A862" s="830">
        <v>92601</v>
      </c>
      <c r="B862" s="812" t="s">
        <v>1021</v>
      </c>
      <c r="C862" s="813">
        <v>120918</v>
      </c>
      <c r="D862" s="813">
        <v>0</v>
      </c>
      <c r="E862" s="831">
        <v>120918</v>
      </c>
      <c r="F862" s="813"/>
      <c r="G862" s="813"/>
      <c r="H862" s="813"/>
      <c r="I862" s="805"/>
      <c r="J862" s="805"/>
      <c r="K862" s="805"/>
    </row>
    <row r="863" spans="1:11" ht="16.5" customHeight="1">
      <c r="A863" s="816"/>
      <c r="B863" s="817" t="s">
        <v>1132</v>
      </c>
      <c r="C863" s="815">
        <v>103641</v>
      </c>
      <c r="D863" s="815"/>
      <c r="E863" s="859">
        <v>103641</v>
      </c>
      <c r="F863" s="815"/>
      <c r="G863" s="815"/>
      <c r="H863" s="815"/>
      <c r="I863" s="805"/>
      <c r="J863" s="805"/>
      <c r="K863" s="805"/>
    </row>
    <row r="864" spans="1:11" ht="16.5" customHeight="1" hidden="1">
      <c r="A864" s="816"/>
      <c r="B864" s="835" t="s">
        <v>1138</v>
      </c>
      <c r="C864" s="815"/>
      <c r="D864" s="815"/>
      <c r="E864" s="815"/>
      <c r="F864" s="815"/>
      <c r="G864" s="815"/>
      <c r="H864" s="815"/>
      <c r="I864" s="805"/>
      <c r="J864" s="805"/>
      <c r="K864" s="805"/>
    </row>
    <row r="865" spans="1:11" ht="17.25" customHeight="1" hidden="1">
      <c r="A865" s="816"/>
      <c r="B865" s="836" t="s">
        <v>1139</v>
      </c>
      <c r="C865" s="815"/>
      <c r="D865" s="815"/>
      <c r="E865" s="815"/>
      <c r="F865" s="815"/>
      <c r="G865" s="815"/>
      <c r="H865" s="815"/>
      <c r="I865" s="805"/>
      <c r="J865" s="805"/>
      <c r="K865" s="805"/>
    </row>
    <row r="866" spans="1:11" ht="17.25" customHeight="1" hidden="1">
      <c r="A866" s="816"/>
      <c r="B866" s="836" t="s">
        <v>1140</v>
      </c>
      <c r="C866" s="815"/>
      <c r="D866" s="815"/>
      <c r="E866" s="815"/>
      <c r="F866" s="815"/>
      <c r="G866" s="815"/>
      <c r="H866" s="815"/>
      <c r="I866" s="805"/>
      <c r="J866" s="805"/>
      <c r="K866" s="805"/>
    </row>
    <row r="867" spans="1:11" ht="19.5" customHeight="1" hidden="1">
      <c r="A867" s="816"/>
      <c r="B867" s="837" t="s">
        <v>1141</v>
      </c>
      <c r="C867" s="815">
        <v>0</v>
      </c>
      <c r="D867" s="815">
        <v>0</v>
      </c>
      <c r="E867" s="815"/>
      <c r="F867" s="815"/>
      <c r="G867" s="815"/>
      <c r="H867" s="815"/>
      <c r="I867" s="805"/>
      <c r="J867" s="805"/>
      <c r="K867" s="805"/>
    </row>
    <row r="868" spans="1:11" ht="16.5" customHeight="1">
      <c r="A868" s="830">
        <v>92604</v>
      </c>
      <c r="B868" s="812" t="s">
        <v>1022</v>
      </c>
      <c r="C868" s="813">
        <v>47565279</v>
      </c>
      <c r="D868" s="813">
        <v>0</v>
      </c>
      <c r="E868" s="818">
        <v>47565279</v>
      </c>
      <c r="F868" s="813"/>
      <c r="G868" s="813"/>
      <c r="H868" s="813"/>
      <c r="I868" s="805"/>
      <c r="J868" s="805"/>
      <c r="K868" s="805"/>
    </row>
    <row r="869" spans="1:11" ht="16.5" customHeight="1">
      <c r="A869" s="816"/>
      <c r="B869" s="836" t="s">
        <v>1150</v>
      </c>
      <c r="C869" s="815"/>
      <c r="D869" s="815"/>
      <c r="E869" s="815"/>
      <c r="F869" s="815"/>
      <c r="G869" s="815"/>
      <c r="H869" s="815"/>
      <c r="I869" s="805"/>
      <c r="J869" s="805"/>
      <c r="K869" s="805"/>
    </row>
    <row r="870" spans="1:11" ht="16.5" customHeight="1">
      <c r="A870" s="816"/>
      <c r="B870" s="836" t="s">
        <v>1151</v>
      </c>
      <c r="C870" s="815">
        <v>7849826</v>
      </c>
      <c r="D870" s="815">
        <v>0</v>
      </c>
      <c r="E870" s="848">
        <v>7849826</v>
      </c>
      <c r="F870" s="815"/>
      <c r="G870" s="815"/>
      <c r="H870" s="815"/>
      <c r="I870" s="805"/>
      <c r="J870" s="805"/>
      <c r="K870" s="805"/>
    </row>
    <row r="871" spans="1:13" s="233" customFormat="1" ht="16.5" customHeight="1">
      <c r="A871" s="879"/>
      <c r="B871" s="878" t="s">
        <v>1238</v>
      </c>
      <c r="C871" s="859"/>
      <c r="D871" s="859"/>
      <c r="E871" s="859"/>
      <c r="F871" s="859"/>
      <c r="G871" s="859"/>
      <c r="H871" s="859"/>
      <c r="I871" s="841"/>
      <c r="J871" s="841"/>
      <c r="K871" s="841"/>
      <c r="L871" s="585"/>
      <c r="M871" s="585"/>
    </row>
    <row r="872" spans="1:13" s="233" customFormat="1" ht="16.5" customHeight="1">
      <c r="A872" s="879"/>
      <c r="B872" s="843" t="s">
        <v>1239</v>
      </c>
      <c r="C872" s="859"/>
      <c r="D872" s="859"/>
      <c r="E872" s="859"/>
      <c r="F872" s="859"/>
      <c r="G872" s="859"/>
      <c r="H872" s="859"/>
      <c r="I872" s="841"/>
      <c r="J872" s="841"/>
      <c r="K872" s="841"/>
      <c r="L872" s="585"/>
      <c r="M872" s="585"/>
    </row>
    <row r="873" spans="1:13" s="233" customFormat="1" ht="16.5" customHeight="1">
      <c r="A873" s="879"/>
      <c r="B873" s="843" t="s">
        <v>1240</v>
      </c>
      <c r="C873" s="832">
        <v>2344263</v>
      </c>
      <c r="D873" s="832">
        <v>0</v>
      </c>
      <c r="E873" s="832">
        <v>2344263</v>
      </c>
      <c r="F873" s="832"/>
      <c r="G873" s="832"/>
      <c r="H873" s="832"/>
      <c r="I873" s="841"/>
      <c r="J873" s="841"/>
      <c r="K873" s="841"/>
      <c r="L873" s="585"/>
      <c r="M873" s="585"/>
    </row>
    <row r="874" spans="1:11" ht="16.5" customHeight="1">
      <c r="A874" s="816"/>
      <c r="B874" s="836" t="s">
        <v>1152</v>
      </c>
      <c r="C874" s="815"/>
      <c r="D874" s="815"/>
      <c r="E874" s="815"/>
      <c r="F874" s="815"/>
      <c r="G874" s="815"/>
      <c r="H874" s="815"/>
      <c r="I874" s="805"/>
      <c r="J874" s="805"/>
      <c r="K874" s="805"/>
    </row>
    <row r="875" spans="1:11" ht="16.5" customHeight="1">
      <c r="A875" s="816"/>
      <c r="B875" s="836" t="s">
        <v>1139</v>
      </c>
      <c r="C875" s="815"/>
      <c r="D875" s="815"/>
      <c r="E875" s="815"/>
      <c r="F875" s="815"/>
      <c r="G875" s="815"/>
      <c r="H875" s="815"/>
      <c r="I875" s="805"/>
      <c r="J875" s="805"/>
      <c r="K875" s="805"/>
    </row>
    <row r="876" spans="1:11" ht="16.5" customHeight="1">
      <c r="A876" s="816"/>
      <c r="B876" s="836" t="s">
        <v>1153</v>
      </c>
      <c r="C876" s="815">
        <v>37371190</v>
      </c>
      <c r="D876" s="815">
        <v>0</v>
      </c>
      <c r="E876" s="882">
        <v>37371190</v>
      </c>
      <c r="F876" s="815"/>
      <c r="G876" s="815"/>
      <c r="H876" s="815"/>
      <c r="I876" s="805"/>
      <c r="J876" s="805"/>
      <c r="K876" s="805"/>
    </row>
    <row r="877" spans="1:11" ht="16.5" customHeight="1">
      <c r="A877" s="830">
        <v>92605</v>
      </c>
      <c r="B877" s="812" t="s">
        <v>1332</v>
      </c>
      <c r="C877" s="813">
        <v>8340000</v>
      </c>
      <c r="D877" s="813">
        <v>0</v>
      </c>
      <c r="E877" s="831">
        <v>8340000</v>
      </c>
      <c r="F877" s="813"/>
      <c r="G877" s="813"/>
      <c r="H877" s="813"/>
      <c r="I877" s="805"/>
      <c r="J877" s="805"/>
      <c r="K877" s="805"/>
    </row>
    <row r="878" spans="1:11" ht="16.5" customHeight="1">
      <c r="A878" s="816"/>
      <c r="B878" s="836" t="s">
        <v>1316</v>
      </c>
      <c r="C878" s="815"/>
      <c r="D878" s="815"/>
      <c r="E878" s="815"/>
      <c r="F878" s="815"/>
      <c r="G878" s="815"/>
      <c r="H878" s="815"/>
      <c r="I878" s="805"/>
      <c r="J878" s="805"/>
      <c r="K878" s="805"/>
    </row>
    <row r="879" spans="1:11" ht="16.5" customHeight="1">
      <c r="A879" s="816"/>
      <c r="B879" s="836" t="s">
        <v>1243</v>
      </c>
      <c r="C879" s="815">
        <v>0</v>
      </c>
      <c r="D879" s="815">
        <v>0</v>
      </c>
      <c r="E879" s="815"/>
      <c r="F879" s="815"/>
      <c r="G879" s="815"/>
      <c r="H879" s="815"/>
      <c r="I879" s="805"/>
      <c r="J879" s="805"/>
      <c r="K879" s="805"/>
    </row>
    <row r="880" spans="1:11" ht="16.5" customHeight="1">
      <c r="A880" s="816"/>
      <c r="B880" s="836" t="s">
        <v>1170</v>
      </c>
      <c r="C880" s="815"/>
      <c r="D880" s="815"/>
      <c r="E880" s="815"/>
      <c r="F880" s="815"/>
      <c r="G880" s="815"/>
      <c r="H880" s="815"/>
      <c r="I880" s="805"/>
      <c r="J880" s="805"/>
      <c r="K880" s="805"/>
    </row>
    <row r="881" spans="1:11" ht="16.5" customHeight="1">
      <c r="A881" s="816"/>
      <c r="B881" s="836" t="s">
        <v>1171</v>
      </c>
      <c r="C881" s="815">
        <v>837500</v>
      </c>
      <c r="D881" s="815">
        <v>0</v>
      </c>
      <c r="E881" s="859">
        <v>837500</v>
      </c>
      <c r="F881" s="815"/>
      <c r="G881" s="815"/>
      <c r="H881" s="815"/>
      <c r="I881" s="805"/>
      <c r="J881" s="805"/>
      <c r="K881" s="805"/>
    </row>
    <row r="882" spans="1:11" ht="16.5" customHeight="1">
      <c r="A882" s="816"/>
      <c r="B882" s="836" t="s">
        <v>1147</v>
      </c>
      <c r="C882" s="815"/>
      <c r="D882" s="815"/>
      <c r="E882" s="815"/>
      <c r="F882" s="815"/>
      <c r="G882" s="815"/>
      <c r="H882" s="815"/>
      <c r="I882" s="805"/>
      <c r="J882" s="805"/>
      <c r="K882" s="805"/>
    </row>
    <row r="883" spans="1:11" ht="16.5" customHeight="1">
      <c r="A883" s="816"/>
      <c r="B883" s="836" t="s">
        <v>1148</v>
      </c>
      <c r="C883" s="815">
        <v>7497500</v>
      </c>
      <c r="D883" s="815">
        <v>0</v>
      </c>
      <c r="E883" s="859">
        <v>7497500</v>
      </c>
      <c r="F883" s="815"/>
      <c r="G883" s="815"/>
      <c r="H883" s="815"/>
      <c r="I883" s="805"/>
      <c r="J883" s="805"/>
      <c r="K883" s="805"/>
    </row>
    <row r="884" spans="1:11" ht="16.5" customHeight="1">
      <c r="A884" s="270"/>
      <c r="B884" s="836" t="s">
        <v>1173</v>
      </c>
      <c r="C884" s="819"/>
      <c r="D884" s="819"/>
      <c r="E884" s="819"/>
      <c r="F884" s="819"/>
      <c r="G884" s="819"/>
      <c r="H884" s="819"/>
      <c r="I884" s="805"/>
      <c r="J884" s="805"/>
      <c r="K884" s="805"/>
    </row>
    <row r="885" spans="1:11" ht="16.5" customHeight="1">
      <c r="A885" s="270"/>
      <c r="B885" s="836" t="s">
        <v>1174</v>
      </c>
      <c r="C885" s="819"/>
      <c r="D885" s="819"/>
      <c r="E885" s="819"/>
      <c r="F885" s="819"/>
      <c r="G885" s="819"/>
      <c r="H885" s="819"/>
      <c r="I885" s="805"/>
      <c r="J885" s="805"/>
      <c r="K885" s="805"/>
    </row>
    <row r="886" spans="1:11" ht="16.5" customHeight="1">
      <c r="A886" s="270"/>
      <c r="B886" s="817" t="s">
        <v>1264</v>
      </c>
      <c r="C886" s="819">
        <v>5000</v>
      </c>
      <c r="D886" s="819">
        <v>0</v>
      </c>
      <c r="E886" s="856">
        <v>5000</v>
      </c>
      <c r="F886" s="819"/>
      <c r="G886" s="819"/>
      <c r="H886" s="819"/>
      <c r="I886" s="805"/>
      <c r="J886" s="805"/>
      <c r="K886" s="805"/>
    </row>
    <row r="887" spans="1:11" ht="16.5" customHeight="1">
      <c r="A887" s="830">
        <v>92695</v>
      </c>
      <c r="B887" s="812" t="s">
        <v>868</v>
      </c>
      <c r="C887" s="813">
        <v>3061818</v>
      </c>
      <c r="D887" s="813">
        <v>0</v>
      </c>
      <c r="E887" s="831">
        <v>3061818</v>
      </c>
      <c r="F887" s="813"/>
      <c r="G887" s="813"/>
      <c r="H887" s="813"/>
      <c r="I887" s="805"/>
      <c r="J887" s="805"/>
      <c r="K887" s="805"/>
    </row>
    <row r="888" spans="1:11" ht="16.5" customHeight="1">
      <c r="A888" s="270"/>
      <c r="B888" s="817" t="s">
        <v>1125</v>
      </c>
      <c r="C888" s="819">
        <v>2485</v>
      </c>
      <c r="D888" s="819">
        <v>0</v>
      </c>
      <c r="E888" s="832">
        <v>2485</v>
      </c>
      <c r="F888" s="819"/>
      <c r="G888" s="819"/>
      <c r="H888" s="819"/>
      <c r="I888" s="805"/>
      <c r="J888" s="805"/>
      <c r="K888" s="805"/>
    </row>
    <row r="889" spans="1:13" ht="17.25" customHeight="1" hidden="1">
      <c r="A889" s="270"/>
      <c r="B889" s="817" t="s">
        <v>1142</v>
      </c>
      <c r="C889" s="819"/>
      <c r="D889" s="819"/>
      <c r="E889" s="819"/>
      <c r="F889" s="819"/>
      <c r="G889" s="819"/>
      <c r="H889" s="819"/>
      <c r="I889" s="805"/>
      <c r="J889" s="805"/>
      <c r="K889" s="805"/>
      <c r="L889" s="9"/>
      <c r="M889" s="9"/>
    </row>
    <row r="890" spans="1:13" ht="16.5" customHeight="1" hidden="1">
      <c r="A890" s="270"/>
      <c r="B890" s="817" t="s">
        <v>1143</v>
      </c>
      <c r="C890" s="819">
        <v>0</v>
      </c>
      <c r="D890" s="819">
        <v>0</v>
      </c>
      <c r="E890" s="819"/>
      <c r="F890" s="819"/>
      <c r="G890" s="819"/>
      <c r="H890" s="819"/>
      <c r="I890" s="805"/>
      <c r="J890" s="805"/>
      <c r="K890" s="805"/>
      <c r="L890" s="9"/>
      <c r="M890" s="9"/>
    </row>
    <row r="891" spans="1:11" ht="16.5" customHeight="1">
      <c r="A891" s="270"/>
      <c r="B891" s="817" t="s">
        <v>1132</v>
      </c>
      <c r="C891" s="815">
        <v>505218</v>
      </c>
      <c r="D891" s="815">
        <v>0</v>
      </c>
      <c r="E891" s="859">
        <v>505218</v>
      </c>
      <c r="F891" s="815"/>
      <c r="G891" s="815"/>
      <c r="H891" s="815"/>
      <c r="I891" s="805"/>
      <c r="J891" s="805"/>
      <c r="K891" s="805"/>
    </row>
    <row r="892" spans="1:11" ht="16.5" customHeight="1">
      <c r="A892" s="816"/>
      <c r="B892" s="835" t="s">
        <v>1138</v>
      </c>
      <c r="C892" s="815"/>
      <c r="D892" s="815"/>
      <c r="E892" s="815"/>
      <c r="F892" s="815"/>
      <c r="G892" s="815"/>
      <c r="H892" s="815"/>
      <c r="I892" s="805"/>
      <c r="J892" s="805"/>
      <c r="K892" s="805"/>
    </row>
    <row r="893" spans="1:11" ht="16.5" customHeight="1">
      <c r="A893" s="816"/>
      <c r="B893" s="836" t="s">
        <v>1139</v>
      </c>
      <c r="C893" s="815"/>
      <c r="D893" s="815"/>
      <c r="E893" s="815"/>
      <c r="F893" s="815"/>
      <c r="G893" s="815"/>
      <c r="H893" s="815"/>
      <c r="I893" s="805"/>
      <c r="J893" s="805"/>
      <c r="K893" s="805"/>
    </row>
    <row r="894" spans="1:11" ht="16.5" customHeight="1">
      <c r="A894" s="816"/>
      <c r="B894" s="836" t="s">
        <v>1140</v>
      </c>
      <c r="C894" s="815"/>
      <c r="D894" s="815"/>
      <c r="E894" s="815"/>
      <c r="F894" s="815"/>
      <c r="G894" s="815"/>
      <c r="H894" s="815"/>
      <c r="I894" s="805"/>
      <c r="J894" s="805"/>
      <c r="K894" s="805"/>
    </row>
    <row r="895" spans="1:11" ht="18.75" customHeight="1">
      <c r="A895" s="816"/>
      <c r="B895" s="837" t="s">
        <v>1333</v>
      </c>
      <c r="C895" s="815">
        <v>0</v>
      </c>
      <c r="D895" s="815">
        <v>0</v>
      </c>
      <c r="E895" s="815"/>
      <c r="F895" s="815"/>
      <c r="G895" s="815"/>
      <c r="H895" s="815"/>
      <c r="I895" s="805"/>
      <c r="J895" s="805"/>
      <c r="K895" s="805"/>
    </row>
    <row r="896" spans="1:11" ht="16.5" customHeight="1">
      <c r="A896" s="9"/>
      <c r="B896" s="898" t="s">
        <v>1334</v>
      </c>
      <c r="C896" s="899">
        <v>2189933713</v>
      </c>
      <c r="D896" s="899">
        <v>101182855</v>
      </c>
      <c r="E896" s="899">
        <v>1484555592</v>
      </c>
      <c r="F896" s="899">
        <v>72546990</v>
      </c>
      <c r="G896" s="899">
        <v>705378121</v>
      </c>
      <c r="H896" s="899">
        <v>28635865</v>
      </c>
      <c r="I896" s="899"/>
      <c r="J896" s="899"/>
      <c r="K896" s="899"/>
    </row>
    <row r="897" spans="1:11" ht="16.5" customHeight="1">
      <c r="A897" s="9"/>
      <c r="B897" s="900" t="s">
        <v>1129</v>
      </c>
      <c r="C897" s="827">
        <v>815715242</v>
      </c>
      <c r="D897" s="827">
        <v>988000</v>
      </c>
      <c r="E897" s="827">
        <v>536172915</v>
      </c>
      <c r="F897" s="827">
        <v>0</v>
      </c>
      <c r="G897" s="827">
        <v>279542327</v>
      </c>
      <c r="H897" s="827">
        <v>988000</v>
      </c>
      <c r="I897" s="899"/>
      <c r="J897" s="899"/>
      <c r="K897" s="899"/>
    </row>
    <row r="898" spans="1:11" s="139" customFormat="1" ht="12.75">
      <c r="A898" s="171"/>
      <c r="B898" s="1136"/>
      <c r="C898" s="1137"/>
      <c r="D898" s="1137"/>
      <c r="E898" s="1137"/>
      <c r="F898" s="1137"/>
      <c r="G898" s="1137"/>
      <c r="H898" s="1137"/>
      <c r="I898" s="805"/>
      <c r="J898" s="805"/>
      <c r="K898" s="805"/>
    </row>
    <row r="899" spans="1:11" s="139" customFormat="1" ht="12" customHeight="1">
      <c r="A899" s="171"/>
      <c r="B899" s="1136"/>
      <c r="C899" s="1137"/>
      <c r="D899" s="1137"/>
      <c r="E899" s="1137"/>
      <c r="F899" s="1137"/>
      <c r="G899" s="1137"/>
      <c r="H899" s="1137"/>
      <c r="I899" s="805"/>
      <c r="J899" s="805"/>
      <c r="K899" s="805"/>
    </row>
    <row r="900" spans="1:11" s="1152" customFormat="1" ht="13.5" customHeight="1">
      <c r="A900" s="1149"/>
      <c r="C900" s="1153"/>
      <c r="D900" s="1154"/>
      <c r="E900" s="1154"/>
      <c r="F900" s="1154"/>
      <c r="G900" s="1154"/>
      <c r="I900" s="805"/>
      <c r="J900" s="805"/>
      <c r="K900" s="805"/>
    </row>
    <row r="901" spans="1:11" s="1152" customFormat="1" ht="12.75">
      <c r="A901" s="1140"/>
      <c r="B901" s="1141"/>
      <c r="C901" s="1142"/>
      <c r="D901" s="1142"/>
      <c r="E901" s="1142"/>
      <c r="F901" s="1142"/>
      <c r="G901" s="1142"/>
      <c r="H901" s="1142"/>
      <c r="I901" s="805"/>
      <c r="J901" s="805"/>
      <c r="K901" s="805"/>
    </row>
    <row r="902" spans="1:14" s="1152" customFormat="1" ht="21" customHeight="1">
      <c r="A902" s="1140"/>
      <c r="B902" s="1143"/>
      <c r="C902" s="1144"/>
      <c r="D902" s="1144"/>
      <c r="E902" s="1144"/>
      <c r="F902" s="1144"/>
      <c r="G902" s="1144"/>
      <c r="H902" s="1144"/>
      <c r="I902" s="1155"/>
      <c r="J902" s="1155"/>
      <c r="K902" s="1155"/>
      <c r="L902" s="1155"/>
      <c r="M902" s="1155"/>
      <c r="N902" s="1155"/>
    </row>
    <row r="903" spans="1:12" s="1152" customFormat="1" ht="12.75">
      <c r="A903" s="1140"/>
      <c r="B903" s="1146"/>
      <c r="C903" s="1144"/>
      <c r="D903" s="1144"/>
      <c r="E903" s="1144"/>
      <c r="F903" s="1144"/>
      <c r="G903" s="1144"/>
      <c r="H903" s="1144"/>
      <c r="I903" s="1155"/>
      <c r="J903" s="1155"/>
      <c r="K903" s="1155"/>
      <c r="L903" s="1154"/>
    </row>
    <row r="904" spans="1:14" s="1152" customFormat="1" ht="13.5" customHeight="1">
      <c r="A904" s="1140"/>
      <c r="B904" s="1146"/>
      <c r="C904" s="1144"/>
      <c r="D904" s="1144"/>
      <c r="E904" s="1144"/>
      <c r="F904" s="1144"/>
      <c r="G904" s="1144"/>
      <c r="H904" s="1144"/>
      <c r="I904" s="1155"/>
      <c r="J904" s="1155"/>
      <c r="K904" s="1155"/>
      <c r="N904" s="1154"/>
    </row>
    <row r="905" spans="1:11" s="1152" customFormat="1" ht="12.75">
      <c r="A905" s="1140"/>
      <c r="B905" s="1146"/>
      <c r="C905" s="1144"/>
      <c r="D905" s="1144"/>
      <c r="E905" s="1144"/>
      <c r="F905" s="1144"/>
      <c r="G905" s="1144"/>
      <c r="H905" s="1144"/>
      <c r="I905" s="1155"/>
      <c r="J905" s="1155"/>
      <c r="K905" s="1155"/>
    </row>
    <row r="906" spans="1:11" s="1152" customFormat="1" ht="12.75">
      <c r="A906" s="1140"/>
      <c r="B906" s="1146"/>
      <c r="C906" s="1144"/>
      <c r="D906" s="1144"/>
      <c r="E906" s="1144"/>
      <c r="F906" s="1144"/>
      <c r="G906" s="1144"/>
      <c r="H906" s="1144"/>
      <c r="I906" s="1144"/>
      <c r="J906" s="1144"/>
      <c r="K906" s="1144"/>
    </row>
    <row r="907" spans="1:11" s="1152" customFormat="1" ht="12.75">
      <c r="A907" s="1140"/>
      <c r="B907" s="1146"/>
      <c r="C907" s="1144"/>
      <c r="D907" s="1144"/>
      <c r="E907" s="1144"/>
      <c r="F907" s="1144"/>
      <c r="G907" s="1144"/>
      <c r="H907" s="1144"/>
      <c r="I907" s="1155"/>
      <c r="J907" s="1155"/>
      <c r="K907" s="1155"/>
    </row>
    <row r="908" spans="1:11" s="1152" customFormat="1" ht="12.75">
      <c r="A908" s="1140"/>
      <c r="B908" s="1146"/>
      <c r="C908" s="1144"/>
      <c r="D908" s="1144"/>
      <c r="E908" s="1144"/>
      <c r="F908" s="1144"/>
      <c r="G908" s="1144"/>
      <c r="H908" s="1144"/>
      <c r="I908" s="1155"/>
      <c r="J908" s="1155"/>
      <c r="K908" s="1155"/>
    </row>
    <row r="909" spans="1:11" s="1152" customFormat="1" ht="12.75">
      <c r="A909" s="1140"/>
      <c r="B909" s="266"/>
      <c r="C909" s="1144"/>
      <c r="D909" s="1144"/>
      <c r="E909" s="1144"/>
      <c r="F909" s="1144"/>
      <c r="G909" s="1144"/>
      <c r="H909" s="1144"/>
      <c r="I909" s="1155"/>
      <c r="J909" s="1155"/>
      <c r="K909" s="1155"/>
    </row>
    <row r="910" spans="1:11" s="1152" customFormat="1" ht="12.75">
      <c r="A910" s="1140"/>
      <c r="B910" s="1146"/>
      <c r="C910" s="1144"/>
      <c r="D910" s="1144"/>
      <c r="E910" s="1144"/>
      <c r="F910" s="1144"/>
      <c r="G910" s="1144"/>
      <c r="H910" s="1144"/>
      <c r="I910" s="1155"/>
      <c r="J910" s="1155"/>
      <c r="K910" s="1155"/>
    </row>
    <row r="911" spans="1:11" s="1152" customFormat="1" ht="12.75">
      <c r="A911" s="1140"/>
      <c r="B911" s="1146"/>
      <c r="C911" s="1144"/>
      <c r="D911" s="1144"/>
      <c r="E911" s="1144"/>
      <c r="F911" s="1144"/>
      <c r="G911" s="1144"/>
      <c r="H911" s="1144"/>
      <c r="I911" s="1155"/>
      <c r="J911" s="1155"/>
      <c r="K911" s="1155"/>
    </row>
    <row r="912" spans="1:11" s="1152" customFormat="1" ht="12.75">
      <c r="A912" s="1140"/>
      <c r="B912" s="1146"/>
      <c r="C912" s="1144"/>
      <c r="D912" s="1144"/>
      <c r="E912" s="1144"/>
      <c r="F912" s="1144"/>
      <c r="G912" s="1144"/>
      <c r="H912" s="1144"/>
      <c r="I912" s="1155"/>
      <c r="J912" s="1155"/>
      <c r="K912" s="1155"/>
    </row>
    <row r="913" spans="1:11" s="1152" customFormat="1" ht="12.75">
      <c r="A913" s="1140"/>
      <c r="B913" s="1146"/>
      <c r="C913" s="1144"/>
      <c r="D913" s="1144"/>
      <c r="E913" s="1144"/>
      <c r="F913" s="1144"/>
      <c r="G913" s="1144"/>
      <c r="H913" s="1144"/>
      <c r="I913" s="1155"/>
      <c r="J913" s="1155"/>
      <c r="K913" s="1155"/>
    </row>
    <row r="914" spans="1:11" s="1152" customFormat="1" ht="12.75">
      <c r="A914" s="266"/>
      <c r="B914" s="1146"/>
      <c r="C914" s="1144"/>
      <c r="D914" s="1144"/>
      <c r="E914" s="1144"/>
      <c r="F914" s="1144"/>
      <c r="G914" s="1144"/>
      <c r="H914" s="1144"/>
      <c r="I914" s="1155"/>
      <c r="J914" s="1155"/>
      <c r="K914" s="1155"/>
    </row>
    <row r="915" spans="1:11" s="1152" customFormat="1" ht="12.75">
      <c r="A915" s="266"/>
      <c r="B915" s="1147"/>
      <c r="C915" s="1144"/>
      <c r="D915" s="1144"/>
      <c r="E915" s="1144"/>
      <c r="F915" s="1144"/>
      <c r="G915" s="1144"/>
      <c r="H915" s="1144"/>
      <c r="I915" s="1155"/>
      <c r="J915" s="1155"/>
      <c r="K915" s="1155"/>
    </row>
    <row r="916" spans="1:11" s="1152" customFormat="1" ht="12.75">
      <c r="A916" s="266"/>
      <c r="B916" s="1146"/>
      <c r="C916" s="1144"/>
      <c r="D916" s="1144"/>
      <c r="E916" s="1144"/>
      <c r="F916" s="1144"/>
      <c r="G916" s="1144"/>
      <c r="H916" s="1144"/>
      <c r="I916" s="1155"/>
      <c r="J916" s="1155"/>
      <c r="K916" s="1155"/>
    </row>
    <row r="917" spans="1:11" s="1152" customFormat="1" ht="12.75">
      <c r="A917" s="266"/>
      <c r="B917" s="1146"/>
      <c r="C917" s="1144"/>
      <c r="D917" s="1144"/>
      <c r="E917" s="1144"/>
      <c r="F917" s="1144"/>
      <c r="G917" s="1144"/>
      <c r="H917" s="1144"/>
      <c r="I917" s="1155"/>
      <c r="J917" s="1155"/>
      <c r="K917" s="1155"/>
    </row>
    <row r="918" spans="1:11" s="1152" customFormat="1" ht="12.75">
      <c r="A918" s="266"/>
      <c r="B918" s="1146"/>
      <c r="C918" s="1144"/>
      <c r="D918" s="1144"/>
      <c r="E918" s="1144"/>
      <c r="F918" s="1144"/>
      <c r="G918" s="1144"/>
      <c r="H918" s="1144"/>
      <c r="I918" s="1155"/>
      <c r="J918" s="1155"/>
      <c r="K918" s="1155"/>
    </row>
    <row r="919" spans="1:11" s="1152" customFormat="1" ht="12.75">
      <c r="A919" s="266"/>
      <c r="B919" s="1146"/>
      <c r="C919" s="1144"/>
      <c r="D919" s="1144"/>
      <c r="E919" s="1144"/>
      <c r="F919" s="1144"/>
      <c r="G919" s="1144"/>
      <c r="H919" s="1144"/>
      <c r="I919" s="1155"/>
      <c r="J919" s="1155"/>
      <c r="K919" s="1155"/>
    </row>
    <row r="920" spans="1:11" s="1152" customFormat="1" ht="12.75">
      <c r="A920" s="266"/>
      <c r="B920" s="1146"/>
      <c r="C920" s="1144"/>
      <c r="D920" s="1144"/>
      <c r="E920" s="1144"/>
      <c r="F920" s="1144"/>
      <c r="G920" s="1144"/>
      <c r="H920" s="1144"/>
      <c r="I920" s="1155"/>
      <c r="J920" s="1155"/>
      <c r="K920" s="1155"/>
    </row>
    <row r="921" spans="1:11" s="1152" customFormat="1" ht="17.25" customHeight="1">
      <c r="A921" s="266"/>
      <c r="B921" s="1140"/>
      <c r="C921" s="1144"/>
      <c r="D921" s="1144"/>
      <c r="E921" s="1144"/>
      <c r="F921" s="1144"/>
      <c r="G921" s="1144"/>
      <c r="H921" s="1144"/>
      <c r="I921" s="1155"/>
      <c r="J921" s="1155"/>
      <c r="K921" s="1155"/>
    </row>
    <row r="922" spans="1:11" s="1152" customFormat="1" ht="12.75">
      <c r="A922" s="266"/>
      <c r="B922" s="1156"/>
      <c r="C922" s="1144"/>
      <c r="D922" s="1144"/>
      <c r="E922" s="1144"/>
      <c r="F922" s="1144"/>
      <c r="G922" s="1144"/>
      <c r="H922" s="1144"/>
      <c r="I922" s="1155"/>
      <c r="J922" s="1155"/>
      <c r="K922" s="1155"/>
    </row>
    <row r="923" spans="1:11" s="1152" customFormat="1" ht="12.75">
      <c r="A923" s="266"/>
      <c r="B923" s="1156"/>
      <c r="C923" s="1144"/>
      <c r="D923" s="1144"/>
      <c r="E923" s="1144"/>
      <c r="F923" s="1144"/>
      <c r="G923" s="1144"/>
      <c r="H923" s="1144"/>
      <c r="I923" s="1155"/>
      <c r="J923" s="1155"/>
      <c r="K923" s="1155"/>
    </row>
    <row r="924" spans="1:11" s="1152" customFormat="1" ht="12.75">
      <c r="A924" s="266"/>
      <c r="B924" s="1156"/>
      <c r="C924" s="1144"/>
      <c r="D924" s="1144"/>
      <c r="E924" s="1144"/>
      <c r="F924" s="1144"/>
      <c r="G924" s="1144"/>
      <c r="H924" s="1144"/>
      <c r="I924" s="1155"/>
      <c r="J924" s="1155"/>
      <c r="K924" s="1155"/>
    </row>
    <row r="925" spans="1:11" s="1152" customFormat="1" ht="12.75">
      <c r="A925" s="266"/>
      <c r="B925" s="1156"/>
      <c r="C925" s="1144"/>
      <c r="D925" s="1144"/>
      <c r="E925" s="1144"/>
      <c r="F925" s="1144"/>
      <c r="G925" s="1144"/>
      <c r="H925" s="1144"/>
      <c r="I925" s="1155"/>
      <c r="J925" s="1155"/>
      <c r="K925" s="1155"/>
    </row>
    <row r="926" spans="1:11" s="1152" customFormat="1" ht="12.75">
      <c r="A926" s="266"/>
      <c r="B926" s="266"/>
      <c r="C926" s="850"/>
      <c r="D926" s="850"/>
      <c r="E926" s="850"/>
      <c r="F926" s="850"/>
      <c r="G926" s="850"/>
      <c r="H926" s="850"/>
      <c r="I926" s="1155"/>
      <c r="J926" s="1155"/>
      <c r="K926" s="1155"/>
    </row>
    <row r="927" spans="1:11" s="1152" customFormat="1" ht="12.75">
      <c r="A927" s="266"/>
      <c r="B927" s="266"/>
      <c r="C927" s="850"/>
      <c r="D927" s="850"/>
      <c r="E927" s="850"/>
      <c r="F927" s="850"/>
      <c r="G927" s="850"/>
      <c r="H927" s="850"/>
      <c r="I927" s="1155"/>
      <c r="J927" s="1155"/>
      <c r="K927" s="1155"/>
    </row>
    <row r="928" spans="1:11" s="1152" customFormat="1" ht="12.75">
      <c r="A928" s="266"/>
      <c r="B928" s="1146"/>
      <c r="C928" s="850"/>
      <c r="D928" s="850"/>
      <c r="E928" s="850"/>
      <c r="F928" s="850"/>
      <c r="G928" s="850"/>
      <c r="H928" s="850"/>
      <c r="I928" s="1155"/>
      <c r="J928" s="1155"/>
      <c r="K928" s="1155"/>
    </row>
    <row r="929" spans="1:11" s="1152" customFormat="1" ht="12.75">
      <c r="A929" s="266"/>
      <c r="B929" s="1140"/>
      <c r="C929" s="1140"/>
      <c r="D929" s="1140"/>
      <c r="E929" s="1140"/>
      <c r="F929" s="1140"/>
      <c r="G929" s="1140"/>
      <c r="H929" s="1140"/>
      <c r="I929" s="1155"/>
      <c r="J929" s="1155"/>
      <c r="K929" s="1155"/>
    </row>
    <row r="930" spans="1:11" s="1152" customFormat="1" ht="12.75">
      <c r="A930" s="266"/>
      <c r="B930" s="1140"/>
      <c r="C930" s="850"/>
      <c r="D930" s="850"/>
      <c r="E930" s="850"/>
      <c r="F930" s="850"/>
      <c r="G930" s="850"/>
      <c r="H930" s="850"/>
      <c r="I930" s="1155"/>
      <c r="J930" s="1155"/>
      <c r="K930" s="1155"/>
    </row>
    <row r="931" spans="1:11" s="1152" customFormat="1" ht="12.75">
      <c r="A931" s="266"/>
      <c r="B931" s="1140"/>
      <c r="C931" s="850"/>
      <c r="D931" s="850"/>
      <c r="E931" s="850"/>
      <c r="F931" s="850"/>
      <c r="G931" s="850"/>
      <c r="H931" s="850"/>
      <c r="I931" s="1155"/>
      <c r="J931" s="1155"/>
      <c r="K931" s="1155"/>
    </row>
    <row r="932" spans="1:11" s="139" customFormat="1" ht="12.75">
      <c r="A932" s="816"/>
      <c r="B932" s="901"/>
      <c r="C932" s="815"/>
      <c r="D932" s="815"/>
      <c r="E932" s="815"/>
      <c r="F932" s="815"/>
      <c r="G932" s="815"/>
      <c r="H932" s="815"/>
      <c r="I932" s="1145"/>
      <c r="J932" s="1145"/>
      <c r="K932" s="1145"/>
    </row>
    <row r="933" spans="1:11" s="139" customFormat="1" ht="12.75">
      <c r="A933" s="816"/>
      <c r="B933" s="901"/>
      <c r="C933" s="815"/>
      <c r="D933" s="815"/>
      <c r="E933" s="815"/>
      <c r="F933" s="815"/>
      <c r="G933" s="815"/>
      <c r="H933" s="815"/>
      <c r="I933" s="1145"/>
      <c r="J933" s="1145"/>
      <c r="K933" s="1145"/>
    </row>
    <row r="934" spans="1:11" s="139" customFormat="1" ht="12.75">
      <c r="A934" s="816"/>
      <c r="B934" s="901"/>
      <c r="C934" s="815"/>
      <c r="D934" s="815"/>
      <c r="E934" s="815"/>
      <c r="F934" s="815"/>
      <c r="G934" s="815"/>
      <c r="H934" s="815"/>
      <c r="I934" s="1145"/>
      <c r="J934" s="1145"/>
      <c r="K934" s="1145"/>
    </row>
    <row r="935" spans="1:16" s="139" customFormat="1" ht="12.75">
      <c r="A935" s="816"/>
      <c r="B935" s="171"/>
      <c r="C935" s="815"/>
      <c r="D935" s="815"/>
      <c r="E935" s="815"/>
      <c r="F935" s="815"/>
      <c r="G935" s="815"/>
      <c r="H935" s="815"/>
      <c r="I935" s="1145"/>
      <c r="J935" s="1145"/>
      <c r="K935" s="1145"/>
      <c r="L935" s="815"/>
      <c r="M935" s="815"/>
      <c r="N935" s="815"/>
      <c r="O935" s="815"/>
      <c r="P935" s="815"/>
    </row>
    <row r="936" spans="1:11" s="139" customFormat="1" ht="12.75">
      <c r="A936" s="816"/>
      <c r="B936" s="901"/>
      <c r="C936" s="815"/>
      <c r="D936" s="815"/>
      <c r="E936" s="815"/>
      <c r="F936" s="815"/>
      <c r="G936" s="815"/>
      <c r="H936" s="815"/>
      <c r="I936" s="1145"/>
      <c r="J936" s="1145"/>
      <c r="K936" s="1145"/>
    </row>
    <row r="937" spans="1:11" s="139" customFormat="1" ht="12.75">
      <c r="A937" s="816"/>
      <c r="B937" s="901"/>
      <c r="C937" s="815"/>
      <c r="D937" s="815"/>
      <c r="E937" s="815"/>
      <c r="F937" s="815"/>
      <c r="G937" s="815"/>
      <c r="H937" s="815"/>
      <c r="I937" s="1145"/>
      <c r="J937" s="1145"/>
      <c r="K937" s="1145"/>
    </row>
    <row r="938" spans="1:11" s="139" customFormat="1" ht="12.75">
      <c r="A938" s="816"/>
      <c r="B938" s="171"/>
      <c r="C938" s="815"/>
      <c r="D938" s="815"/>
      <c r="E938" s="815"/>
      <c r="F938" s="815"/>
      <c r="G938" s="815"/>
      <c r="H938" s="815"/>
      <c r="I938" s="1145"/>
      <c r="J938" s="1145"/>
      <c r="K938" s="1145"/>
    </row>
    <row r="939" spans="1:11" s="139" customFormat="1" ht="12.75">
      <c r="A939" s="816"/>
      <c r="B939" s="171"/>
      <c r="C939" s="815"/>
      <c r="D939" s="815"/>
      <c r="E939" s="815"/>
      <c r="F939" s="815"/>
      <c r="G939" s="815"/>
      <c r="H939" s="815"/>
      <c r="I939" s="1145"/>
      <c r="J939" s="1145"/>
      <c r="K939" s="1145"/>
    </row>
    <row r="940" spans="1:11" s="139" customFormat="1" ht="12.75">
      <c r="A940" s="816"/>
      <c r="B940" s="171"/>
      <c r="C940" s="815"/>
      <c r="D940" s="815"/>
      <c r="E940" s="815"/>
      <c r="F940" s="815"/>
      <c r="G940" s="815"/>
      <c r="H940" s="815"/>
      <c r="I940" s="1145"/>
      <c r="J940" s="1145"/>
      <c r="K940" s="1145"/>
    </row>
    <row r="941" spans="1:11" s="139" customFormat="1" ht="12.75">
      <c r="A941" s="816"/>
      <c r="B941" s="171"/>
      <c r="C941" s="815"/>
      <c r="D941" s="815"/>
      <c r="E941" s="815"/>
      <c r="F941" s="815"/>
      <c r="G941" s="815"/>
      <c r="H941" s="815"/>
      <c r="I941" s="1145"/>
      <c r="J941" s="1145"/>
      <c r="K941" s="1145"/>
    </row>
    <row r="942" spans="1:11" s="139" customFormat="1" ht="12.75">
      <c r="A942" s="816"/>
      <c r="B942" s="171"/>
      <c r="C942" s="815"/>
      <c r="D942" s="815"/>
      <c r="E942" s="815"/>
      <c r="F942" s="815"/>
      <c r="G942" s="815"/>
      <c r="H942" s="815"/>
      <c r="I942" s="1145"/>
      <c r="J942" s="1145"/>
      <c r="K942" s="1145"/>
    </row>
    <row r="943" spans="1:11" s="139" customFormat="1" ht="12.75">
      <c r="A943" s="816"/>
      <c r="B943" s="902"/>
      <c r="C943" s="815"/>
      <c r="D943" s="815"/>
      <c r="E943" s="815"/>
      <c r="F943" s="815"/>
      <c r="G943" s="815"/>
      <c r="H943" s="815"/>
      <c r="I943" s="1145"/>
      <c r="J943" s="1145"/>
      <c r="K943" s="1145"/>
    </row>
    <row r="944" spans="1:11" s="139" customFormat="1" ht="12.75">
      <c r="A944" s="816"/>
      <c r="B944" s="902"/>
      <c r="C944" s="815"/>
      <c r="D944" s="815"/>
      <c r="E944" s="815"/>
      <c r="F944" s="815"/>
      <c r="G944" s="815"/>
      <c r="H944" s="815"/>
      <c r="I944" s="1145"/>
      <c r="J944" s="1145"/>
      <c r="K944" s="1145"/>
    </row>
    <row r="945" spans="1:11" s="139" customFormat="1" ht="12.75">
      <c r="A945" s="816"/>
      <c r="B945" s="171"/>
      <c r="C945" s="815"/>
      <c r="D945" s="815"/>
      <c r="E945" s="815"/>
      <c r="F945" s="815"/>
      <c r="G945" s="815"/>
      <c r="H945" s="815"/>
      <c r="I945" s="1145"/>
      <c r="J945" s="1145"/>
      <c r="K945" s="1145"/>
    </row>
    <row r="946" spans="1:11" s="139" customFormat="1" ht="12.75">
      <c r="A946" s="816"/>
      <c r="B946" s="816"/>
      <c r="C946" s="815"/>
      <c r="D946" s="815"/>
      <c r="E946" s="815"/>
      <c r="F946" s="815"/>
      <c r="G946" s="815"/>
      <c r="H946" s="815"/>
      <c r="I946" s="1145"/>
      <c r="J946" s="1145"/>
      <c r="K946" s="1145"/>
    </row>
    <row r="947" spans="1:11" s="139" customFormat="1" ht="12.75">
      <c r="A947" s="816"/>
      <c r="B947" s="171"/>
      <c r="C947" s="815"/>
      <c r="D947" s="815"/>
      <c r="E947" s="815"/>
      <c r="F947" s="815"/>
      <c r="G947" s="815"/>
      <c r="H947" s="815"/>
      <c r="I947" s="1148"/>
      <c r="J947" s="1148"/>
      <c r="K947" s="1148"/>
    </row>
    <row r="948" spans="1:11" s="139" customFormat="1" ht="12.75">
      <c r="A948" s="1138"/>
      <c r="I948" s="805"/>
      <c r="J948" s="805"/>
      <c r="K948" s="805"/>
    </row>
    <row r="949" spans="1:11" s="139" customFormat="1" ht="12.75">
      <c r="A949" s="1138"/>
      <c r="I949" s="805"/>
      <c r="J949" s="266"/>
      <c r="K949" s="266"/>
    </row>
    <row r="950" spans="1:11" s="139" customFormat="1" ht="12.75">
      <c r="A950" s="1138"/>
      <c r="I950" s="1149"/>
      <c r="J950" s="1149"/>
      <c r="K950" s="1149"/>
    </row>
    <row r="951" spans="1:11" s="139" customFormat="1" ht="12.75">
      <c r="A951" s="1138"/>
      <c r="B951" s="255"/>
      <c r="C951" s="1139"/>
      <c r="D951" s="1139"/>
      <c r="E951" s="1139"/>
      <c r="F951" s="1139"/>
      <c r="G951" s="1139"/>
      <c r="H951" s="1139"/>
      <c r="I951" s="1150"/>
      <c r="J951" s="1150"/>
      <c r="K951" s="1150"/>
    </row>
    <row r="952" spans="1:11" s="139" customFormat="1" ht="12.75">
      <c r="A952" s="1138"/>
      <c r="I952" s="1149"/>
      <c r="J952" s="1149"/>
      <c r="K952" s="1149"/>
    </row>
    <row r="953" spans="1:11" s="139" customFormat="1" ht="12.75">
      <c r="A953" s="1138"/>
      <c r="C953" s="1139"/>
      <c r="I953" s="1149"/>
      <c r="J953" s="1149"/>
      <c r="K953" s="1149"/>
    </row>
    <row r="954" spans="1:11" s="139" customFormat="1" ht="12.75">
      <c r="A954" s="1138"/>
      <c r="B954" s="255"/>
      <c r="C954" s="1151"/>
      <c r="I954" s="1149"/>
      <c r="J954" s="1149"/>
      <c r="K954" s="1149"/>
    </row>
    <row r="955" spans="1:11" s="139" customFormat="1" ht="12.75">
      <c r="A955" s="1138"/>
      <c r="B955" s="255"/>
      <c r="C955" s="1151"/>
      <c r="I955" s="1149"/>
      <c r="J955" s="1149"/>
      <c r="K955" s="1149"/>
    </row>
    <row r="956" spans="1:11" s="139" customFormat="1" ht="12.75">
      <c r="A956" s="1138"/>
      <c r="C956" s="1151"/>
      <c r="E956" s="1139"/>
      <c r="F956" s="1139"/>
      <c r="I956" s="1149"/>
      <c r="J956" s="1149"/>
      <c r="K956" s="1149"/>
    </row>
    <row r="957" spans="1:11" s="139" customFormat="1" ht="12.75">
      <c r="A957" s="1138"/>
      <c r="I957" s="1149"/>
      <c r="J957" s="1149"/>
      <c r="K957" s="1149"/>
    </row>
    <row r="958" spans="1:11" s="139" customFormat="1" ht="12.75">
      <c r="A958" s="1138"/>
      <c r="I958" s="1149"/>
      <c r="J958" s="1149"/>
      <c r="K958" s="1149"/>
    </row>
    <row r="959" spans="1:11" s="139" customFormat="1" ht="12.75">
      <c r="A959" s="1138"/>
      <c r="I959" s="1149"/>
      <c r="J959" s="1149"/>
      <c r="K959" s="1149"/>
    </row>
    <row r="960" spans="1:11" s="139" customFormat="1" ht="12.75">
      <c r="A960" s="1138"/>
      <c r="I960" s="1149"/>
      <c r="J960" s="1149"/>
      <c r="K960" s="1149"/>
    </row>
    <row r="961" spans="1:11" s="139" customFormat="1" ht="12.75">
      <c r="A961" s="1138"/>
      <c r="I961" s="1149"/>
      <c r="J961" s="1149"/>
      <c r="K961" s="1149"/>
    </row>
    <row r="962" spans="1:11" s="139" customFormat="1" ht="12.75">
      <c r="A962" s="1138"/>
      <c r="I962" s="1149"/>
      <c r="J962" s="1149"/>
      <c r="K962" s="1149"/>
    </row>
    <row r="963" spans="1:11" s="139" customFormat="1" ht="12.75">
      <c r="A963" s="1138"/>
      <c r="I963" s="1149"/>
      <c r="J963" s="1149"/>
      <c r="K963" s="1149"/>
    </row>
    <row r="964" spans="1:11" s="139" customFormat="1" ht="12.75">
      <c r="A964" s="1138"/>
      <c r="I964" s="1149"/>
      <c r="J964" s="1149"/>
      <c r="K964" s="1149"/>
    </row>
    <row r="965" spans="1:11" s="139" customFormat="1" ht="12.75">
      <c r="A965" s="1138"/>
      <c r="I965" s="1149"/>
      <c r="J965" s="1149"/>
      <c r="K965" s="1149"/>
    </row>
    <row r="966" spans="1:11" s="139" customFormat="1" ht="12.75">
      <c r="A966" s="1138"/>
      <c r="I966" s="1149"/>
      <c r="J966" s="1149"/>
      <c r="K966" s="1149"/>
    </row>
    <row r="967" spans="1:11" s="139" customFormat="1" ht="12.75">
      <c r="A967" s="1138"/>
      <c r="I967" s="1149"/>
      <c r="J967" s="1149"/>
      <c r="K967" s="1149"/>
    </row>
    <row r="968" spans="1:11" s="139" customFormat="1" ht="12.75">
      <c r="A968" s="1138"/>
      <c r="I968" s="1149"/>
      <c r="J968" s="1149"/>
      <c r="K968" s="1149"/>
    </row>
    <row r="969" spans="1:11" s="139" customFormat="1" ht="12.75">
      <c r="A969" s="1138"/>
      <c r="I969" s="1149"/>
      <c r="J969" s="1149"/>
      <c r="K969" s="1149"/>
    </row>
    <row r="970" spans="1:11" s="139" customFormat="1" ht="12.75">
      <c r="A970" s="1138"/>
      <c r="I970" s="1149"/>
      <c r="J970" s="1149"/>
      <c r="K970" s="1149"/>
    </row>
    <row r="971" spans="1:11" s="139" customFormat="1" ht="12.75">
      <c r="A971" s="1138"/>
      <c r="I971" s="1149"/>
      <c r="J971" s="1149"/>
      <c r="K971" s="1149"/>
    </row>
    <row r="972" spans="1:11" s="139" customFormat="1" ht="12.75">
      <c r="A972" s="1138"/>
      <c r="I972" s="1149"/>
      <c r="J972" s="1149"/>
      <c r="K972" s="1149"/>
    </row>
    <row r="973" spans="1:11" s="139" customFormat="1" ht="12.75">
      <c r="A973" s="1138"/>
      <c r="I973" s="1149"/>
      <c r="J973" s="1149"/>
      <c r="K973" s="1149"/>
    </row>
    <row r="974" spans="1:11" s="139" customFormat="1" ht="12.75">
      <c r="A974" s="1138"/>
      <c r="I974" s="1149"/>
      <c r="J974" s="1149"/>
      <c r="K974" s="1149"/>
    </row>
    <row r="975" spans="1:11" s="139" customFormat="1" ht="12.75">
      <c r="A975" s="1138"/>
      <c r="I975" s="1149"/>
      <c r="J975" s="1149"/>
      <c r="K975" s="1149"/>
    </row>
    <row r="976" spans="1:11" s="139" customFormat="1" ht="12.75">
      <c r="A976" s="1138"/>
      <c r="I976" s="1149"/>
      <c r="J976" s="1149"/>
      <c r="K976" s="1149"/>
    </row>
    <row r="977" spans="1:11" s="139" customFormat="1" ht="12.75">
      <c r="A977" s="1138"/>
      <c r="I977" s="1149"/>
      <c r="J977" s="1149"/>
      <c r="K977" s="1149"/>
    </row>
    <row r="978" spans="1:11" s="139" customFormat="1" ht="12.75">
      <c r="A978" s="1138"/>
      <c r="I978" s="1149"/>
      <c r="J978" s="1149"/>
      <c r="K978" s="1149"/>
    </row>
    <row r="979" spans="1:11" s="139" customFormat="1" ht="12.75">
      <c r="A979" s="1138"/>
      <c r="I979" s="1149"/>
      <c r="J979" s="1149"/>
      <c r="K979" s="1149"/>
    </row>
  </sheetData>
  <printOptions horizontalCentered="1"/>
  <pageMargins left="0.7874015748031497" right="0.5905511811023623" top="0.54" bottom="0.5118110236220472" header="0.5118110236220472" footer="0.5118110236220472"/>
  <pageSetup horizontalDpi="600" verticalDpi="600" orientation="portrait" paperSize="9" scale="85" r:id="rId3"/>
  <rowBreaks count="5" manualBreakCount="5">
    <brk id="325" max="7" man="1"/>
    <brk id="457" max="7" man="1"/>
    <brk id="515" max="7" man="1"/>
    <brk id="648" max="7" man="1"/>
    <brk id="729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1"/>
  <sheetViews>
    <sheetView workbookViewId="0" topLeftCell="A2">
      <selection activeCell="A27" sqref="A27"/>
    </sheetView>
  </sheetViews>
  <sheetFormatPr defaultColWidth="9.00390625" defaultRowHeight="12.75"/>
  <cols>
    <col min="1" max="1" width="97.00390625" style="0" customWidth="1"/>
  </cols>
  <sheetData>
    <row r="2" ht="12.75">
      <c r="A2" s="938" t="s">
        <v>175</v>
      </c>
    </row>
    <row r="3" ht="12.75">
      <c r="A3" s="938" t="s">
        <v>176</v>
      </c>
    </row>
    <row r="4" ht="12.75">
      <c r="A4" s="938" t="s">
        <v>842</v>
      </c>
    </row>
    <row r="5" ht="12.75">
      <c r="A5" s="938" t="s">
        <v>843</v>
      </c>
    </row>
    <row r="7" ht="12.75">
      <c r="A7" s="265" t="s">
        <v>177</v>
      </c>
    </row>
    <row r="8" ht="12.75">
      <c r="A8" s="265"/>
    </row>
    <row r="9" ht="12.75">
      <c r="A9" s="265" t="s">
        <v>178</v>
      </c>
    </row>
    <row r="10" ht="12.75">
      <c r="A10" s="939"/>
    </row>
    <row r="11" ht="25.5">
      <c r="A11" s="939" t="s">
        <v>179</v>
      </c>
    </row>
    <row r="12" ht="25.5">
      <c r="A12" s="939" t="s">
        <v>180</v>
      </c>
    </row>
    <row r="13" ht="12.75">
      <c r="A13" s="940" t="s">
        <v>181</v>
      </c>
    </row>
    <row r="14" ht="12.75">
      <c r="A14" s="940"/>
    </row>
    <row r="15" ht="12.75">
      <c r="A15" s="265"/>
    </row>
    <row r="16" ht="12.75">
      <c r="A16" s="265" t="s">
        <v>182</v>
      </c>
    </row>
    <row r="17" ht="12.75">
      <c r="A17" s="265"/>
    </row>
    <row r="18" ht="25.5">
      <c r="A18" s="939" t="s">
        <v>183</v>
      </c>
    </row>
    <row r="19" ht="25.5">
      <c r="A19" s="939" t="s">
        <v>184</v>
      </c>
    </row>
    <row r="20" ht="12.75">
      <c r="A20" s="941" t="s">
        <v>185</v>
      </c>
    </row>
    <row r="21" ht="12.75">
      <c r="A21" s="26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zoomScaleSheetLayoutView="85" workbookViewId="0" topLeftCell="A79">
      <selection activeCell="A19" sqref="A19"/>
    </sheetView>
  </sheetViews>
  <sheetFormatPr defaultColWidth="9.00390625" defaultRowHeight="12.75"/>
  <cols>
    <col min="1" max="1" width="69.625" style="903" customWidth="1"/>
    <col min="2" max="2" width="14.875" style="904" customWidth="1"/>
    <col min="3" max="3" width="9.125" style="904" hidden="1" customWidth="1"/>
    <col min="4" max="4" width="14.875" style="904" customWidth="1"/>
    <col min="5" max="5" width="14.00390625" style="904" customWidth="1"/>
    <col min="6" max="16384" width="9.125" style="904" customWidth="1"/>
  </cols>
  <sheetData>
    <row r="1" ht="7.5" customHeight="1"/>
    <row r="2" spans="1:2" ht="14.25">
      <c r="A2" s="905" t="s">
        <v>138</v>
      </c>
      <c r="B2" s="905"/>
    </row>
    <row r="3" spans="1:2" ht="15">
      <c r="A3" s="906"/>
      <c r="B3" s="907"/>
    </row>
    <row r="4" spans="1:5" ht="14.25">
      <c r="A4" s="908" t="s">
        <v>139</v>
      </c>
      <c r="B4" s="909">
        <f>B7+B45</f>
        <v>10146073</v>
      </c>
      <c r="D4" s="910"/>
      <c r="E4" s="910"/>
    </row>
    <row r="5" spans="1:2" ht="14.25">
      <c r="A5" s="908" t="s">
        <v>550</v>
      </c>
      <c r="B5" s="909"/>
    </row>
    <row r="6" spans="1:2" ht="15">
      <c r="A6" s="906"/>
      <c r="B6" s="907"/>
    </row>
    <row r="7" spans="1:2" ht="14.25">
      <c r="A7" s="908" t="s">
        <v>549</v>
      </c>
      <c r="B7" s="909">
        <f>B10</f>
        <v>1637582</v>
      </c>
    </row>
    <row r="8" spans="1:2" ht="14.25">
      <c r="A8" s="911"/>
      <c r="B8" s="912"/>
    </row>
    <row r="9" spans="1:2" ht="15">
      <c r="A9" s="913"/>
      <c r="B9" s="914"/>
    </row>
    <row r="10" spans="1:2" ht="14.25">
      <c r="A10" s="908" t="s">
        <v>140</v>
      </c>
      <c r="B10" s="915">
        <f>B12</f>
        <v>1637582</v>
      </c>
    </row>
    <row r="11" spans="1:2" ht="14.25">
      <c r="A11" s="908"/>
      <c r="B11" s="915"/>
    </row>
    <row r="12" spans="1:2" s="916" customFormat="1" ht="17.25" customHeight="1">
      <c r="A12" s="908" t="s">
        <v>141</v>
      </c>
      <c r="B12" s="915">
        <f>B14+B34+B24</f>
        <v>1637582</v>
      </c>
    </row>
    <row r="13" spans="1:2" s="916" customFormat="1" ht="14.25">
      <c r="A13" s="903"/>
      <c r="B13" s="917"/>
    </row>
    <row r="14" spans="1:2" s="916" customFormat="1" ht="14.25">
      <c r="A14" s="908" t="s">
        <v>142</v>
      </c>
      <c r="B14" s="915">
        <f>B16</f>
        <v>47187</v>
      </c>
    </row>
    <row r="15" spans="1:2" ht="14.25">
      <c r="A15" s="911"/>
      <c r="B15" s="914"/>
    </row>
    <row r="16" spans="1:2" ht="14.25">
      <c r="A16" s="908" t="s">
        <v>143</v>
      </c>
      <c r="B16" s="918">
        <f>B20</f>
        <v>47187</v>
      </c>
    </row>
    <row r="17" spans="1:2" ht="14.25">
      <c r="A17" s="911"/>
      <c r="B17" s="919"/>
    </row>
    <row r="18" spans="1:2" ht="30">
      <c r="A18" s="920" t="s">
        <v>144</v>
      </c>
      <c r="B18" s="919"/>
    </row>
    <row r="19" spans="1:2" ht="14.25">
      <c r="A19" s="911"/>
      <c r="B19" s="919"/>
    </row>
    <row r="20" spans="1:2" ht="15">
      <c r="A20" s="921" t="s">
        <v>145</v>
      </c>
      <c r="B20" s="922">
        <v>47187</v>
      </c>
    </row>
    <row r="21" spans="1:2" ht="14.25">
      <c r="A21" s="911"/>
      <c r="B21" s="919"/>
    </row>
    <row r="22" spans="1:2" ht="75">
      <c r="A22" s="923" t="s">
        <v>172</v>
      </c>
      <c r="B22" s="919"/>
    </row>
    <row r="23" spans="1:2" ht="15">
      <c r="A23" s="913"/>
      <c r="B23" s="919"/>
    </row>
    <row r="24" spans="1:2" ht="14.25">
      <c r="A24" s="908" t="s">
        <v>146</v>
      </c>
      <c r="B24" s="915">
        <f>B26</f>
        <v>588956</v>
      </c>
    </row>
    <row r="25" spans="1:2" ht="15">
      <c r="A25" s="923"/>
      <c r="B25" s="918"/>
    </row>
    <row r="26" spans="1:2" s="916" customFormat="1" ht="28.5">
      <c r="A26" s="908" t="s">
        <v>147</v>
      </c>
      <c r="B26" s="918">
        <f>B30</f>
        <v>588956</v>
      </c>
    </row>
    <row r="27" spans="1:2" s="916" customFormat="1" ht="14.25">
      <c r="A27" s="911"/>
      <c r="B27" s="919"/>
    </row>
    <row r="28" spans="1:2" s="916" customFormat="1" ht="30">
      <c r="A28" s="920" t="s">
        <v>148</v>
      </c>
      <c r="B28" s="919"/>
    </row>
    <row r="29" spans="1:2" s="916" customFormat="1" ht="14.25">
      <c r="A29" s="911"/>
      <c r="B29" s="919"/>
    </row>
    <row r="30" spans="1:2" s="916" customFormat="1" ht="15">
      <c r="A30" s="921" t="s">
        <v>149</v>
      </c>
      <c r="B30" s="922">
        <v>588956</v>
      </c>
    </row>
    <row r="31" spans="1:2" ht="14.25">
      <c r="A31" s="911"/>
      <c r="B31" s="919"/>
    </row>
    <row r="32" spans="1:2" ht="48.75" customHeight="1">
      <c r="A32" s="923" t="s">
        <v>150</v>
      </c>
      <c r="B32" s="924"/>
    </row>
    <row r="33" spans="1:2" ht="15">
      <c r="A33" s="913"/>
      <c r="B33" s="924"/>
    </row>
    <row r="34" spans="1:2" ht="14.25">
      <c r="A34" s="908" t="s">
        <v>151</v>
      </c>
      <c r="B34" s="915">
        <f>B36</f>
        <v>1001439</v>
      </c>
    </row>
    <row r="35" spans="1:2" ht="14.25">
      <c r="A35" s="908"/>
      <c r="B35" s="915"/>
    </row>
    <row r="36" spans="1:2" ht="14.25">
      <c r="A36" s="908" t="s">
        <v>152</v>
      </c>
      <c r="B36" s="915">
        <f>B40</f>
        <v>1001439</v>
      </c>
    </row>
    <row r="37" spans="1:2" ht="14.25">
      <c r="A37" s="908"/>
      <c r="B37" s="915"/>
    </row>
    <row r="38" spans="1:2" ht="30">
      <c r="A38" s="920" t="s">
        <v>148</v>
      </c>
      <c r="B38" s="925"/>
    </row>
    <row r="39" ht="14.25">
      <c r="B39" s="917"/>
    </row>
    <row r="40" spans="1:2" ht="15">
      <c r="A40" s="921" t="s">
        <v>145</v>
      </c>
      <c r="B40" s="926">
        <v>1001439</v>
      </c>
    </row>
    <row r="41" ht="14.25">
      <c r="B41" s="917"/>
    </row>
    <row r="42" spans="1:2" ht="59.25" customHeight="1">
      <c r="A42" s="923" t="s">
        <v>173</v>
      </c>
      <c r="B42" s="917"/>
    </row>
    <row r="43" spans="1:2" ht="15">
      <c r="A43" s="913"/>
      <c r="B43" s="917"/>
    </row>
    <row r="44" spans="1:2" ht="15">
      <c r="A44" s="913"/>
      <c r="B44" s="914"/>
    </row>
    <row r="45" spans="1:2" ht="14.25">
      <c r="A45" s="908" t="s">
        <v>718</v>
      </c>
      <c r="B45" s="915">
        <f>B61+B47</f>
        <v>8508491</v>
      </c>
    </row>
    <row r="46" spans="1:2" ht="14.25">
      <c r="A46" s="911"/>
      <c r="B46" s="914"/>
    </row>
    <row r="47" spans="1:2" ht="15.75" customHeight="1">
      <c r="A47" s="927" t="s">
        <v>153</v>
      </c>
      <c r="B47" s="915">
        <f>B49</f>
        <v>8000000</v>
      </c>
    </row>
    <row r="48" spans="1:2" ht="15.75" customHeight="1">
      <c r="A48" s="928"/>
      <c r="B48" s="914"/>
    </row>
    <row r="49" spans="1:2" ht="15.75" customHeight="1">
      <c r="A49" s="908" t="s">
        <v>154</v>
      </c>
      <c r="B49" s="915">
        <f>B51</f>
        <v>8000000</v>
      </c>
    </row>
    <row r="50" spans="1:2" ht="15.75" customHeight="1">
      <c r="A50" s="928"/>
      <c r="B50" s="914"/>
    </row>
    <row r="51" spans="1:2" ht="31.5" customHeight="1">
      <c r="A51" s="908" t="s">
        <v>155</v>
      </c>
      <c r="B51" s="915">
        <f>B57</f>
        <v>8000000</v>
      </c>
    </row>
    <row r="52" spans="1:2" ht="15.75" customHeight="1">
      <c r="A52" s="928"/>
      <c r="B52" s="914"/>
    </row>
    <row r="53" spans="1:2" ht="15.75" customHeight="1">
      <c r="A53" s="920" t="s">
        <v>156</v>
      </c>
      <c r="B53" s="914"/>
    </row>
    <row r="54" spans="1:2" ht="15.75" customHeight="1">
      <c r="A54" s="920" t="s">
        <v>157</v>
      </c>
      <c r="B54" s="914"/>
    </row>
    <row r="55" spans="1:2" ht="15.75" customHeight="1">
      <c r="A55" s="920" t="s">
        <v>158</v>
      </c>
      <c r="B55" s="914"/>
    </row>
    <row r="56" spans="1:2" ht="15.75" customHeight="1">
      <c r="A56" s="928"/>
      <c r="B56" s="914"/>
    </row>
    <row r="57" spans="1:2" ht="15.75" customHeight="1">
      <c r="A57" s="921" t="s">
        <v>145</v>
      </c>
      <c r="B57" s="929">
        <v>8000000</v>
      </c>
    </row>
    <row r="58" spans="1:2" ht="15.75" customHeight="1">
      <c r="A58" s="913"/>
      <c r="B58" s="914"/>
    </row>
    <row r="59" spans="1:2" ht="44.25" customHeight="1">
      <c r="A59" s="923" t="s">
        <v>159</v>
      </c>
      <c r="B59" s="914"/>
    </row>
    <row r="60" spans="1:2" ht="15.75" customHeight="1">
      <c r="A60" s="913"/>
      <c r="B60" s="914"/>
    </row>
    <row r="61" spans="1:2" s="931" customFormat="1" ht="14.25">
      <c r="A61" s="930" t="s">
        <v>160</v>
      </c>
      <c r="B61" s="915">
        <f>SUM(B63+B85)</f>
        <v>508491</v>
      </c>
    </row>
    <row r="62" spans="1:2" s="931" customFormat="1" ht="14.25">
      <c r="A62" s="930"/>
      <c r="B62" s="932"/>
    </row>
    <row r="63" spans="1:2" ht="28.5">
      <c r="A63" s="908" t="s">
        <v>161</v>
      </c>
      <c r="B63" s="915">
        <f>SUM(B65+B75)</f>
        <v>426100</v>
      </c>
    </row>
    <row r="64" ht="14.25">
      <c r="B64" s="917"/>
    </row>
    <row r="65" spans="1:2" ht="14.25">
      <c r="A65" s="908" t="s">
        <v>146</v>
      </c>
      <c r="B65" s="915">
        <f>SUM(B67)</f>
        <v>160500</v>
      </c>
    </row>
    <row r="66" spans="1:2" ht="14.25">
      <c r="A66" s="911"/>
      <c r="B66" s="914"/>
    </row>
    <row r="67" spans="1:2" ht="14.25">
      <c r="A67" s="908" t="s">
        <v>162</v>
      </c>
      <c r="B67" s="915">
        <f>B71</f>
        <v>160500</v>
      </c>
    </row>
    <row r="68" spans="1:2" ht="14.25">
      <c r="A68" s="911"/>
      <c r="B68" s="914"/>
    </row>
    <row r="69" spans="1:2" ht="30">
      <c r="A69" s="920" t="s">
        <v>163</v>
      </c>
      <c r="B69" s="914"/>
    </row>
    <row r="70" spans="1:2" ht="14.25">
      <c r="A70" s="911"/>
      <c r="B70" s="914"/>
    </row>
    <row r="71" spans="1:2" ht="15">
      <c r="A71" s="921" t="s">
        <v>164</v>
      </c>
      <c r="B71" s="926">
        <v>160500</v>
      </c>
    </row>
    <row r="72" spans="1:2" ht="14.25">
      <c r="A72" s="911"/>
      <c r="B72" s="914"/>
    </row>
    <row r="73" spans="1:2" ht="60">
      <c r="A73" s="923" t="s">
        <v>165</v>
      </c>
      <c r="B73" s="914"/>
    </row>
    <row r="74" spans="1:2" ht="14.25">
      <c r="A74" s="911"/>
      <c r="B74" s="914"/>
    </row>
    <row r="75" spans="1:2" ht="14.25">
      <c r="A75" s="908" t="s">
        <v>151</v>
      </c>
      <c r="B75" s="915">
        <f>SUM(B77)</f>
        <v>265600</v>
      </c>
    </row>
    <row r="76" spans="1:2" ht="14.25">
      <c r="A76" s="911"/>
      <c r="B76" s="914"/>
    </row>
    <row r="77" spans="1:2" ht="14.25">
      <c r="A77" s="908" t="s">
        <v>152</v>
      </c>
      <c r="B77" s="915">
        <f>B81</f>
        <v>265600</v>
      </c>
    </row>
    <row r="78" spans="1:2" ht="14.25">
      <c r="A78" s="911"/>
      <c r="B78" s="914"/>
    </row>
    <row r="79" spans="1:2" ht="30">
      <c r="A79" s="920" t="s">
        <v>166</v>
      </c>
      <c r="B79" s="925"/>
    </row>
    <row r="80" spans="1:2" ht="14.25">
      <c r="A80" s="933"/>
      <c r="B80" s="932"/>
    </row>
    <row r="81" spans="1:2" ht="15">
      <c r="A81" s="921" t="s">
        <v>145</v>
      </c>
      <c r="B81" s="926">
        <v>265600</v>
      </c>
    </row>
    <row r="82" spans="1:2" ht="15">
      <c r="A82" s="934"/>
      <c r="B82" s="935"/>
    </row>
    <row r="83" spans="1:2" ht="60">
      <c r="A83" s="923" t="s">
        <v>167</v>
      </c>
      <c r="B83" s="917"/>
    </row>
    <row r="84" spans="1:2" s="931" customFormat="1" ht="14.25">
      <c r="A84" s="936"/>
      <c r="B84" s="917"/>
    </row>
    <row r="85" spans="1:2" ht="28.5">
      <c r="A85" s="908" t="s">
        <v>168</v>
      </c>
      <c r="B85" s="915">
        <f>SUM(B87)</f>
        <v>82391</v>
      </c>
    </row>
    <row r="86" spans="1:2" ht="14.25">
      <c r="A86" s="911"/>
      <c r="B86" s="914"/>
    </row>
    <row r="87" spans="1:2" ht="14.25">
      <c r="A87" s="908" t="s">
        <v>169</v>
      </c>
      <c r="B87" s="915">
        <f>SUM(B89)</f>
        <v>82391</v>
      </c>
    </row>
    <row r="88" spans="1:2" ht="14.25">
      <c r="A88" s="908"/>
      <c r="B88" s="915"/>
    </row>
    <row r="89" spans="1:2" ht="14.25">
      <c r="A89" s="908" t="s">
        <v>170</v>
      </c>
      <c r="B89" s="915">
        <f>SUM(B93)</f>
        <v>82391</v>
      </c>
    </row>
    <row r="90" spans="1:2" ht="14.25">
      <c r="A90" s="908"/>
      <c r="B90" s="915"/>
    </row>
    <row r="91" spans="1:2" ht="45">
      <c r="A91" s="920" t="s">
        <v>171</v>
      </c>
      <c r="B91" s="915"/>
    </row>
    <row r="92" spans="1:2" ht="15">
      <c r="A92" s="920"/>
      <c r="B92" s="915"/>
    </row>
    <row r="93" spans="1:2" ht="15">
      <c r="A93" s="921" t="s">
        <v>145</v>
      </c>
      <c r="B93" s="926">
        <v>82391</v>
      </c>
    </row>
    <row r="94" spans="1:2" ht="15">
      <c r="A94" s="921"/>
      <c r="B94" s="937"/>
    </row>
    <row r="95" spans="1:2" ht="60">
      <c r="A95" s="923" t="s">
        <v>174</v>
      </c>
      <c r="B95" s="915"/>
    </row>
    <row r="96" spans="1:2" ht="15">
      <c r="A96" s="913"/>
      <c r="B96" s="914"/>
    </row>
    <row r="97" spans="1:2" ht="15">
      <c r="A97" s="913"/>
      <c r="B97" s="914"/>
    </row>
  </sheetData>
  <mergeCells count="1">
    <mergeCell ref="A2:B2"/>
  </mergeCells>
  <printOptions horizontalCentered="1"/>
  <pageMargins left="0.3937007874015748" right="0.3937007874015748" top="0.5118110236220472" bottom="0.62992125984251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92"/>
  <sheetViews>
    <sheetView workbookViewId="0" topLeftCell="A1781">
      <selection activeCell="A1803" sqref="A1803"/>
    </sheetView>
  </sheetViews>
  <sheetFormatPr defaultColWidth="9.00390625" defaultRowHeight="12.75"/>
  <cols>
    <col min="1" max="1" width="69.25390625" style="969" customWidth="1"/>
    <col min="2" max="2" width="17.375" style="970" customWidth="1"/>
    <col min="3" max="3" width="15.625" style="971" customWidth="1"/>
    <col min="4" max="4" width="11.125" style="972" customWidth="1"/>
    <col min="5" max="5" width="16.875" style="972" customWidth="1"/>
    <col min="6" max="16384" width="9.125" style="972" customWidth="1"/>
  </cols>
  <sheetData>
    <row r="1" spans="1:3" s="945" customFormat="1" ht="15">
      <c r="A1" s="942" t="s">
        <v>186</v>
      </c>
      <c r="B1" s="943"/>
      <c r="C1" s="944"/>
    </row>
    <row r="2" spans="1:3" s="945" customFormat="1" ht="15.75">
      <c r="A2" s="946"/>
      <c r="B2" s="947"/>
      <c r="C2" s="948"/>
    </row>
    <row r="3" spans="1:5" s="952" customFormat="1" ht="15.75">
      <c r="A3" s="949" t="s">
        <v>187</v>
      </c>
      <c r="B3" s="950">
        <f>B6+B1104</f>
        <v>2146073</v>
      </c>
      <c r="C3" s="944" t="b">
        <f>B3='[3]zał.2'!$AJ$19</f>
        <v>0</v>
      </c>
      <c r="D3" s="951"/>
      <c r="E3" s="951"/>
    </row>
    <row r="4" spans="1:4" s="952" customFormat="1" ht="15.75">
      <c r="A4" s="949" t="s">
        <v>550</v>
      </c>
      <c r="B4" s="950"/>
      <c r="C4" s="944"/>
      <c r="D4" s="951"/>
    </row>
    <row r="5" spans="1:3" s="952" customFormat="1" ht="15.75">
      <c r="A5" s="949"/>
      <c r="B5" s="950"/>
      <c r="C5" s="944"/>
    </row>
    <row r="6" spans="1:4" s="945" customFormat="1" ht="15">
      <c r="A6" s="949" t="s">
        <v>188</v>
      </c>
      <c r="B6" s="950">
        <f>B8</f>
        <v>1587582</v>
      </c>
      <c r="C6" s="944"/>
      <c r="D6" s="953"/>
    </row>
    <row r="7" spans="1:3" s="945" customFormat="1" ht="15">
      <c r="A7" s="949"/>
      <c r="B7" s="950"/>
      <c r="C7" s="944"/>
    </row>
    <row r="8" spans="1:4" s="945" customFormat="1" ht="15">
      <c r="A8" s="949" t="s">
        <v>189</v>
      </c>
      <c r="B8" s="950">
        <f>B10+B975+B753+B1007+B187+B254+B80+B364+B304+B880+B731+B618+B607+B720+B67+B160</f>
        <v>1587582</v>
      </c>
      <c r="C8" s="944"/>
      <c r="D8" s="954"/>
    </row>
    <row r="9" spans="1:3" s="945" customFormat="1" ht="15.75">
      <c r="A9" s="955"/>
      <c r="B9" s="956"/>
      <c r="C9" s="944"/>
    </row>
    <row r="10" spans="1:3" s="945" customFormat="1" ht="15" hidden="1">
      <c r="A10" s="957" t="s">
        <v>190</v>
      </c>
      <c r="B10" s="958">
        <f>B12</f>
        <v>0</v>
      </c>
      <c r="C10" s="944"/>
    </row>
    <row r="11" spans="1:3" s="945" customFormat="1" ht="15" hidden="1">
      <c r="A11" s="957"/>
      <c r="B11" s="958"/>
      <c r="C11" s="944"/>
    </row>
    <row r="12" spans="1:3" s="945" customFormat="1" ht="15" hidden="1">
      <c r="A12" s="957" t="s">
        <v>191</v>
      </c>
      <c r="B12" s="958">
        <f>B14+B40+B52</f>
        <v>0</v>
      </c>
      <c r="C12" s="944"/>
    </row>
    <row r="13" spans="1:3" s="945" customFormat="1" ht="15" hidden="1">
      <c r="A13" s="957"/>
      <c r="B13" s="958"/>
      <c r="C13" s="944"/>
    </row>
    <row r="14" spans="1:3" s="961" customFormat="1" ht="15.75" hidden="1">
      <c r="A14" s="959" t="s">
        <v>192</v>
      </c>
      <c r="B14" s="960">
        <f>B16</f>
        <v>0</v>
      </c>
      <c r="C14" s="944"/>
    </row>
    <row r="15" spans="1:3" s="961" customFormat="1" ht="19.5" customHeight="1" hidden="1">
      <c r="A15" s="959"/>
      <c r="B15" s="960"/>
      <c r="C15" s="944"/>
    </row>
    <row r="16" spans="1:3" s="945" customFormat="1" ht="15.75" hidden="1">
      <c r="A16" s="962" t="s">
        <v>193</v>
      </c>
      <c r="B16" s="963">
        <f>B19+B33</f>
        <v>0</v>
      </c>
      <c r="C16" s="944"/>
    </row>
    <row r="17" spans="1:3" s="945" customFormat="1" ht="15.75" hidden="1">
      <c r="A17" s="964" t="s">
        <v>550</v>
      </c>
      <c r="B17" s="963"/>
      <c r="C17" s="944"/>
    </row>
    <row r="18" spans="1:3" s="945" customFormat="1" ht="14.25" customHeight="1" hidden="1">
      <c r="A18" s="962"/>
      <c r="B18" s="963"/>
      <c r="C18" s="944"/>
    </row>
    <row r="19" spans="1:3" s="945" customFormat="1" ht="15.75" hidden="1">
      <c r="A19" s="965" t="s">
        <v>194</v>
      </c>
      <c r="B19" s="956">
        <f>B22+B23+B26+B24</f>
        <v>0</v>
      </c>
      <c r="C19" s="944"/>
    </row>
    <row r="20" spans="1:3" s="945" customFormat="1" ht="15.75" hidden="1">
      <c r="A20" s="965"/>
      <c r="B20" s="956"/>
      <c r="C20" s="944"/>
    </row>
    <row r="21" spans="1:3" s="945" customFormat="1" ht="15.75" hidden="1">
      <c r="A21" s="964" t="s">
        <v>195</v>
      </c>
      <c r="B21" s="956"/>
      <c r="C21" s="944"/>
    </row>
    <row r="22" spans="1:3" s="968" customFormat="1" ht="15" hidden="1">
      <c r="A22" s="966" t="s">
        <v>196</v>
      </c>
      <c r="B22" s="956"/>
      <c r="C22" s="967" t="s">
        <v>197</v>
      </c>
    </row>
    <row r="23" spans="1:3" s="968" customFormat="1" ht="15" hidden="1">
      <c r="A23" s="966" t="s">
        <v>198</v>
      </c>
      <c r="B23" s="956"/>
      <c r="C23" s="967"/>
    </row>
    <row r="24" spans="1:3" s="968" customFormat="1" ht="30" hidden="1">
      <c r="A24" s="965" t="s">
        <v>199</v>
      </c>
      <c r="B24" s="956"/>
      <c r="C24" s="967"/>
    </row>
    <row r="25" ht="12.75" hidden="1"/>
    <row r="26" spans="1:3" s="975" customFormat="1" ht="15.75" hidden="1">
      <c r="A26" s="973" t="s">
        <v>200</v>
      </c>
      <c r="B26" s="956">
        <f>SUM(B29)</f>
        <v>0</v>
      </c>
      <c r="C26" s="974"/>
    </row>
    <row r="27" spans="1:3" s="975" customFormat="1" ht="15.75" hidden="1">
      <c r="A27" s="955"/>
      <c r="B27" s="976"/>
      <c r="C27" s="974"/>
    </row>
    <row r="28" spans="1:3" s="975" customFormat="1" ht="15.75" hidden="1">
      <c r="A28" s="955" t="s">
        <v>201</v>
      </c>
      <c r="B28" s="976"/>
      <c r="C28" s="974"/>
    </row>
    <row r="29" spans="1:3" s="979" customFormat="1" ht="15.75" hidden="1">
      <c r="A29" s="977" t="s">
        <v>202</v>
      </c>
      <c r="B29" s="978"/>
      <c r="C29" s="974" t="s">
        <v>203</v>
      </c>
    </row>
    <row r="30" spans="1:3" s="975" customFormat="1" ht="15.75" hidden="1">
      <c r="A30" s="955" t="s">
        <v>204</v>
      </c>
      <c r="B30" s="976"/>
      <c r="C30" s="974"/>
    </row>
    <row r="31" ht="30" hidden="1">
      <c r="A31" s="955" t="s">
        <v>205</v>
      </c>
    </row>
    <row r="32" ht="15" hidden="1">
      <c r="A32" s="955"/>
    </row>
    <row r="33" spans="1:3" s="945" customFormat="1" ht="15.75" hidden="1">
      <c r="A33" s="980" t="s">
        <v>206</v>
      </c>
      <c r="B33" s="956">
        <f>B36</f>
        <v>0</v>
      </c>
      <c r="C33" s="944"/>
    </row>
    <row r="34" spans="1:5" s="945" customFormat="1" ht="15.75" hidden="1">
      <c r="A34" s="981"/>
      <c r="B34" s="956"/>
      <c r="C34" s="944"/>
      <c r="D34" s="982"/>
      <c r="E34" s="983"/>
    </row>
    <row r="35" spans="1:3" s="975" customFormat="1" ht="15.75" hidden="1">
      <c r="A35" s="955" t="s">
        <v>201</v>
      </c>
      <c r="B35" s="976"/>
      <c r="C35" s="974"/>
    </row>
    <row r="36" spans="1:3" s="979" customFormat="1" ht="15.75" hidden="1">
      <c r="A36" s="977" t="s">
        <v>207</v>
      </c>
      <c r="B36" s="978"/>
      <c r="C36" s="974"/>
    </row>
    <row r="37" spans="1:3" s="975" customFormat="1" ht="15.75" hidden="1">
      <c r="A37" s="955" t="s">
        <v>208</v>
      </c>
      <c r="B37" s="976"/>
      <c r="C37" s="974"/>
    </row>
    <row r="38" spans="1:3" s="968" customFormat="1" ht="15" hidden="1">
      <c r="A38" s="984" t="s">
        <v>209</v>
      </c>
      <c r="B38" s="976"/>
      <c r="C38" s="967"/>
    </row>
    <row r="39" ht="12.75" hidden="1"/>
    <row r="40" spans="1:3" s="961" customFormat="1" ht="15.75" hidden="1">
      <c r="A40" s="959" t="s">
        <v>876</v>
      </c>
      <c r="B40" s="960">
        <f>B42</f>
        <v>0</v>
      </c>
      <c r="C40" s="944"/>
    </row>
    <row r="41" spans="1:3" s="961" customFormat="1" ht="15.75" hidden="1">
      <c r="A41" s="959"/>
      <c r="B41" s="960"/>
      <c r="C41" s="944"/>
    </row>
    <row r="42" spans="1:3" s="945" customFormat="1" ht="15.75" hidden="1">
      <c r="A42" s="962" t="s">
        <v>193</v>
      </c>
      <c r="B42" s="963">
        <f>B45</f>
        <v>0</v>
      </c>
      <c r="C42" s="944"/>
    </row>
    <row r="43" spans="1:3" s="945" customFormat="1" ht="15.75" hidden="1">
      <c r="A43" s="964" t="s">
        <v>550</v>
      </c>
      <c r="B43" s="963"/>
      <c r="C43" s="944"/>
    </row>
    <row r="44" spans="1:3" s="945" customFormat="1" ht="14.25" customHeight="1" hidden="1">
      <c r="A44" s="962"/>
      <c r="B44" s="963"/>
      <c r="C44" s="944"/>
    </row>
    <row r="45" spans="1:3" s="945" customFormat="1" ht="15.75" hidden="1">
      <c r="A45" s="980" t="s">
        <v>206</v>
      </c>
      <c r="B45" s="956">
        <f>B48</f>
        <v>0</v>
      </c>
      <c r="C45" s="944"/>
    </row>
    <row r="46" spans="1:5" s="945" customFormat="1" ht="15.75" hidden="1">
      <c r="A46" s="981"/>
      <c r="B46" s="956"/>
      <c r="C46" s="944"/>
      <c r="D46" s="982"/>
      <c r="E46" s="983"/>
    </row>
    <row r="47" spans="1:3" s="975" customFormat="1" ht="15.75" hidden="1">
      <c r="A47" s="955" t="s">
        <v>201</v>
      </c>
      <c r="B47" s="976"/>
      <c r="C47" s="974"/>
    </row>
    <row r="48" spans="1:3" s="979" customFormat="1" ht="15.75" hidden="1">
      <c r="A48" s="977" t="s">
        <v>210</v>
      </c>
      <c r="B48" s="978"/>
      <c r="C48" s="974"/>
    </row>
    <row r="49" spans="1:3" s="975" customFormat="1" ht="15.75" hidden="1">
      <c r="A49" s="955" t="s">
        <v>211</v>
      </c>
      <c r="B49" s="976"/>
      <c r="C49" s="974"/>
    </row>
    <row r="50" spans="1:3" s="974" customFormat="1" ht="45" hidden="1">
      <c r="A50" s="964" t="s">
        <v>212</v>
      </c>
      <c r="B50" s="970"/>
      <c r="C50" s="985"/>
    </row>
    <row r="51" ht="12.75" hidden="1">
      <c r="A51" s="986"/>
    </row>
    <row r="52" spans="1:3" s="961" customFormat="1" ht="15" hidden="1">
      <c r="A52" s="959" t="s">
        <v>870</v>
      </c>
      <c r="B52" s="987">
        <f>B54</f>
        <v>0</v>
      </c>
      <c r="C52" s="988"/>
    </row>
    <row r="53" spans="1:3" s="945" customFormat="1" ht="15.75" hidden="1">
      <c r="A53" s="989"/>
      <c r="B53" s="990"/>
      <c r="C53" s="991"/>
    </row>
    <row r="54" spans="1:3" s="945" customFormat="1" ht="15.75" hidden="1">
      <c r="A54" s="962" t="s">
        <v>193</v>
      </c>
      <c r="B54" s="992">
        <f>B57+B61</f>
        <v>0</v>
      </c>
      <c r="C54" s="991"/>
    </row>
    <row r="55" spans="1:3" s="945" customFormat="1" ht="15.75" hidden="1">
      <c r="A55" s="964" t="s">
        <v>213</v>
      </c>
      <c r="B55" s="990"/>
      <c r="C55" s="991"/>
    </row>
    <row r="56" spans="1:3" s="945" customFormat="1" ht="15.75" hidden="1">
      <c r="A56" s="962"/>
      <c r="B56" s="990"/>
      <c r="C56" s="991"/>
    </row>
    <row r="57" spans="1:3" s="945" customFormat="1" ht="15.75" hidden="1">
      <c r="A57" s="965" t="s">
        <v>194</v>
      </c>
      <c r="B57" s="993"/>
      <c r="C57" s="951"/>
    </row>
    <row r="58" spans="1:3" s="945" customFormat="1" ht="15.75" hidden="1">
      <c r="A58" s="965"/>
      <c r="B58" s="993"/>
      <c r="C58" s="951"/>
    </row>
    <row r="59" spans="1:3" s="945" customFormat="1" ht="30" hidden="1">
      <c r="A59" s="964" t="s">
        <v>214</v>
      </c>
      <c r="B59" s="956"/>
      <c r="C59" s="951"/>
    </row>
    <row r="60" spans="1:3" s="945" customFormat="1" ht="15.75" hidden="1">
      <c r="A60" s="955"/>
      <c r="B60" s="993"/>
      <c r="C60" s="951"/>
    </row>
    <row r="61" spans="1:3" s="945" customFormat="1" ht="15.75" hidden="1">
      <c r="A61" s="980" t="s">
        <v>206</v>
      </c>
      <c r="B61" s="993">
        <f>B64</f>
        <v>0</v>
      </c>
      <c r="C61" s="991"/>
    </row>
    <row r="62" spans="1:3" s="945" customFormat="1" ht="15.75" hidden="1">
      <c r="A62" s="981"/>
      <c r="B62" s="993"/>
      <c r="C62" s="991"/>
    </row>
    <row r="63" spans="1:3" s="945" customFormat="1" ht="15.75" hidden="1">
      <c r="A63" s="955" t="s">
        <v>201</v>
      </c>
      <c r="B63" s="993"/>
      <c r="C63" s="991"/>
    </row>
    <row r="64" spans="1:3" s="945" customFormat="1" ht="30" hidden="1">
      <c r="A64" s="994" t="s">
        <v>215</v>
      </c>
      <c r="B64" s="956"/>
      <c r="C64" s="991"/>
    </row>
    <row r="65" spans="1:3" s="945" customFormat="1" ht="15.75" hidden="1">
      <c r="A65" s="964" t="s">
        <v>216</v>
      </c>
      <c r="B65" s="993"/>
      <c r="C65" s="991"/>
    </row>
    <row r="66" spans="1:3" s="945" customFormat="1" ht="15.75" hidden="1">
      <c r="A66" s="955"/>
      <c r="B66" s="993"/>
      <c r="C66" s="991"/>
    </row>
    <row r="67" spans="1:6" ht="14.25" hidden="1">
      <c r="A67" s="957" t="s">
        <v>217</v>
      </c>
      <c r="B67" s="990">
        <f>B69</f>
        <v>0</v>
      </c>
      <c r="C67" s="972"/>
      <c r="F67" s="995"/>
    </row>
    <row r="68" spans="1:6" ht="15" hidden="1">
      <c r="A68" s="984"/>
      <c r="B68" s="996"/>
      <c r="C68" s="972"/>
      <c r="F68" s="995"/>
    </row>
    <row r="69" spans="1:6" ht="14.25" hidden="1">
      <c r="A69" s="997" t="s">
        <v>218</v>
      </c>
      <c r="B69" s="998">
        <f>B71</f>
        <v>0</v>
      </c>
      <c r="C69" s="972"/>
      <c r="F69" s="995"/>
    </row>
    <row r="70" spans="1:6" ht="15" hidden="1">
      <c r="A70" s="984"/>
      <c r="B70" s="996"/>
      <c r="C70" s="972"/>
      <c r="F70" s="995"/>
    </row>
    <row r="71" spans="1:3" s="961" customFormat="1" ht="15" hidden="1">
      <c r="A71" s="959" t="s">
        <v>870</v>
      </c>
      <c r="B71" s="987">
        <f>B73</f>
        <v>0</v>
      </c>
      <c r="C71" s="988"/>
    </row>
    <row r="72" spans="1:3" s="945" customFormat="1" ht="15.75" hidden="1">
      <c r="A72" s="989"/>
      <c r="B72" s="990"/>
      <c r="C72" s="991"/>
    </row>
    <row r="73" spans="1:3" s="945" customFormat="1" ht="15.75" hidden="1">
      <c r="A73" s="962" t="s">
        <v>219</v>
      </c>
      <c r="B73" s="992">
        <f>B76</f>
        <v>0</v>
      </c>
      <c r="C73" s="991"/>
    </row>
    <row r="74" spans="1:3" s="945" customFormat="1" ht="15.75" hidden="1">
      <c r="A74" s="964" t="s">
        <v>213</v>
      </c>
      <c r="B74" s="990"/>
      <c r="C74" s="991"/>
    </row>
    <row r="75" spans="1:3" s="945" customFormat="1" ht="15.75" hidden="1">
      <c r="A75" s="962"/>
      <c r="B75" s="990"/>
      <c r="C75" s="991"/>
    </row>
    <row r="76" spans="1:3" s="945" customFormat="1" ht="15.75" hidden="1">
      <c r="A76" s="965" t="s">
        <v>194</v>
      </c>
      <c r="B76" s="993"/>
      <c r="C76" s="951"/>
    </row>
    <row r="77" spans="1:3" s="945" customFormat="1" ht="15.75" hidden="1">
      <c r="A77" s="965"/>
      <c r="B77" s="993"/>
      <c r="C77" s="951"/>
    </row>
    <row r="78" spans="1:3" s="945" customFormat="1" ht="15.75" hidden="1">
      <c r="A78" s="964" t="s">
        <v>220</v>
      </c>
      <c r="B78" s="956"/>
      <c r="C78" s="951"/>
    </row>
    <row r="79" spans="1:3" s="945" customFormat="1" ht="15.75" hidden="1">
      <c r="A79" s="964"/>
      <c r="B79" s="956"/>
      <c r="C79" s="951"/>
    </row>
    <row r="80" spans="1:256" s="1000" customFormat="1" ht="15.75" hidden="1">
      <c r="A80" s="957" t="s">
        <v>169</v>
      </c>
      <c r="B80" s="958">
        <f>B82+B148+B96</f>
        <v>0</v>
      </c>
      <c r="C80" s="986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9"/>
      <c r="U80" s="999"/>
      <c r="V80" s="999"/>
      <c r="W80" s="999"/>
      <c r="X80" s="999"/>
      <c r="Y80" s="999"/>
      <c r="Z80" s="999"/>
      <c r="AA80" s="999"/>
      <c r="AB80" s="999"/>
      <c r="AC80" s="999"/>
      <c r="AD80" s="999"/>
      <c r="AE80" s="999"/>
      <c r="AF80" s="999"/>
      <c r="AG80" s="999"/>
      <c r="AH80" s="999"/>
      <c r="AI80" s="999"/>
      <c r="AJ80" s="999"/>
      <c r="AK80" s="999"/>
      <c r="AL80" s="999"/>
      <c r="AM80" s="999"/>
      <c r="AN80" s="999"/>
      <c r="AO80" s="999"/>
      <c r="AP80" s="999"/>
      <c r="AQ80" s="999"/>
      <c r="AR80" s="999"/>
      <c r="AS80" s="999"/>
      <c r="AT80" s="999"/>
      <c r="AU80" s="999"/>
      <c r="AV80" s="999"/>
      <c r="AW80" s="999"/>
      <c r="AX80" s="999"/>
      <c r="AY80" s="999"/>
      <c r="AZ80" s="999"/>
      <c r="BA80" s="999"/>
      <c r="BB80" s="999"/>
      <c r="BC80" s="999"/>
      <c r="BD80" s="999"/>
      <c r="BE80" s="999"/>
      <c r="BF80" s="999"/>
      <c r="BG80" s="999"/>
      <c r="BH80" s="999"/>
      <c r="BI80" s="999"/>
      <c r="BJ80" s="999"/>
      <c r="BK80" s="999"/>
      <c r="BL80" s="999"/>
      <c r="BM80" s="999"/>
      <c r="BN80" s="999"/>
      <c r="BO80" s="999"/>
      <c r="BP80" s="999"/>
      <c r="BQ80" s="999"/>
      <c r="BR80" s="999"/>
      <c r="BS80" s="999"/>
      <c r="BT80" s="999"/>
      <c r="BU80" s="999"/>
      <c r="BV80" s="999"/>
      <c r="BW80" s="999"/>
      <c r="BX80" s="999"/>
      <c r="BY80" s="999"/>
      <c r="BZ80" s="999"/>
      <c r="CA80" s="999"/>
      <c r="CB80" s="999"/>
      <c r="CC80" s="999"/>
      <c r="CD80" s="999"/>
      <c r="CE80" s="999"/>
      <c r="CF80" s="999"/>
      <c r="CG80" s="999"/>
      <c r="CH80" s="999"/>
      <c r="CI80" s="999"/>
      <c r="CJ80" s="999"/>
      <c r="CK80" s="999"/>
      <c r="CL80" s="999"/>
      <c r="CM80" s="999"/>
      <c r="CN80" s="999"/>
      <c r="CO80" s="999"/>
      <c r="CP80" s="999"/>
      <c r="CQ80" s="999"/>
      <c r="CR80" s="999"/>
      <c r="CS80" s="999"/>
      <c r="CT80" s="999"/>
      <c r="CU80" s="999"/>
      <c r="CV80" s="999"/>
      <c r="CW80" s="999"/>
      <c r="CX80" s="999"/>
      <c r="CY80" s="999"/>
      <c r="CZ80" s="999"/>
      <c r="DA80" s="999"/>
      <c r="DB80" s="999"/>
      <c r="DC80" s="999"/>
      <c r="DD80" s="999"/>
      <c r="DE80" s="999"/>
      <c r="DF80" s="999"/>
      <c r="DG80" s="999"/>
      <c r="DH80" s="999"/>
      <c r="DI80" s="999"/>
      <c r="DJ80" s="999"/>
      <c r="DK80" s="999"/>
      <c r="DL80" s="999"/>
      <c r="DM80" s="999"/>
      <c r="DN80" s="999"/>
      <c r="DO80" s="999"/>
      <c r="DP80" s="999"/>
      <c r="DQ80" s="999"/>
      <c r="DR80" s="999"/>
      <c r="DS80" s="999"/>
      <c r="DT80" s="999"/>
      <c r="DU80" s="999"/>
      <c r="DV80" s="999"/>
      <c r="DW80" s="999"/>
      <c r="DX80" s="999"/>
      <c r="DY80" s="999"/>
      <c r="DZ80" s="999"/>
      <c r="EA80" s="999"/>
      <c r="EB80" s="999"/>
      <c r="EC80" s="999"/>
      <c r="ED80" s="999"/>
      <c r="EE80" s="999"/>
      <c r="EF80" s="999"/>
      <c r="EG80" s="999"/>
      <c r="EH80" s="999"/>
      <c r="EI80" s="999"/>
      <c r="EJ80" s="999"/>
      <c r="EK80" s="999"/>
      <c r="EL80" s="999"/>
      <c r="EM80" s="999"/>
      <c r="EN80" s="999"/>
      <c r="EO80" s="999"/>
      <c r="EP80" s="999"/>
      <c r="EQ80" s="999"/>
      <c r="ER80" s="999"/>
      <c r="ES80" s="999"/>
      <c r="ET80" s="999"/>
      <c r="EU80" s="999"/>
      <c r="EV80" s="999"/>
      <c r="EW80" s="999"/>
      <c r="EX80" s="999"/>
      <c r="EY80" s="999"/>
      <c r="EZ80" s="999"/>
      <c r="FA80" s="999"/>
      <c r="FB80" s="999"/>
      <c r="FC80" s="999"/>
      <c r="FD80" s="999"/>
      <c r="FE80" s="999"/>
      <c r="FF80" s="999"/>
      <c r="FG80" s="999"/>
      <c r="FH80" s="999"/>
      <c r="FI80" s="999"/>
      <c r="FJ80" s="999"/>
      <c r="FK80" s="999"/>
      <c r="FL80" s="999"/>
      <c r="FM80" s="999"/>
      <c r="FN80" s="999"/>
      <c r="FO80" s="999"/>
      <c r="FP80" s="999"/>
      <c r="FQ80" s="999"/>
      <c r="FR80" s="999"/>
      <c r="FS80" s="999"/>
      <c r="FT80" s="999"/>
      <c r="FU80" s="999"/>
      <c r="FV80" s="999"/>
      <c r="FW80" s="999"/>
      <c r="FX80" s="999"/>
      <c r="FY80" s="999"/>
      <c r="FZ80" s="999"/>
      <c r="GA80" s="999"/>
      <c r="GB80" s="999"/>
      <c r="GC80" s="999"/>
      <c r="GD80" s="999"/>
      <c r="GE80" s="999"/>
      <c r="GF80" s="999"/>
      <c r="GG80" s="999"/>
      <c r="GH80" s="999"/>
      <c r="GI80" s="999"/>
      <c r="GJ80" s="999"/>
      <c r="GK80" s="999"/>
      <c r="GL80" s="999"/>
      <c r="GM80" s="999"/>
      <c r="GN80" s="999"/>
      <c r="GO80" s="999"/>
      <c r="GP80" s="999"/>
      <c r="GQ80" s="999"/>
      <c r="GR80" s="999"/>
      <c r="GS80" s="999"/>
      <c r="GT80" s="999"/>
      <c r="GU80" s="999"/>
      <c r="GV80" s="999"/>
      <c r="GW80" s="999"/>
      <c r="GX80" s="999"/>
      <c r="GY80" s="999"/>
      <c r="GZ80" s="999"/>
      <c r="HA80" s="999"/>
      <c r="HB80" s="999"/>
      <c r="HC80" s="999"/>
      <c r="HD80" s="999"/>
      <c r="HE80" s="999"/>
      <c r="HF80" s="999"/>
      <c r="HG80" s="999"/>
      <c r="HH80" s="999"/>
      <c r="HI80" s="999"/>
      <c r="HJ80" s="999"/>
      <c r="HK80" s="999"/>
      <c r="HL80" s="999"/>
      <c r="HM80" s="999"/>
      <c r="HN80" s="999"/>
      <c r="HO80" s="999"/>
      <c r="HP80" s="999"/>
      <c r="HQ80" s="999"/>
      <c r="HR80" s="999"/>
      <c r="HS80" s="999"/>
      <c r="HT80" s="999"/>
      <c r="HU80" s="999"/>
      <c r="HV80" s="999"/>
      <c r="HW80" s="999"/>
      <c r="HX80" s="999"/>
      <c r="HY80" s="999"/>
      <c r="HZ80" s="999"/>
      <c r="IA80" s="999"/>
      <c r="IB80" s="999"/>
      <c r="IC80" s="999"/>
      <c r="ID80" s="999"/>
      <c r="IE80" s="999"/>
      <c r="IF80" s="999"/>
      <c r="IG80" s="999"/>
      <c r="IH80" s="999"/>
      <c r="II80" s="999"/>
      <c r="IJ80" s="999"/>
      <c r="IK80" s="999"/>
      <c r="IL80" s="999"/>
      <c r="IM80" s="999"/>
      <c r="IN80" s="999"/>
      <c r="IO80" s="999"/>
      <c r="IP80" s="999"/>
      <c r="IQ80" s="999"/>
      <c r="IR80" s="999"/>
      <c r="IS80" s="999"/>
      <c r="IT80" s="999"/>
      <c r="IU80" s="999"/>
      <c r="IV80" s="999"/>
    </row>
    <row r="81" spans="1:256" s="1000" customFormat="1" ht="15.75" hidden="1">
      <c r="A81" s="957"/>
      <c r="B81" s="958"/>
      <c r="C81" s="986"/>
      <c r="D81" s="999"/>
      <c r="E81" s="999"/>
      <c r="F81" s="999"/>
      <c r="G81" s="999"/>
      <c r="H81" s="999"/>
      <c r="I81" s="999"/>
      <c r="J81" s="999"/>
      <c r="K81" s="999"/>
      <c r="L81" s="999"/>
      <c r="M81" s="999"/>
      <c r="N81" s="999"/>
      <c r="O81" s="999"/>
      <c r="P81" s="999"/>
      <c r="Q81" s="999"/>
      <c r="R81" s="999"/>
      <c r="S81" s="999"/>
      <c r="T81" s="999"/>
      <c r="U81" s="999"/>
      <c r="V81" s="999"/>
      <c r="W81" s="999"/>
      <c r="X81" s="999"/>
      <c r="Y81" s="999"/>
      <c r="Z81" s="999"/>
      <c r="AA81" s="999"/>
      <c r="AB81" s="999"/>
      <c r="AC81" s="999"/>
      <c r="AD81" s="999"/>
      <c r="AE81" s="999"/>
      <c r="AF81" s="999"/>
      <c r="AG81" s="999"/>
      <c r="AH81" s="999"/>
      <c r="AI81" s="999"/>
      <c r="AJ81" s="999"/>
      <c r="AK81" s="999"/>
      <c r="AL81" s="999"/>
      <c r="AM81" s="999"/>
      <c r="AN81" s="999"/>
      <c r="AO81" s="999"/>
      <c r="AP81" s="999"/>
      <c r="AQ81" s="999"/>
      <c r="AR81" s="999"/>
      <c r="AS81" s="999"/>
      <c r="AT81" s="999"/>
      <c r="AU81" s="999"/>
      <c r="AV81" s="999"/>
      <c r="AW81" s="999"/>
      <c r="AX81" s="999"/>
      <c r="AY81" s="999"/>
      <c r="AZ81" s="999"/>
      <c r="BA81" s="999"/>
      <c r="BB81" s="999"/>
      <c r="BC81" s="999"/>
      <c r="BD81" s="999"/>
      <c r="BE81" s="999"/>
      <c r="BF81" s="999"/>
      <c r="BG81" s="999"/>
      <c r="BH81" s="999"/>
      <c r="BI81" s="999"/>
      <c r="BJ81" s="999"/>
      <c r="BK81" s="999"/>
      <c r="BL81" s="999"/>
      <c r="BM81" s="999"/>
      <c r="BN81" s="999"/>
      <c r="BO81" s="999"/>
      <c r="BP81" s="999"/>
      <c r="BQ81" s="999"/>
      <c r="BR81" s="999"/>
      <c r="BS81" s="999"/>
      <c r="BT81" s="999"/>
      <c r="BU81" s="999"/>
      <c r="BV81" s="999"/>
      <c r="BW81" s="999"/>
      <c r="BX81" s="999"/>
      <c r="BY81" s="999"/>
      <c r="BZ81" s="999"/>
      <c r="CA81" s="999"/>
      <c r="CB81" s="999"/>
      <c r="CC81" s="999"/>
      <c r="CD81" s="999"/>
      <c r="CE81" s="999"/>
      <c r="CF81" s="999"/>
      <c r="CG81" s="999"/>
      <c r="CH81" s="999"/>
      <c r="CI81" s="999"/>
      <c r="CJ81" s="999"/>
      <c r="CK81" s="999"/>
      <c r="CL81" s="999"/>
      <c r="CM81" s="999"/>
      <c r="CN81" s="999"/>
      <c r="CO81" s="999"/>
      <c r="CP81" s="999"/>
      <c r="CQ81" s="999"/>
      <c r="CR81" s="999"/>
      <c r="CS81" s="999"/>
      <c r="CT81" s="999"/>
      <c r="CU81" s="999"/>
      <c r="CV81" s="999"/>
      <c r="CW81" s="999"/>
      <c r="CX81" s="999"/>
      <c r="CY81" s="999"/>
      <c r="CZ81" s="999"/>
      <c r="DA81" s="999"/>
      <c r="DB81" s="999"/>
      <c r="DC81" s="999"/>
      <c r="DD81" s="999"/>
      <c r="DE81" s="999"/>
      <c r="DF81" s="999"/>
      <c r="DG81" s="999"/>
      <c r="DH81" s="999"/>
      <c r="DI81" s="999"/>
      <c r="DJ81" s="999"/>
      <c r="DK81" s="999"/>
      <c r="DL81" s="999"/>
      <c r="DM81" s="999"/>
      <c r="DN81" s="999"/>
      <c r="DO81" s="999"/>
      <c r="DP81" s="999"/>
      <c r="DQ81" s="999"/>
      <c r="DR81" s="999"/>
      <c r="DS81" s="999"/>
      <c r="DT81" s="999"/>
      <c r="DU81" s="999"/>
      <c r="DV81" s="999"/>
      <c r="DW81" s="999"/>
      <c r="DX81" s="999"/>
      <c r="DY81" s="999"/>
      <c r="DZ81" s="999"/>
      <c r="EA81" s="999"/>
      <c r="EB81" s="999"/>
      <c r="EC81" s="999"/>
      <c r="ED81" s="999"/>
      <c r="EE81" s="999"/>
      <c r="EF81" s="999"/>
      <c r="EG81" s="999"/>
      <c r="EH81" s="999"/>
      <c r="EI81" s="999"/>
      <c r="EJ81" s="999"/>
      <c r="EK81" s="999"/>
      <c r="EL81" s="999"/>
      <c r="EM81" s="999"/>
      <c r="EN81" s="999"/>
      <c r="EO81" s="999"/>
      <c r="EP81" s="999"/>
      <c r="EQ81" s="999"/>
      <c r="ER81" s="999"/>
      <c r="ES81" s="999"/>
      <c r="ET81" s="999"/>
      <c r="EU81" s="999"/>
      <c r="EV81" s="999"/>
      <c r="EW81" s="999"/>
      <c r="EX81" s="999"/>
      <c r="EY81" s="999"/>
      <c r="EZ81" s="999"/>
      <c r="FA81" s="999"/>
      <c r="FB81" s="999"/>
      <c r="FC81" s="999"/>
      <c r="FD81" s="999"/>
      <c r="FE81" s="999"/>
      <c r="FF81" s="999"/>
      <c r="FG81" s="999"/>
      <c r="FH81" s="999"/>
      <c r="FI81" s="999"/>
      <c r="FJ81" s="999"/>
      <c r="FK81" s="999"/>
      <c r="FL81" s="999"/>
      <c r="FM81" s="999"/>
      <c r="FN81" s="999"/>
      <c r="FO81" s="999"/>
      <c r="FP81" s="999"/>
      <c r="FQ81" s="999"/>
      <c r="FR81" s="999"/>
      <c r="FS81" s="999"/>
      <c r="FT81" s="999"/>
      <c r="FU81" s="999"/>
      <c r="FV81" s="999"/>
      <c r="FW81" s="999"/>
      <c r="FX81" s="999"/>
      <c r="FY81" s="999"/>
      <c r="FZ81" s="999"/>
      <c r="GA81" s="999"/>
      <c r="GB81" s="999"/>
      <c r="GC81" s="999"/>
      <c r="GD81" s="999"/>
      <c r="GE81" s="999"/>
      <c r="GF81" s="999"/>
      <c r="GG81" s="999"/>
      <c r="GH81" s="999"/>
      <c r="GI81" s="999"/>
      <c r="GJ81" s="999"/>
      <c r="GK81" s="999"/>
      <c r="GL81" s="999"/>
      <c r="GM81" s="999"/>
      <c r="GN81" s="999"/>
      <c r="GO81" s="999"/>
      <c r="GP81" s="999"/>
      <c r="GQ81" s="999"/>
      <c r="GR81" s="999"/>
      <c r="GS81" s="999"/>
      <c r="GT81" s="999"/>
      <c r="GU81" s="999"/>
      <c r="GV81" s="999"/>
      <c r="GW81" s="999"/>
      <c r="GX81" s="999"/>
      <c r="GY81" s="999"/>
      <c r="GZ81" s="999"/>
      <c r="HA81" s="999"/>
      <c r="HB81" s="999"/>
      <c r="HC81" s="999"/>
      <c r="HD81" s="999"/>
      <c r="HE81" s="999"/>
      <c r="HF81" s="999"/>
      <c r="HG81" s="999"/>
      <c r="HH81" s="999"/>
      <c r="HI81" s="999"/>
      <c r="HJ81" s="999"/>
      <c r="HK81" s="999"/>
      <c r="HL81" s="999"/>
      <c r="HM81" s="999"/>
      <c r="HN81" s="999"/>
      <c r="HO81" s="999"/>
      <c r="HP81" s="999"/>
      <c r="HQ81" s="999"/>
      <c r="HR81" s="999"/>
      <c r="HS81" s="999"/>
      <c r="HT81" s="999"/>
      <c r="HU81" s="999"/>
      <c r="HV81" s="999"/>
      <c r="HW81" s="999"/>
      <c r="HX81" s="999"/>
      <c r="HY81" s="999"/>
      <c r="HZ81" s="999"/>
      <c r="IA81" s="999"/>
      <c r="IB81" s="999"/>
      <c r="IC81" s="999"/>
      <c r="ID81" s="999"/>
      <c r="IE81" s="999"/>
      <c r="IF81" s="999"/>
      <c r="IG81" s="999"/>
      <c r="IH81" s="999"/>
      <c r="II81" s="999"/>
      <c r="IJ81" s="999"/>
      <c r="IK81" s="999"/>
      <c r="IL81" s="999"/>
      <c r="IM81" s="999"/>
      <c r="IN81" s="999"/>
      <c r="IO81" s="999"/>
      <c r="IP81" s="999"/>
      <c r="IQ81" s="999"/>
      <c r="IR81" s="999"/>
      <c r="IS81" s="999"/>
      <c r="IT81" s="999"/>
      <c r="IU81" s="999"/>
      <c r="IV81" s="999"/>
    </row>
    <row r="82" spans="1:256" s="1000" customFormat="1" ht="15.75" hidden="1">
      <c r="A82" s="1001" t="s">
        <v>221</v>
      </c>
      <c r="B82" s="958">
        <f>B84</f>
        <v>0</v>
      </c>
      <c r="C82" s="986"/>
      <c r="D82" s="999"/>
      <c r="E82" s="999"/>
      <c r="F82" s="999"/>
      <c r="G82" s="999"/>
      <c r="H82" s="999"/>
      <c r="I82" s="999"/>
      <c r="J82" s="999"/>
      <c r="K82" s="999"/>
      <c r="L82" s="999"/>
      <c r="M82" s="999"/>
      <c r="N82" s="999"/>
      <c r="O82" s="999"/>
      <c r="P82" s="999"/>
      <c r="Q82" s="999"/>
      <c r="R82" s="999"/>
      <c r="S82" s="999"/>
      <c r="T82" s="999"/>
      <c r="U82" s="999"/>
      <c r="V82" s="999"/>
      <c r="W82" s="999"/>
      <c r="X82" s="999"/>
      <c r="Y82" s="999"/>
      <c r="Z82" s="999"/>
      <c r="AA82" s="999"/>
      <c r="AB82" s="999"/>
      <c r="AC82" s="999"/>
      <c r="AD82" s="999"/>
      <c r="AE82" s="999"/>
      <c r="AF82" s="999"/>
      <c r="AG82" s="999"/>
      <c r="AH82" s="999"/>
      <c r="AI82" s="999"/>
      <c r="AJ82" s="999"/>
      <c r="AK82" s="999"/>
      <c r="AL82" s="999"/>
      <c r="AM82" s="999"/>
      <c r="AN82" s="999"/>
      <c r="AO82" s="999"/>
      <c r="AP82" s="999"/>
      <c r="AQ82" s="999"/>
      <c r="AR82" s="999"/>
      <c r="AS82" s="999"/>
      <c r="AT82" s="999"/>
      <c r="AU82" s="999"/>
      <c r="AV82" s="999"/>
      <c r="AW82" s="999"/>
      <c r="AX82" s="999"/>
      <c r="AY82" s="999"/>
      <c r="AZ82" s="999"/>
      <c r="BA82" s="999"/>
      <c r="BB82" s="999"/>
      <c r="BC82" s="999"/>
      <c r="BD82" s="999"/>
      <c r="BE82" s="999"/>
      <c r="BF82" s="999"/>
      <c r="BG82" s="999"/>
      <c r="BH82" s="999"/>
      <c r="BI82" s="999"/>
      <c r="BJ82" s="999"/>
      <c r="BK82" s="999"/>
      <c r="BL82" s="999"/>
      <c r="BM82" s="999"/>
      <c r="BN82" s="999"/>
      <c r="BO82" s="999"/>
      <c r="BP82" s="999"/>
      <c r="BQ82" s="999"/>
      <c r="BR82" s="999"/>
      <c r="BS82" s="999"/>
      <c r="BT82" s="999"/>
      <c r="BU82" s="999"/>
      <c r="BV82" s="999"/>
      <c r="BW82" s="999"/>
      <c r="BX82" s="999"/>
      <c r="BY82" s="999"/>
      <c r="BZ82" s="999"/>
      <c r="CA82" s="999"/>
      <c r="CB82" s="999"/>
      <c r="CC82" s="999"/>
      <c r="CD82" s="999"/>
      <c r="CE82" s="999"/>
      <c r="CF82" s="999"/>
      <c r="CG82" s="999"/>
      <c r="CH82" s="999"/>
      <c r="CI82" s="999"/>
      <c r="CJ82" s="999"/>
      <c r="CK82" s="999"/>
      <c r="CL82" s="999"/>
      <c r="CM82" s="999"/>
      <c r="CN82" s="999"/>
      <c r="CO82" s="999"/>
      <c r="CP82" s="999"/>
      <c r="CQ82" s="999"/>
      <c r="CR82" s="999"/>
      <c r="CS82" s="999"/>
      <c r="CT82" s="999"/>
      <c r="CU82" s="999"/>
      <c r="CV82" s="999"/>
      <c r="CW82" s="999"/>
      <c r="CX82" s="999"/>
      <c r="CY82" s="999"/>
      <c r="CZ82" s="999"/>
      <c r="DA82" s="999"/>
      <c r="DB82" s="999"/>
      <c r="DC82" s="999"/>
      <c r="DD82" s="999"/>
      <c r="DE82" s="999"/>
      <c r="DF82" s="999"/>
      <c r="DG82" s="999"/>
      <c r="DH82" s="999"/>
      <c r="DI82" s="999"/>
      <c r="DJ82" s="999"/>
      <c r="DK82" s="999"/>
      <c r="DL82" s="999"/>
      <c r="DM82" s="999"/>
      <c r="DN82" s="999"/>
      <c r="DO82" s="999"/>
      <c r="DP82" s="999"/>
      <c r="DQ82" s="999"/>
      <c r="DR82" s="999"/>
      <c r="DS82" s="999"/>
      <c r="DT82" s="999"/>
      <c r="DU82" s="999"/>
      <c r="DV82" s="999"/>
      <c r="DW82" s="999"/>
      <c r="DX82" s="999"/>
      <c r="DY82" s="999"/>
      <c r="DZ82" s="999"/>
      <c r="EA82" s="999"/>
      <c r="EB82" s="999"/>
      <c r="EC82" s="999"/>
      <c r="ED82" s="999"/>
      <c r="EE82" s="999"/>
      <c r="EF82" s="999"/>
      <c r="EG82" s="999"/>
      <c r="EH82" s="999"/>
      <c r="EI82" s="999"/>
      <c r="EJ82" s="999"/>
      <c r="EK82" s="999"/>
      <c r="EL82" s="999"/>
      <c r="EM82" s="999"/>
      <c r="EN82" s="999"/>
      <c r="EO82" s="999"/>
      <c r="EP82" s="999"/>
      <c r="EQ82" s="999"/>
      <c r="ER82" s="999"/>
      <c r="ES82" s="999"/>
      <c r="ET82" s="999"/>
      <c r="EU82" s="999"/>
      <c r="EV82" s="999"/>
      <c r="EW82" s="999"/>
      <c r="EX82" s="999"/>
      <c r="EY82" s="999"/>
      <c r="EZ82" s="999"/>
      <c r="FA82" s="999"/>
      <c r="FB82" s="999"/>
      <c r="FC82" s="999"/>
      <c r="FD82" s="999"/>
      <c r="FE82" s="999"/>
      <c r="FF82" s="999"/>
      <c r="FG82" s="999"/>
      <c r="FH82" s="999"/>
      <c r="FI82" s="999"/>
      <c r="FJ82" s="999"/>
      <c r="FK82" s="999"/>
      <c r="FL82" s="999"/>
      <c r="FM82" s="999"/>
      <c r="FN82" s="999"/>
      <c r="FO82" s="999"/>
      <c r="FP82" s="999"/>
      <c r="FQ82" s="999"/>
      <c r="FR82" s="999"/>
      <c r="FS82" s="999"/>
      <c r="FT82" s="999"/>
      <c r="FU82" s="999"/>
      <c r="FV82" s="999"/>
      <c r="FW82" s="999"/>
      <c r="FX82" s="999"/>
      <c r="FY82" s="999"/>
      <c r="FZ82" s="999"/>
      <c r="GA82" s="999"/>
      <c r="GB82" s="999"/>
      <c r="GC82" s="999"/>
      <c r="GD82" s="999"/>
      <c r="GE82" s="999"/>
      <c r="GF82" s="999"/>
      <c r="GG82" s="999"/>
      <c r="GH82" s="999"/>
      <c r="GI82" s="999"/>
      <c r="GJ82" s="999"/>
      <c r="GK82" s="999"/>
      <c r="GL82" s="999"/>
      <c r="GM82" s="999"/>
      <c r="GN82" s="999"/>
      <c r="GO82" s="999"/>
      <c r="GP82" s="999"/>
      <c r="GQ82" s="999"/>
      <c r="GR82" s="999"/>
      <c r="GS82" s="999"/>
      <c r="GT82" s="999"/>
      <c r="GU82" s="999"/>
      <c r="GV82" s="999"/>
      <c r="GW82" s="999"/>
      <c r="GX82" s="999"/>
      <c r="GY82" s="999"/>
      <c r="GZ82" s="999"/>
      <c r="HA82" s="999"/>
      <c r="HB82" s="999"/>
      <c r="HC82" s="999"/>
      <c r="HD82" s="999"/>
      <c r="HE82" s="999"/>
      <c r="HF82" s="999"/>
      <c r="HG82" s="999"/>
      <c r="HH82" s="999"/>
      <c r="HI82" s="999"/>
      <c r="HJ82" s="999"/>
      <c r="HK82" s="999"/>
      <c r="HL82" s="999"/>
      <c r="HM82" s="999"/>
      <c r="HN82" s="999"/>
      <c r="HO82" s="999"/>
      <c r="HP82" s="999"/>
      <c r="HQ82" s="999"/>
      <c r="HR82" s="999"/>
      <c r="HS82" s="999"/>
      <c r="HT82" s="999"/>
      <c r="HU82" s="999"/>
      <c r="HV82" s="999"/>
      <c r="HW82" s="999"/>
      <c r="HX82" s="999"/>
      <c r="HY82" s="999"/>
      <c r="HZ82" s="999"/>
      <c r="IA82" s="999"/>
      <c r="IB82" s="999"/>
      <c r="IC82" s="999"/>
      <c r="ID82" s="999"/>
      <c r="IE82" s="999"/>
      <c r="IF82" s="999"/>
      <c r="IG82" s="999"/>
      <c r="IH82" s="999"/>
      <c r="II82" s="999"/>
      <c r="IJ82" s="999"/>
      <c r="IK82" s="999"/>
      <c r="IL82" s="999"/>
      <c r="IM82" s="999"/>
      <c r="IN82" s="999"/>
      <c r="IO82" s="999"/>
      <c r="IP82" s="999"/>
      <c r="IQ82" s="999"/>
      <c r="IR82" s="999"/>
      <c r="IS82" s="999"/>
      <c r="IT82" s="999"/>
      <c r="IU82" s="999"/>
      <c r="IV82" s="999"/>
    </row>
    <row r="83" spans="1:256" s="1000" customFormat="1" ht="15.75" hidden="1">
      <c r="A83" s="1001"/>
      <c r="B83" s="958"/>
      <c r="C83" s="986"/>
      <c r="D83" s="999"/>
      <c r="E83" s="999"/>
      <c r="F83" s="999"/>
      <c r="G83" s="999"/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9"/>
      <c r="U83" s="999"/>
      <c r="V83" s="999"/>
      <c r="W83" s="999"/>
      <c r="X83" s="999"/>
      <c r="Y83" s="999"/>
      <c r="Z83" s="999"/>
      <c r="AA83" s="999"/>
      <c r="AB83" s="999"/>
      <c r="AC83" s="999"/>
      <c r="AD83" s="999"/>
      <c r="AE83" s="999"/>
      <c r="AF83" s="999"/>
      <c r="AG83" s="999"/>
      <c r="AH83" s="999"/>
      <c r="AI83" s="999"/>
      <c r="AJ83" s="999"/>
      <c r="AK83" s="999"/>
      <c r="AL83" s="999"/>
      <c r="AM83" s="999"/>
      <c r="AN83" s="999"/>
      <c r="AO83" s="999"/>
      <c r="AP83" s="999"/>
      <c r="AQ83" s="999"/>
      <c r="AR83" s="999"/>
      <c r="AS83" s="999"/>
      <c r="AT83" s="999"/>
      <c r="AU83" s="999"/>
      <c r="AV83" s="999"/>
      <c r="AW83" s="999"/>
      <c r="AX83" s="999"/>
      <c r="AY83" s="999"/>
      <c r="AZ83" s="999"/>
      <c r="BA83" s="999"/>
      <c r="BB83" s="999"/>
      <c r="BC83" s="999"/>
      <c r="BD83" s="999"/>
      <c r="BE83" s="999"/>
      <c r="BF83" s="999"/>
      <c r="BG83" s="999"/>
      <c r="BH83" s="999"/>
      <c r="BI83" s="999"/>
      <c r="BJ83" s="999"/>
      <c r="BK83" s="999"/>
      <c r="BL83" s="999"/>
      <c r="BM83" s="999"/>
      <c r="BN83" s="999"/>
      <c r="BO83" s="999"/>
      <c r="BP83" s="999"/>
      <c r="BQ83" s="999"/>
      <c r="BR83" s="999"/>
      <c r="BS83" s="999"/>
      <c r="BT83" s="999"/>
      <c r="BU83" s="999"/>
      <c r="BV83" s="999"/>
      <c r="BW83" s="999"/>
      <c r="BX83" s="999"/>
      <c r="BY83" s="999"/>
      <c r="BZ83" s="999"/>
      <c r="CA83" s="999"/>
      <c r="CB83" s="999"/>
      <c r="CC83" s="999"/>
      <c r="CD83" s="999"/>
      <c r="CE83" s="999"/>
      <c r="CF83" s="999"/>
      <c r="CG83" s="999"/>
      <c r="CH83" s="999"/>
      <c r="CI83" s="999"/>
      <c r="CJ83" s="999"/>
      <c r="CK83" s="999"/>
      <c r="CL83" s="999"/>
      <c r="CM83" s="999"/>
      <c r="CN83" s="999"/>
      <c r="CO83" s="999"/>
      <c r="CP83" s="999"/>
      <c r="CQ83" s="999"/>
      <c r="CR83" s="999"/>
      <c r="CS83" s="999"/>
      <c r="CT83" s="999"/>
      <c r="CU83" s="999"/>
      <c r="CV83" s="999"/>
      <c r="CW83" s="999"/>
      <c r="CX83" s="999"/>
      <c r="CY83" s="999"/>
      <c r="CZ83" s="999"/>
      <c r="DA83" s="999"/>
      <c r="DB83" s="999"/>
      <c r="DC83" s="999"/>
      <c r="DD83" s="999"/>
      <c r="DE83" s="999"/>
      <c r="DF83" s="999"/>
      <c r="DG83" s="999"/>
      <c r="DH83" s="999"/>
      <c r="DI83" s="999"/>
      <c r="DJ83" s="999"/>
      <c r="DK83" s="999"/>
      <c r="DL83" s="999"/>
      <c r="DM83" s="999"/>
      <c r="DN83" s="999"/>
      <c r="DO83" s="999"/>
      <c r="DP83" s="999"/>
      <c r="DQ83" s="999"/>
      <c r="DR83" s="999"/>
      <c r="DS83" s="999"/>
      <c r="DT83" s="999"/>
      <c r="DU83" s="999"/>
      <c r="DV83" s="999"/>
      <c r="DW83" s="999"/>
      <c r="DX83" s="999"/>
      <c r="DY83" s="999"/>
      <c r="DZ83" s="999"/>
      <c r="EA83" s="999"/>
      <c r="EB83" s="999"/>
      <c r="EC83" s="999"/>
      <c r="ED83" s="999"/>
      <c r="EE83" s="999"/>
      <c r="EF83" s="999"/>
      <c r="EG83" s="999"/>
      <c r="EH83" s="999"/>
      <c r="EI83" s="999"/>
      <c r="EJ83" s="999"/>
      <c r="EK83" s="999"/>
      <c r="EL83" s="999"/>
      <c r="EM83" s="999"/>
      <c r="EN83" s="999"/>
      <c r="EO83" s="999"/>
      <c r="EP83" s="999"/>
      <c r="EQ83" s="999"/>
      <c r="ER83" s="999"/>
      <c r="ES83" s="999"/>
      <c r="ET83" s="999"/>
      <c r="EU83" s="999"/>
      <c r="EV83" s="999"/>
      <c r="EW83" s="999"/>
      <c r="EX83" s="999"/>
      <c r="EY83" s="999"/>
      <c r="EZ83" s="999"/>
      <c r="FA83" s="999"/>
      <c r="FB83" s="999"/>
      <c r="FC83" s="999"/>
      <c r="FD83" s="999"/>
      <c r="FE83" s="999"/>
      <c r="FF83" s="999"/>
      <c r="FG83" s="999"/>
      <c r="FH83" s="999"/>
      <c r="FI83" s="999"/>
      <c r="FJ83" s="999"/>
      <c r="FK83" s="999"/>
      <c r="FL83" s="999"/>
      <c r="FM83" s="999"/>
      <c r="FN83" s="999"/>
      <c r="FO83" s="999"/>
      <c r="FP83" s="999"/>
      <c r="FQ83" s="999"/>
      <c r="FR83" s="999"/>
      <c r="FS83" s="999"/>
      <c r="FT83" s="999"/>
      <c r="FU83" s="999"/>
      <c r="FV83" s="999"/>
      <c r="FW83" s="999"/>
      <c r="FX83" s="999"/>
      <c r="FY83" s="999"/>
      <c r="FZ83" s="999"/>
      <c r="GA83" s="999"/>
      <c r="GB83" s="999"/>
      <c r="GC83" s="999"/>
      <c r="GD83" s="999"/>
      <c r="GE83" s="999"/>
      <c r="GF83" s="999"/>
      <c r="GG83" s="999"/>
      <c r="GH83" s="999"/>
      <c r="GI83" s="999"/>
      <c r="GJ83" s="999"/>
      <c r="GK83" s="999"/>
      <c r="GL83" s="999"/>
      <c r="GM83" s="999"/>
      <c r="GN83" s="999"/>
      <c r="GO83" s="999"/>
      <c r="GP83" s="999"/>
      <c r="GQ83" s="999"/>
      <c r="GR83" s="999"/>
      <c r="GS83" s="999"/>
      <c r="GT83" s="999"/>
      <c r="GU83" s="999"/>
      <c r="GV83" s="999"/>
      <c r="GW83" s="999"/>
      <c r="GX83" s="999"/>
      <c r="GY83" s="999"/>
      <c r="GZ83" s="999"/>
      <c r="HA83" s="999"/>
      <c r="HB83" s="999"/>
      <c r="HC83" s="999"/>
      <c r="HD83" s="999"/>
      <c r="HE83" s="999"/>
      <c r="HF83" s="999"/>
      <c r="HG83" s="999"/>
      <c r="HH83" s="999"/>
      <c r="HI83" s="999"/>
      <c r="HJ83" s="999"/>
      <c r="HK83" s="999"/>
      <c r="HL83" s="999"/>
      <c r="HM83" s="999"/>
      <c r="HN83" s="999"/>
      <c r="HO83" s="999"/>
      <c r="HP83" s="999"/>
      <c r="HQ83" s="999"/>
      <c r="HR83" s="999"/>
      <c r="HS83" s="999"/>
      <c r="HT83" s="999"/>
      <c r="HU83" s="999"/>
      <c r="HV83" s="999"/>
      <c r="HW83" s="999"/>
      <c r="HX83" s="999"/>
      <c r="HY83" s="999"/>
      <c r="HZ83" s="999"/>
      <c r="IA83" s="999"/>
      <c r="IB83" s="999"/>
      <c r="IC83" s="999"/>
      <c r="ID83" s="999"/>
      <c r="IE83" s="999"/>
      <c r="IF83" s="999"/>
      <c r="IG83" s="999"/>
      <c r="IH83" s="999"/>
      <c r="II83" s="999"/>
      <c r="IJ83" s="999"/>
      <c r="IK83" s="999"/>
      <c r="IL83" s="999"/>
      <c r="IM83" s="999"/>
      <c r="IN83" s="999"/>
      <c r="IO83" s="999"/>
      <c r="IP83" s="999"/>
      <c r="IQ83" s="999"/>
      <c r="IR83" s="999"/>
      <c r="IS83" s="999"/>
      <c r="IT83" s="999"/>
      <c r="IU83" s="999"/>
      <c r="IV83" s="999"/>
    </row>
    <row r="84" spans="1:256" s="1000" customFormat="1" ht="15.75" hidden="1">
      <c r="A84" s="962" t="s">
        <v>193</v>
      </c>
      <c r="B84" s="963">
        <f>B87</f>
        <v>0</v>
      </c>
      <c r="C84" s="986"/>
      <c r="D84" s="1002"/>
      <c r="E84" s="1003"/>
      <c r="F84" s="999"/>
      <c r="G84" s="999"/>
      <c r="H84" s="999"/>
      <c r="I84" s="999"/>
      <c r="J84" s="999"/>
      <c r="K84" s="999"/>
      <c r="L84" s="999"/>
      <c r="M84" s="999"/>
      <c r="N84" s="999"/>
      <c r="O84" s="999"/>
      <c r="P84" s="999"/>
      <c r="Q84" s="999"/>
      <c r="R84" s="999"/>
      <c r="S84" s="999"/>
      <c r="T84" s="999"/>
      <c r="U84" s="999"/>
      <c r="V84" s="999"/>
      <c r="W84" s="999"/>
      <c r="X84" s="999"/>
      <c r="Y84" s="999"/>
      <c r="Z84" s="999"/>
      <c r="AA84" s="999"/>
      <c r="AB84" s="999"/>
      <c r="AC84" s="999"/>
      <c r="AD84" s="999"/>
      <c r="AE84" s="999"/>
      <c r="AF84" s="999"/>
      <c r="AG84" s="999"/>
      <c r="AH84" s="999"/>
      <c r="AI84" s="999"/>
      <c r="AJ84" s="999"/>
      <c r="AK84" s="999"/>
      <c r="AL84" s="999"/>
      <c r="AM84" s="999"/>
      <c r="AN84" s="999"/>
      <c r="AO84" s="999"/>
      <c r="AP84" s="999"/>
      <c r="AQ84" s="999"/>
      <c r="AR84" s="999"/>
      <c r="AS84" s="999"/>
      <c r="AT84" s="999"/>
      <c r="AU84" s="999"/>
      <c r="AV84" s="999"/>
      <c r="AW84" s="999"/>
      <c r="AX84" s="999"/>
      <c r="AY84" s="999"/>
      <c r="AZ84" s="999"/>
      <c r="BA84" s="999"/>
      <c r="BB84" s="999"/>
      <c r="BC84" s="999"/>
      <c r="BD84" s="999"/>
      <c r="BE84" s="999"/>
      <c r="BF84" s="999"/>
      <c r="BG84" s="999"/>
      <c r="BH84" s="999"/>
      <c r="BI84" s="999"/>
      <c r="BJ84" s="999"/>
      <c r="BK84" s="999"/>
      <c r="BL84" s="999"/>
      <c r="BM84" s="999"/>
      <c r="BN84" s="999"/>
      <c r="BO84" s="999"/>
      <c r="BP84" s="999"/>
      <c r="BQ84" s="999"/>
      <c r="BR84" s="999"/>
      <c r="BS84" s="999"/>
      <c r="BT84" s="999"/>
      <c r="BU84" s="999"/>
      <c r="BV84" s="999"/>
      <c r="BW84" s="999"/>
      <c r="BX84" s="999"/>
      <c r="BY84" s="999"/>
      <c r="BZ84" s="999"/>
      <c r="CA84" s="999"/>
      <c r="CB84" s="999"/>
      <c r="CC84" s="999"/>
      <c r="CD84" s="999"/>
      <c r="CE84" s="999"/>
      <c r="CF84" s="999"/>
      <c r="CG84" s="999"/>
      <c r="CH84" s="999"/>
      <c r="CI84" s="999"/>
      <c r="CJ84" s="999"/>
      <c r="CK84" s="999"/>
      <c r="CL84" s="999"/>
      <c r="CM84" s="999"/>
      <c r="CN84" s="999"/>
      <c r="CO84" s="999"/>
      <c r="CP84" s="999"/>
      <c r="CQ84" s="999"/>
      <c r="CR84" s="999"/>
      <c r="CS84" s="999"/>
      <c r="CT84" s="999"/>
      <c r="CU84" s="999"/>
      <c r="CV84" s="999"/>
      <c r="CW84" s="999"/>
      <c r="CX84" s="999"/>
      <c r="CY84" s="999"/>
      <c r="CZ84" s="999"/>
      <c r="DA84" s="999"/>
      <c r="DB84" s="999"/>
      <c r="DC84" s="999"/>
      <c r="DD84" s="999"/>
      <c r="DE84" s="999"/>
      <c r="DF84" s="999"/>
      <c r="DG84" s="999"/>
      <c r="DH84" s="999"/>
      <c r="DI84" s="999"/>
      <c r="DJ84" s="999"/>
      <c r="DK84" s="999"/>
      <c r="DL84" s="999"/>
      <c r="DM84" s="999"/>
      <c r="DN84" s="999"/>
      <c r="DO84" s="999"/>
      <c r="DP84" s="999"/>
      <c r="DQ84" s="999"/>
      <c r="DR84" s="999"/>
      <c r="DS84" s="999"/>
      <c r="DT84" s="999"/>
      <c r="DU84" s="999"/>
      <c r="DV84" s="999"/>
      <c r="DW84" s="999"/>
      <c r="DX84" s="999"/>
      <c r="DY84" s="999"/>
      <c r="DZ84" s="999"/>
      <c r="EA84" s="999"/>
      <c r="EB84" s="999"/>
      <c r="EC84" s="999"/>
      <c r="ED84" s="999"/>
      <c r="EE84" s="999"/>
      <c r="EF84" s="999"/>
      <c r="EG84" s="999"/>
      <c r="EH84" s="999"/>
      <c r="EI84" s="999"/>
      <c r="EJ84" s="999"/>
      <c r="EK84" s="999"/>
      <c r="EL84" s="999"/>
      <c r="EM84" s="999"/>
      <c r="EN84" s="999"/>
      <c r="EO84" s="999"/>
      <c r="EP84" s="999"/>
      <c r="EQ84" s="999"/>
      <c r="ER84" s="999"/>
      <c r="ES84" s="999"/>
      <c r="ET84" s="999"/>
      <c r="EU84" s="999"/>
      <c r="EV84" s="999"/>
      <c r="EW84" s="999"/>
      <c r="EX84" s="999"/>
      <c r="EY84" s="999"/>
      <c r="EZ84" s="999"/>
      <c r="FA84" s="999"/>
      <c r="FB84" s="999"/>
      <c r="FC84" s="999"/>
      <c r="FD84" s="999"/>
      <c r="FE84" s="999"/>
      <c r="FF84" s="999"/>
      <c r="FG84" s="999"/>
      <c r="FH84" s="999"/>
      <c r="FI84" s="999"/>
      <c r="FJ84" s="999"/>
      <c r="FK84" s="999"/>
      <c r="FL84" s="999"/>
      <c r="FM84" s="999"/>
      <c r="FN84" s="999"/>
      <c r="FO84" s="999"/>
      <c r="FP84" s="999"/>
      <c r="FQ84" s="999"/>
      <c r="FR84" s="999"/>
      <c r="FS84" s="999"/>
      <c r="FT84" s="999"/>
      <c r="FU84" s="999"/>
      <c r="FV84" s="999"/>
      <c r="FW84" s="999"/>
      <c r="FX84" s="999"/>
      <c r="FY84" s="999"/>
      <c r="FZ84" s="999"/>
      <c r="GA84" s="999"/>
      <c r="GB84" s="999"/>
      <c r="GC84" s="999"/>
      <c r="GD84" s="999"/>
      <c r="GE84" s="999"/>
      <c r="GF84" s="999"/>
      <c r="GG84" s="999"/>
      <c r="GH84" s="999"/>
      <c r="GI84" s="999"/>
      <c r="GJ84" s="999"/>
      <c r="GK84" s="999"/>
      <c r="GL84" s="999"/>
      <c r="GM84" s="999"/>
      <c r="GN84" s="999"/>
      <c r="GO84" s="999"/>
      <c r="GP84" s="999"/>
      <c r="GQ84" s="999"/>
      <c r="GR84" s="999"/>
      <c r="GS84" s="999"/>
      <c r="GT84" s="999"/>
      <c r="GU84" s="999"/>
      <c r="GV84" s="999"/>
      <c r="GW84" s="999"/>
      <c r="GX84" s="999"/>
      <c r="GY84" s="999"/>
      <c r="GZ84" s="999"/>
      <c r="HA84" s="999"/>
      <c r="HB84" s="999"/>
      <c r="HC84" s="999"/>
      <c r="HD84" s="999"/>
      <c r="HE84" s="999"/>
      <c r="HF84" s="999"/>
      <c r="HG84" s="999"/>
      <c r="HH84" s="999"/>
      <c r="HI84" s="999"/>
      <c r="HJ84" s="999"/>
      <c r="HK84" s="999"/>
      <c r="HL84" s="999"/>
      <c r="HM84" s="999"/>
      <c r="HN84" s="999"/>
      <c r="HO84" s="999"/>
      <c r="HP84" s="999"/>
      <c r="HQ84" s="999"/>
      <c r="HR84" s="999"/>
      <c r="HS84" s="999"/>
      <c r="HT84" s="999"/>
      <c r="HU84" s="999"/>
      <c r="HV84" s="999"/>
      <c r="HW84" s="999"/>
      <c r="HX84" s="999"/>
      <c r="HY84" s="999"/>
      <c r="HZ84" s="999"/>
      <c r="IA84" s="999"/>
      <c r="IB84" s="999"/>
      <c r="IC84" s="999"/>
      <c r="ID84" s="999"/>
      <c r="IE84" s="999"/>
      <c r="IF84" s="999"/>
      <c r="IG84" s="999"/>
      <c r="IH84" s="999"/>
      <c r="II84" s="999"/>
      <c r="IJ84" s="999"/>
      <c r="IK84" s="999"/>
      <c r="IL84" s="999"/>
      <c r="IM84" s="999"/>
      <c r="IN84" s="999"/>
      <c r="IO84" s="999"/>
      <c r="IP84" s="999"/>
      <c r="IQ84" s="999"/>
      <c r="IR84" s="999"/>
      <c r="IS84" s="999"/>
      <c r="IT84" s="999"/>
      <c r="IU84" s="999"/>
      <c r="IV84" s="999"/>
    </row>
    <row r="85" spans="1:256" s="1000" customFormat="1" ht="15.75" hidden="1">
      <c r="A85" s="964" t="s">
        <v>550</v>
      </c>
      <c r="B85" s="956"/>
      <c r="C85" s="986"/>
      <c r="D85" s="999"/>
      <c r="E85" s="999"/>
      <c r="F85" s="999"/>
      <c r="G85" s="999"/>
      <c r="H85" s="999"/>
      <c r="I85" s="999"/>
      <c r="J85" s="999"/>
      <c r="K85" s="999"/>
      <c r="L85" s="999"/>
      <c r="M85" s="999"/>
      <c r="N85" s="999"/>
      <c r="O85" s="999"/>
      <c r="P85" s="999"/>
      <c r="Q85" s="999"/>
      <c r="R85" s="999"/>
      <c r="S85" s="999"/>
      <c r="T85" s="999"/>
      <c r="U85" s="999"/>
      <c r="V85" s="999"/>
      <c r="W85" s="999"/>
      <c r="X85" s="999"/>
      <c r="Y85" s="999"/>
      <c r="Z85" s="999"/>
      <c r="AA85" s="999"/>
      <c r="AB85" s="999"/>
      <c r="AC85" s="999"/>
      <c r="AD85" s="999"/>
      <c r="AE85" s="999"/>
      <c r="AF85" s="999"/>
      <c r="AG85" s="999"/>
      <c r="AH85" s="999"/>
      <c r="AI85" s="999"/>
      <c r="AJ85" s="999"/>
      <c r="AK85" s="999"/>
      <c r="AL85" s="999"/>
      <c r="AM85" s="999"/>
      <c r="AN85" s="999"/>
      <c r="AO85" s="999"/>
      <c r="AP85" s="999"/>
      <c r="AQ85" s="999"/>
      <c r="AR85" s="999"/>
      <c r="AS85" s="999"/>
      <c r="AT85" s="999"/>
      <c r="AU85" s="999"/>
      <c r="AV85" s="999"/>
      <c r="AW85" s="999"/>
      <c r="AX85" s="999"/>
      <c r="AY85" s="999"/>
      <c r="AZ85" s="999"/>
      <c r="BA85" s="999"/>
      <c r="BB85" s="999"/>
      <c r="BC85" s="999"/>
      <c r="BD85" s="999"/>
      <c r="BE85" s="999"/>
      <c r="BF85" s="999"/>
      <c r="BG85" s="999"/>
      <c r="BH85" s="999"/>
      <c r="BI85" s="999"/>
      <c r="BJ85" s="999"/>
      <c r="BK85" s="999"/>
      <c r="BL85" s="999"/>
      <c r="BM85" s="999"/>
      <c r="BN85" s="999"/>
      <c r="BO85" s="999"/>
      <c r="BP85" s="999"/>
      <c r="BQ85" s="999"/>
      <c r="BR85" s="999"/>
      <c r="BS85" s="999"/>
      <c r="BT85" s="999"/>
      <c r="BU85" s="999"/>
      <c r="BV85" s="999"/>
      <c r="BW85" s="999"/>
      <c r="BX85" s="999"/>
      <c r="BY85" s="999"/>
      <c r="BZ85" s="999"/>
      <c r="CA85" s="999"/>
      <c r="CB85" s="999"/>
      <c r="CC85" s="999"/>
      <c r="CD85" s="999"/>
      <c r="CE85" s="999"/>
      <c r="CF85" s="999"/>
      <c r="CG85" s="999"/>
      <c r="CH85" s="999"/>
      <c r="CI85" s="999"/>
      <c r="CJ85" s="999"/>
      <c r="CK85" s="999"/>
      <c r="CL85" s="999"/>
      <c r="CM85" s="999"/>
      <c r="CN85" s="999"/>
      <c r="CO85" s="999"/>
      <c r="CP85" s="999"/>
      <c r="CQ85" s="999"/>
      <c r="CR85" s="999"/>
      <c r="CS85" s="999"/>
      <c r="CT85" s="999"/>
      <c r="CU85" s="999"/>
      <c r="CV85" s="999"/>
      <c r="CW85" s="999"/>
      <c r="CX85" s="999"/>
      <c r="CY85" s="999"/>
      <c r="CZ85" s="999"/>
      <c r="DA85" s="999"/>
      <c r="DB85" s="999"/>
      <c r="DC85" s="999"/>
      <c r="DD85" s="999"/>
      <c r="DE85" s="999"/>
      <c r="DF85" s="999"/>
      <c r="DG85" s="999"/>
      <c r="DH85" s="999"/>
      <c r="DI85" s="999"/>
      <c r="DJ85" s="999"/>
      <c r="DK85" s="999"/>
      <c r="DL85" s="999"/>
      <c r="DM85" s="999"/>
      <c r="DN85" s="999"/>
      <c r="DO85" s="999"/>
      <c r="DP85" s="999"/>
      <c r="DQ85" s="999"/>
      <c r="DR85" s="999"/>
      <c r="DS85" s="999"/>
      <c r="DT85" s="999"/>
      <c r="DU85" s="999"/>
      <c r="DV85" s="999"/>
      <c r="DW85" s="999"/>
      <c r="DX85" s="999"/>
      <c r="DY85" s="999"/>
      <c r="DZ85" s="999"/>
      <c r="EA85" s="999"/>
      <c r="EB85" s="999"/>
      <c r="EC85" s="999"/>
      <c r="ED85" s="999"/>
      <c r="EE85" s="999"/>
      <c r="EF85" s="999"/>
      <c r="EG85" s="999"/>
      <c r="EH85" s="999"/>
      <c r="EI85" s="999"/>
      <c r="EJ85" s="999"/>
      <c r="EK85" s="999"/>
      <c r="EL85" s="999"/>
      <c r="EM85" s="999"/>
      <c r="EN85" s="999"/>
      <c r="EO85" s="999"/>
      <c r="EP85" s="999"/>
      <c r="EQ85" s="999"/>
      <c r="ER85" s="999"/>
      <c r="ES85" s="999"/>
      <c r="ET85" s="999"/>
      <c r="EU85" s="999"/>
      <c r="EV85" s="999"/>
      <c r="EW85" s="999"/>
      <c r="EX85" s="999"/>
      <c r="EY85" s="999"/>
      <c r="EZ85" s="999"/>
      <c r="FA85" s="999"/>
      <c r="FB85" s="999"/>
      <c r="FC85" s="999"/>
      <c r="FD85" s="999"/>
      <c r="FE85" s="999"/>
      <c r="FF85" s="999"/>
      <c r="FG85" s="999"/>
      <c r="FH85" s="999"/>
      <c r="FI85" s="999"/>
      <c r="FJ85" s="999"/>
      <c r="FK85" s="999"/>
      <c r="FL85" s="999"/>
      <c r="FM85" s="999"/>
      <c r="FN85" s="999"/>
      <c r="FO85" s="999"/>
      <c r="FP85" s="999"/>
      <c r="FQ85" s="999"/>
      <c r="FR85" s="999"/>
      <c r="FS85" s="999"/>
      <c r="FT85" s="999"/>
      <c r="FU85" s="999"/>
      <c r="FV85" s="999"/>
      <c r="FW85" s="999"/>
      <c r="FX85" s="999"/>
      <c r="FY85" s="999"/>
      <c r="FZ85" s="999"/>
      <c r="GA85" s="999"/>
      <c r="GB85" s="999"/>
      <c r="GC85" s="999"/>
      <c r="GD85" s="999"/>
      <c r="GE85" s="999"/>
      <c r="GF85" s="999"/>
      <c r="GG85" s="999"/>
      <c r="GH85" s="999"/>
      <c r="GI85" s="999"/>
      <c r="GJ85" s="999"/>
      <c r="GK85" s="999"/>
      <c r="GL85" s="999"/>
      <c r="GM85" s="999"/>
      <c r="GN85" s="999"/>
      <c r="GO85" s="999"/>
      <c r="GP85" s="999"/>
      <c r="GQ85" s="999"/>
      <c r="GR85" s="999"/>
      <c r="GS85" s="999"/>
      <c r="GT85" s="999"/>
      <c r="GU85" s="999"/>
      <c r="GV85" s="999"/>
      <c r="GW85" s="999"/>
      <c r="GX85" s="999"/>
      <c r="GY85" s="999"/>
      <c r="GZ85" s="999"/>
      <c r="HA85" s="999"/>
      <c r="HB85" s="999"/>
      <c r="HC85" s="999"/>
      <c r="HD85" s="999"/>
      <c r="HE85" s="999"/>
      <c r="HF85" s="999"/>
      <c r="HG85" s="999"/>
      <c r="HH85" s="999"/>
      <c r="HI85" s="999"/>
      <c r="HJ85" s="999"/>
      <c r="HK85" s="999"/>
      <c r="HL85" s="999"/>
      <c r="HM85" s="999"/>
      <c r="HN85" s="999"/>
      <c r="HO85" s="999"/>
      <c r="HP85" s="999"/>
      <c r="HQ85" s="999"/>
      <c r="HR85" s="999"/>
      <c r="HS85" s="999"/>
      <c r="HT85" s="999"/>
      <c r="HU85" s="999"/>
      <c r="HV85" s="999"/>
      <c r="HW85" s="999"/>
      <c r="HX85" s="999"/>
      <c r="HY85" s="999"/>
      <c r="HZ85" s="999"/>
      <c r="IA85" s="999"/>
      <c r="IB85" s="999"/>
      <c r="IC85" s="999"/>
      <c r="ID85" s="999"/>
      <c r="IE85" s="999"/>
      <c r="IF85" s="999"/>
      <c r="IG85" s="999"/>
      <c r="IH85" s="999"/>
      <c r="II85" s="999"/>
      <c r="IJ85" s="999"/>
      <c r="IK85" s="999"/>
      <c r="IL85" s="999"/>
      <c r="IM85" s="999"/>
      <c r="IN85" s="999"/>
      <c r="IO85" s="999"/>
      <c r="IP85" s="999"/>
      <c r="IQ85" s="999"/>
      <c r="IR85" s="999"/>
      <c r="IS85" s="999"/>
      <c r="IT85" s="999"/>
      <c r="IU85" s="999"/>
      <c r="IV85" s="999"/>
    </row>
    <row r="86" spans="1:256" s="1000" customFormat="1" ht="15.75" hidden="1">
      <c r="A86" s="964"/>
      <c r="B86" s="956"/>
      <c r="C86" s="986"/>
      <c r="D86" s="999"/>
      <c r="E86" s="999"/>
      <c r="F86" s="999"/>
      <c r="G86" s="999"/>
      <c r="H86" s="999"/>
      <c r="I86" s="999"/>
      <c r="J86" s="999"/>
      <c r="K86" s="999"/>
      <c r="L86" s="999"/>
      <c r="M86" s="999"/>
      <c r="N86" s="999"/>
      <c r="O86" s="999"/>
      <c r="P86" s="999"/>
      <c r="Q86" s="999"/>
      <c r="R86" s="999"/>
      <c r="S86" s="999"/>
      <c r="T86" s="999"/>
      <c r="U86" s="999"/>
      <c r="V86" s="999"/>
      <c r="W86" s="999"/>
      <c r="X86" s="999"/>
      <c r="Y86" s="999"/>
      <c r="Z86" s="999"/>
      <c r="AA86" s="999"/>
      <c r="AB86" s="999"/>
      <c r="AC86" s="999"/>
      <c r="AD86" s="999"/>
      <c r="AE86" s="999"/>
      <c r="AF86" s="999"/>
      <c r="AG86" s="999"/>
      <c r="AH86" s="999"/>
      <c r="AI86" s="999"/>
      <c r="AJ86" s="999"/>
      <c r="AK86" s="999"/>
      <c r="AL86" s="999"/>
      <c r="AM86" s="999"/>
      <c r="AN86" s="999"/>
      <c r="AO86" s="999"/>
      <c r="AP86" s="999"/>
      <c r="AQ86" s="999"/>
      <c r="AR86" s="999"/>
      <c r="AS86" s="999"/>
      <c r="AT86" s="999"/>
      <c r="AU86" s="999"/>
      <c r="AV86" s="999"/>
      <c r="AW86" s="999"/>
      <c r="AX86" s="999"/>
      <c r="AY86" s="999"/>
      <c r="AZ86" s="999"/>
      <c r="BA86" s="999"/>
      <c r="BB86" s="999"/>
      <c r="BC86" s="999"/>
      <c r="BD86" s="999"/>
      <c r="BE86" s="999"/>
      <c r="BF86" s="999"/>
      <c r="BG86" s="999"/>
      <c r="BH86" s="999"/>
      <c r="BI86" s="999"/>
      <c r="BJ86" s="999"/>
      <c r="BK86" s="999"/>
      <c r="BL86" s="999"/>
      <c r="BM86" s="999"/>
      <c r="BN86" s="999"/>
      <c r="BO86" s="999"/>
      <c r="BP86" s="999"/>
      <c r="BQ86" s="999"/>
      <c r="BR86" s="999"/>
      <c r="BS86" s="999"/>
      <c r="BT86" s="999"/>
      <c r="BU86" s="999"/>
      <c r="BV86" s="999"/>
      <c r="BW86" s="999"/>
      <c r="BX86" s="999"/>
      <c r="BY86" s="999"/>
      <c r="BZ86" s="999"/>
      <c r="CA86" s="999"/>
      <c r="CB86" s="999"/>
      <c r="CC86" s="999"/>
      <c r="CD86" s="999"/>
      <c r="CE86" s="999"/>
      <c r="CF86" s="999"/>
      <c r="CG86" s="999"/>
      <c r="CH86" s="999"/>
      <c r="CI86" s="999"/>
      <c r="CJ86" s="999"/>
      <c r="CK86" s="999"/>
      <c r="CL86" s="999"/>
      <c r="CM86" s="999"/>
      <c r="CN86" s="999"/>
      <c r="CO86" s="999"/>
      <c r="CP86" s="999"/>
      <c r="CQ86" s="999"/>
      <c r="CR86" s="999"/>
      <c r="CS86" s="999"/>
      <c r="CT86" s="999"/>
      <c r="CU86" s="999"/>
      <c r="CV86" s="999"/>
      <c r="CW86" s="999"/>
      <c r="CX86" s="999"/>
      <c r="CY86" s="999"/>
      <c r="CZ86" s="999"/>
      <c r="DA86" s="999"/>
      <c r="DB86" s="999"/>
      <c r="DC86" s="999"/>
      <c r="DD86" s="999"/>
      <c r="DE86" s="999"/>
      <c r="DF86" s="999"/>
      <c r="DG86" s="999"/>
      <c r="DH86" s="999"/>
      <c r="DI86" s="999"/>
      <c r="DJ86" s="999"/>
      <c r="DK86" s="999"/>
      <c r="DL86" s="999"/>
      <c r="DM86" s="999"/>
      <c r="DN86" s="999"/>
      <c r="DO86" s="999"/>
      <c r="DP86" s="999"/>
      <c r="DQ86" s="999"/>
      <c r="DR86" s="999"/>
      <c r="DS86" s="999"/>
      <c r="DT86" s="999"/>
      <c r="DU86" s="999"/>
      <c r="DV86" s="999"/>
      <c r="DW86" s="999"/>
      <c r="DX86" s="999"/>
      <c r="DY86" s="999"/>
      <c r="DZ86" s="999"/>
      <c r="EA86" s="999"/>
      <c r="EB86" s="999"/>
      <c r="EC86" s="999"/>
      <c r="ED86" s="999"/>
      <c r="EE86" s="999"/>
      <c r="EF86" s="999"/>
      <c r="EG86" s="999"/>
      <c r="EH86" s="999"/>
      <c r="EI86" s="999"/>
      <c r="EJ86" s="999"/>
      <c r="EK86" s="999"/>
      <c r="EL86" s="999"/>
      <c r="EM86" s="999"/>
      <c r="EN86" s="999"/>
      <c r="EO86" s="999"/>
      <c r="EP86" s="999"/>
      <c r="EQ86" s="999"/>
      <c r="ER86" s="999"/>
      <c r="ES86" s="999"/>
      <c r="ET86" s="999"/>
      <c r="EU86" s="999"/>
      <c r="EV86" s="999"/>
      <c r="EW86" s="999"/>
      <c r="EX86" s="999"/>
      <c r="EY86" s="999"/>
      <c r="EZ86" s="999"/>
      <c r="FA86" s="999"/>
      <c r="FB86" s="999"/>
      <c r="FC86" s="999"/>
      <c r="FD86" s="999"/>
      <c r="FE86" s="999"/>
      <c r="FF86" s="999"/>
      <c r="FG86" s="999"/>
      <c r="FH86" s="999"/>
      <c r="FI86" s="999"/>
      <c r="FJ86" s="999"/>
      <c r="FK86" s="999"/>
      <c r="FL86" s="999"/>
      <c r="FM86" s="999"/>
      <c r="FN86" s="999"/>
      <c r="FO86" s="999"/>
      <c r="FP86" s="999"/>
      <c r="FQ86" s="999"/>
      <c r="FR86" s="999"/>
      <c r="FS86" s="999"/>
      <c r="FT86" s="999"/>
      <c r="FU86" s="999"/>
      <c r="FV86" s="999"/>
      <c r="FW86" s="999"/>
      <c r="FX86" s="999"/>
      <c r="FY86" s="999"/>
      <c r="FZ86" s="999"/>
      <c r="GA86" s="999"/>
      <c r="GB86" s="999"/>
      <c r="GC86" s="999"/>
      <c r="GD86" s="999"/>
      <c r="GE86" s="999"/>
      <c r="GF86" s="999"/>
      <c r="GG86" s="999"/>
      <c r="GH86" s="999"/>
      <c r="GI86" s="999"/>
      <c r="GJ86" s="999"/>
      <c r="GK86" s="999"/>
      <c r="GL86" s="999"/>
      <c r="GM86" s="999"/>
      <c r="GN86" s="999"/>
      <c r="GO86" s="999"/>
      <c r="GP86" s="999"/>
      <c r="GQ86" s="999"/>
      <c r="GR86" s="999"/>
      <c r="GS86" s="999"/>
      <c r="GT86" s="999"/>
      <c r="GU86" s="999"/>
      <c r="GV86" s="999"/>
      <c r="GW86" s="999"/>
      <c r="GX86" s="999"/>
      <c r="GY86" s="999"/>
      <c r="GZ86" s="999"/>
      <c r="HA86" s="999"/>
      <c r="HB86" s="999"/>
      <c r="HC86" s="999"/>
      <c r="HD86" s="999"/>
      <c r="HE86" s="999"/>
      <c r="HF86" s="999"/>
      <c r="HG86" s="999"/>
      <c r="HH86" s="999"/>
      <c r="HI86" s="999"/>
      <c r="HJ86" s="999"/>
      <c r="HK86" s="999"/>
      <c r="HL86" s="999"/>
      <c r="HM86" s="999"/>
      <c r="HN86" s="999"/>
      <c r="HO86" s="999"/>
      <c r="HP86" s="999"/>
      <c r="HQ86" s="999"/>
      <c r="HR86" s="999"/>
      <c r="HS86" s="999"/>
      <c r="HT86" s="999"/>
      <c r="HU86" s="999"/>
      <c r="HV86" s="999"/>
      <c r="HW86" s="999"/>
      <c r="HX86" s="999"/>
      <c r="HY86" s="999"/>
      <c r="HZ86" s="999"/>
      <c r="IA86" s="999"/>
      <c r="IB86" s="999"/>
      <c r="IC86" s="999"/>
      <c r="ID86" s="999"/>
      <c r="IE86" s="999"/>
      <c r="IF86" s="999"/>
      <c r="IG86" s="999"/>
      <c r="IH86" s="999"/>
      <c r="II86" s="999"/>
      <c r="IJ86" s="999"/>
      <c r="IK86" s="999"/>
      <c r="IL86" s="999"/>
      <c r="IM86" s="999"/>
      <c r="IN86" s="999"/>
      <c r="IO86" s="999"/>
      <c r="IP86" s="999"/>
      <c r="IQ86" s="999"/>
      <c r="IR86" s="999"/>
      <c r="IS86" s="999"/>
      <c r="IT86" s="999"/>
      <c r="IU86" s="999"/>
      <c r="IV86" s="999"/>
    </row>
    <row r="87" spans="1:4" s="975" customFormat="1" ht="15.75" hidden="1">
      <c r="A87" s="980" t="s">
        <v>222</v>
      </c>
      <c r="B87" s="956">
        <f>B90+B93</f>
        <v>0</v>
      </c>
      <c r="C87" s="974"/>
      <c r="D87" s="1004"/>
    </row>
    <row r="88" spans="1:3" s="945" customFormat="1" ht="15.75" hidden="1">
      <c r="A88" s="964"/>
      <c r="B88" s="956"/>
      <c r="C88" s="1005"/>
    </row>
    <row r="89" spans="1:3" s="975" customFormat="1" ht="30" hidden="1">
      <c r="A89" s="955" t="s">
        <v>223</v>
      </c>
      <c r="B89" s="976"/>
      <c r="C89" s="974"/>
    </row>
    <row r="90" spans="1:3" s="1006" customFormat="1" ht="15.75" hidden="1">
      <c r="A90" s="977" t="s">
        <v>224</v>
      </c>
      <c r="B90" s="978"/>
      <c r="C90" s="969"/>
    </row>
    <row r="91" spans="1:3" s="1004" customFormat="1" ht="15.75" hidden="1">
      <c r="A91" s="955" t="s">
        <v>225</v>
      </c>
      <c r="B91" s="976"/>
      <c r="C91" s="969"/>
    </row>
    <row r="92" spans="1:3" s="995" customFormat="1" ht="12.75" hidden="1">
      <c r="A92" s="986"/>
      <c r="B92" s="970"/>
      <c r="C92" s="1007"/>
    </row>
    <row r="93" spans="1:3" s="1006" customFormat="1" ht="15.75" hidden="1">
      <c r="A93" s="977" t="s">
        <v>226</v>
      </c>
      <c r="B93" s="978"/>
      <c r="C93" s="969"/>
    </row>
    <row r="94" spans="1:3" s="1004" customFormat="1" ht="15.75" hidden="1">
      <c r="A94" s="955" t="s">
        <v>227</v>
      </c>
      <c r="B94" s="976"/>
      <c r="C94" s="969"/>
    </row>
    <row r="95" ht="12.75" hidden="1">
      <c r="A95" s="1008"/>
    </row>
    <row r="96" spans="1:6" ht="14.25" hidden="1">
      <c r="A96" s="1001" t="s">
        <v>170</v>
      </c>
      <c r="B96" s="990">
        <f>B98+B126</f>
        <v>0</v>
      </c>
      <c r="C96" s="972"/>
      <c r="F96" s="995"/>
    </row>
    <row r="97" spans="1:4" s="945" customFormat="1" ht="15.75" hidden="1">
      <c r="A97" s="1001"/>
      <c r="B97" s="990"/>
      <c r="C97" s="1009"/>
      <c r="D97" s="1010"/>
    </row>
    <row r="98" spans="1:4" s="945" customFormat="1" ht="15.75" hidden="1">
      <c r="A98" s="1011" t="s">
        <v>228</v>
      </c>
      <c r="B98" s="987">
        <f>B100</f>
        <v>0</v>
      </c>
      <c r="C98" s="1009"/>
      <c r="D98" s="1010"/>
    </row>
    <row r="99" spans="1:4" s="952" customFormat="1" ht="15.75" hidden="1">
      <c r="A99" s="984"/>
      <c r="B99" s="996"/>
      <c r="C99" s="1009"/>
      <c r="D99" s="1012"/>
    </row>
    <row r="100" spans="1:4" s="945" customFormat="1" ht="15.75" hidden="1">
      <c r="A100" s="962" t="s">
        <v>193</v>
      </c>
      <c r="B100" s="992">
        <f>B103+B107</f>
        <v>0</v>
      </c>
      <c r="C100" s="1009"/>
      <c r="D100" s="1010"/>
    </row>
    <row r="101" spans="1:4" s="945" customFormat="1" ht="15.75" hidden="1">
      <c r="A101" s="964" t="s">
        <v>550</v>
      </c>
      <c r="B101" s="993"/>
      <c r="C101" s="1009"/>
      <c r="D101" s="1010"/>
    </row>
    <row r="102" spans="1:4" s="945" customFormat="1" ht="15.75" hidden="1">
      <c r="A102" s="964"/>
      <c r="B102" s="993"/>
      <c r="C102" s="1009"/>
      <c r="D102" s="1010"/>
    </row>
    <row r="103" spans="1:4" s="945" customFormat="1" ht="15.75" hidden="1">
      <c r="A103" s="980" t="s">
        <v>194</v>
      </c>
      <c r="B103" s="993"/>
      <c r="C103" s="1009"/>
      <c r="D103" s="1010"/>
    </row>
    <row r="104" spans="1:4" s="945" customFormat="1" ht="15.75" hidden="1">
      <c r="A104" s="980"/>
      <c r="B104" s="993"/>
      <c r="C104" s="1009"/>
      <c r="D104" s="1010"/>
    </row>
    <row r="105" spans="1:4" s="945" customFormat="1" ht="45" hidden="1">
      <c r="A105" s="964" t="s">
        <v>229</v>
      </c>
      <c r="B105" s="993"/>
      <c r="C105" s="1009">
        <f>-3413232-6455839</f>
        <v>-9869071</v>
      </c>
      <c r="D105" s="1010" t="s">
        <v>230</v>
      </c>
    </row>
    <row r="106" spans="1:4" s="945" customFormat="1" ht="15.75" hidden="1">
      <c r="A106" s="955"/>
      <c r="B106" s="993"/>
      <c r="C106" s="1009"/>
      <c r="D106" s="1010"/>
    </row>
    <row r="107" spans="1:3" s="945" customFormat="1" ht="15.75" hidden="1">
      <c r="A107" s="980" t="s">
        <v>206</v>
      </c>
      <c r="B107" s="956">
        <f>B110+B113+B116+B119+B122</f>
        <v>0</v>
      </c>
      <c r="C107" s="944"/>
    </row>
    <row r="108" spans="1:6" ht="15" hidden="1">
      <c r="A108" s="964"/>
      <c r="B108" s="958"/>
      <c r="C108" s="972"/>
      <c r="D108" s="1013"/>
      <c r="F108" s="995"/>
    </row>
    <row r="109" spans="1:3" s="945" customFormat="1" ht="15.75" hidden="1">
      <c r="A109" s="1014" t="s">
        <v>231</v>
      </c>
      <c r="B109" s="956"/>
      <c r="C109" s="1015"/>
    </row>
    <row r="110" spans="1:3" s="1017" customFormat="1" ht="15.75" hidden="1">
      <c r="A110" s="994" t="s">
        <v>232</v>
      </c>
      <c r="B110" s="1016"/>
      <c r="C110" s="1015">
        <v>-7402600</v>
      </c>
    </row>
    <row r="111" spans="1:3" s="945" customFormat="1" ht="15.75" hidden="1">
      <c r="A111" s="964" t="s">
        <v>233</v>
      </c>
      <c r="B111" s="956"/>
      <c r="C111" s="1015"/>
    </row>
    <row r="112" spans="1:3" s="945" customFormat="1" ht="15.75" hidden="1">
      <c r="A112" s="964"/>
      <c r="B112" s="956"/>
      <c r="C112" s="1015"/>
    </row>
    <row r="113" spans="1:3" s="1017" customFormat="1" ht="15.75" hidden="1">
      <c r="A113" s="994" t="s">
        <v>234</v>
      </c>
      <c r="B113" s="1016"/>
      <c r="C113" s="1015"/>
    </row>
    <row r="114" spans="1:3" s="945" customFormat="1" ht="15.75" hidden="1">
      <c r="A114" s="964" t="s">
        <v>235</v>
      </c>
      <c r="B114" s="956"/>
      <c r="C114" s="1015"/>
    </row>
    <row r="115" spans="1:3" s="945" customFormat="1" ht="15.75" hidden="1">
      <c r="A115" s="964"/>
      <c r="B115" s="956"/>
      <c r="C115" s="1015"/>
    </row>
    <row r="116" spans="1:4" s="1017" customFormat="1" ht="15.75" hidden="1">
      <c r="A116" s="994" t="s">
        <v>236</v>
      </c>
      <c r="B116" s="1016"/>
      <c r="C116" s="1015" t="s">
        <v>237</v>
      </c>
      <c r="D116" s="1017">
        <v>1119000</v>
      </c>
    </row>
    <row r="117" spans="1:4" s="945" customFormat="1" ht="15.75" hidden="1">
      <c r="A117" s="964" t="s">
        <v>238</v>
      </c>
      <c r="B117" s="956"/>
      <c r="C117" s="1015">
        <v>6060</v>
      </c>
      <c r="D117" s="945">
        <v>300000</v>
      </c>
    </row>
    <row r="118" spans="1:3" s="945" customFormat="1" ht="15.75" hidden="1">
      <c r="A118" s="964"/>
      <c r="B118" s="956"/>
      <c r="C118" s="1015"/>
    </row>
    <row r="119" spans="1:3" s="1017" customFormat="1" ht="15.75" hidden="1">
      <c r="A119" s="994" t="s">
        <v>239</v>
      </c>
      <c r="B119" s="1016"/>
      <c r="C119" s="1015"/>
    </row>
    <row r="120" spans="1:3" s="945" customFormat="1" ht="15.75" hidden="1">
      <c r="A120" s="964" t="s">
        <v>240</v>
      </c>
      <c r="B120" s="956"/>
      <c r="C120" s="1015"/>
    </row>
    <row r="121" spans="1:3" s="945" customFormat="1" ht="15.75" hidden="1">
      <c r="A121" s="964"/>
      <c r="B121" s="956"/>
      <c r="C121" s="1015"/>
    </row>
    <row r="122" spans="1:3" s="1017" customFormat="1" ht="30" hidden="1">
      <c r="A122" s="994" t="s">
        <v>241</v>
      </c>
      <c r="B122" s="1016"/>
      <c r="C122" s="1015"/>
    </row>
    <row r="123" spans="1:3" s="945" customFormat="1" ht="15.75" hidden="1">
      <c r="A123" s="964" t="s">
        <v>242</v>
      </c>
      <c r="B123" s="956"/>
      <c r="C123" s="1015"/>
    </row>
    <row r="124" spans="1:3" s="945" customFormat="1" ht="45" hidden="1">
      <c r="A124" s="964" t="s">
        <v>229</v>
      </c>
      <c r="B124" s="956"/>
      <c r="C124" s="1015"/>
    </row>
    <row r="125" spans="1:3" s="945" customFormat="1" ht="15" hidden="1">
      <c r="A125" s="957"/>
      <c r="B125" s="958"/>
      <c r="C125" s="944"/>
    </row>
    <row r="126" spans="1:4" s="945" customFormat="1" ht="15.75" hidden="1">
      <c r="A126" s="1011" t="s">
        <v>888</v>
      </c>
      <c r="B126" s="987">
        <f>B128</f>
        <v>0</v>
      </c>
      <c r="C126" s="1009"/>
      <c r="D126" s="1010"/>
    </row>
    <row r="127" spans="1:4" s="952" customFormat="1" ht="15.75" hidden="1">
      <c r="A127" s="984"/>
      <c r="B127" s="996"/>
      <c r="C127" s="1009"/>
      <c r="D127" s="1012"/>
    </row>
    <row r="128" spans="1:4" s="945" customFormat="1" ht="15.75" hidden="1">
      <c r="A128" s="962" t="s">
        <v>193</v>
      </c>
      <c r="B128" s="992">
        <f>B131+B135</f>
        <v>0</v>
      </c>
      <c r="C128" s="1009"/>
      <c r="D128" s="1010"/>
    </row>
    <row r="129" spans="1:4" s="945" customFormat="1" ht="15.75" hidden="1">
      <c r="A129" s="964" t="s">
        <v>550</v>
      </c>
      <c r="B129" s="993"/>
      <c r="C129" s="1009"/>
      <c r="D129" s="1010"/>
    </row>
    <row r="130" spans="1:4" s="945" customFormat="1" ht="15.75" hidden="1">
      <c r="A130" s="964"/>
      <c r="B130" s="993"/>
      <c r="C130" s="1009"/>
      <c r="D130" s="1010"/>
    </row>
    <row r="131" spans="1:4" s="945" customFormat="1" ht="15.75" hidden="1">
      <c r="A131" s="980" t="s">
        <v>194</v>
      </c>
      <c r="B131" s="993"/>
      <c r="C131" s="1009"/>
      <c r="D131" s="1010"/>
    </row>
    <row r="132" spans="1:4" s="945" customFormat="1" ht="15.75" hidden="1">
      <c r="A132" s="980"/>
      <c r="B132" s="993"/>
      <c r="C132" s="1009"/>
      <c r="D132" s="1010"/>
    </row>
    <row r="133" spans="1:4" s="945" customFormat="1" ht="45" hidden="1">
      <c r="A133" s="964" t="s">
        <v>229</v>
      </c>
      <c r="B133" s="993"/>
      <c r="C133" s="1009"/>
      <c r="D133" s="1010"/>
    </row>
    <row r="134" spans="1:4" s="945" customFormat="1" ht="15.75" hidden="1">
      <c r="A134" s="955"/>
      <c r="B134" s="993"/>
      <c r="C134" s="1009"/>
      <c r="D134" s="1010"/>
    </row>
    <row r="135" spans="1:3" s="945" customFormat="1" ht="15.75" hidden="1">
      <c r="A135" s="980" t="s">
        <v>206</v>
      </c>
      <c r="B135" s="956">
        <f>B138+B141+B144</f>
        <v>0</v>
      </c>
      <c r="C135" s="944"/>
    </row>
    <row r="136" spans="1:6" ht="15" hidden="1">
      <c r="A136" s="964"/>
      <c r="B136" s="958"/>
      <c r="C136" s="972"/>
      <c r="D136" s="1013"/>
      <c r="F136" s="995"/>
    </row>
    <row r="137" spans="1:3" s="945" customFormat="1" ht="15.75" hidden="1">
      <c r="A137" s="1014" t="s">
        <v>243</v>
      </c>
      <c r="B137" s="956"/>
      <c r="C137" s="1015"/>
    </row>
    <row r="138" spans="1:3" s="1017" customFormat="1" ht="15.75" hidden="1">
      <c r="A138" s="994" t="s">
        <v>244</v>
      </c>
      <c r="B138" s="1016"/>
      <c r="C138" s="1015">
        <v>-7402600</v>
      </c>
    </row>
    <row r="139" spans="1:3" s="945" customFormat="1" ht="15.75" hidden="1">
      <c r="A139" s="964" t="s">
        <v>245</v>
      </c>
      <c r="B139" s="956"/>
      <c r="C139" s="1015"/>
    </row>
    <row r="140" spans="1:3" s="945" customFormat="1" ht="15.75" hidden="1">
      <c r="A140" s="964"/>
      <c r="B140" s="956"/>
      <c r="C140" s="1015"/>
    </row>
    <row r="141" spans="1:3" s="1017" customFormat="1" ht="15.75" hidden="1">
      <c r="A141" s="994" t="s">
        <v>246</v>
      </c>
      <c r="B141" s="1016"/>
      <c r="C141" s="1015"/>
    </row>
    <row r="142" spans="1:3" s="945" customFormat="1" ht="15.75" hidden="1">
      <c r="A142" s="964" t="s">
        <v>247</v>
      </c>
      <c r="B142" s="956"/>
      <c r="C142" s="1015"/>
    </row>
    <row r="143" spans="1:3" s="945" customFormat="1" ht="15.75" hidden="1">
      <c r="A143" s="964"/>
      <c r="B143" s="956"/>
      <c r="C143" s="1015"/>
    </row>
    <row r="144" spans="1:4" s="1017" customFormat="1" ht="15.75" hidden="1">
      <c r="A144" s="994" t="s">
        <v>248</v>
      </c>
      <c r="B144" s="1016"/>
      <c r="C144" s="1015"/>
      <c r="D144" s="1017">
        <v>6050</v>
      </c>
    </row>
    <row r="145" spans="1:3" s="945" customFormat="1" ht="15.75" hidden="1">
      <c r="A145" s="964" t="s">
        <v>249</v>
      </c>
      <c r="B145" s="956"/>
      <c r="C145" s="1015"/>
    </row>
    <row r="146" spans="1:3" s="945" customFormat="1" ht="15.75" hidden="1">
      <c r="A146" s="964"/>
      <c r="B146" s="956"/>
      <c r="C146" s="1015"/>
    </row>
    <row r="147" spans="1:3" s="945" customFormat="1" ht="15" hidden="1">
      <c r="A147" s="957"/>
      <c r="B147" s="958"/>
      <c r="C147" s="944"/>
    </row>
    <row r="148" spans="1:6" ht="14.25" hidden="1">
      <c r="A148" s="997" t="s">
        <v>250</v>
      </c>
      <c r="B148" s="1018">
        <f>B150</f>
        <v>0</v>
      </c>
      <c r="C148" s="972"/>
      <c r="F148" s="995"/>
    </row>
    <row r="149" spans="1:6" ht="15" hidden="1">
      <c r="A149" s="984"/>
      <c r="B149" s="956"/>
      <c r="C149" s="972"/>
      <c r="F149" s="995"/>
    </row>
    <row r="150" spans="1:6" ht="15.75" customHeight="1" hidden="1">
      <c r="A150" s="962" t="s">
        <v>193</v>
      </c>
      <c r="B150" s="963">
        <f>B153</f>
        <v>0</v>
      </c>
      <c r="C150" s="972"/>
      <c r="F150" s="995"/>
    </row>
    <row r="151" spans="1:6" ht="15" hidden="1">
      <c r="A151" s="964" t="s">
        <v>550</v>
      </c>
      <c r="B151" s="958"/>
      <c r="C151" s="972"/>
      <c r="F151" s="995"/>
    </row>
    <row r="152" spans="1:6" ht="15" hidden="1">
      <c r="A152" s="964"/>
      <c r="B152" s="958"/>
      <c r="C152" s="972"/>
      <c r="F152" s="995"/>
    </row>
    <row r="153" spans="1:3" s="945" customFormat="1" ht="15.75" hidden="1">
      <c r="A153" s="980" t="s">
        <v>206</v>
      </c>
      <c r="B153" s="956"/>
      <c r="C153" s="944"/>
    </row>
    <row r="154" spans="1:6" ht="15" hidden="1">
      <c r="A154" s="964"/>
      <c r="B154" s="958"/>
      <c r="C154" s="972"/>
      <c r="D154" s="1013"/>
      <c r="F154" s="995"/>
    </row>
    <row r="155" spans="1:3" s="945" customFormat="1" ht="15.75" hidden="1">
      <c r="A155" s="1014" t="s">
        <v>201</v>
      </c>
      <c r="B155" s="956"/>
      <c r="C155" s="1015"/>
    </row>
    <row r="156" spans="1:3" s="1017" customFormat="1" ht="30" hidden="1">
      <c r="A156" s="994" t="s">
        <v>251</v>
      </c>
      <c r="B156" s="1016"/>
      <c r="C156" s="1015"/>
    </row>
    <row r="157" spans="1:3" s="945" customFormat="1" ht="15.75" hidden="1">
      <c r="A157" s="964" t="s">
        <v>252</v>
      </c>
      <c r="B157" s="956"/>
      <c r="C157" s="1015"/>
    </row>
    <row r="158" spans="1:3" s="945" customFormat="1" ht="45" hidden="1">
      <c r="A158" s="964" t="s">
        <v>253</v>
      </c>
      <c r="B158" s="956"/>
      <c r="C158" s="1015"/>
    </row>
    <row r="159" spans="1:3" s="945" customFormat="1" ht="15" hidden="1">
      <c r="A159" s="957"/>
      <c r="B159" s="958"/>
      <c r="C159" s="944"/>
    </row>
    <row r="160" spans="1:6" ht="14.25" hidden="1">
      <c r="A160" s="957" t="s">
        <v>254</v>
      </c>
      <c r="B160" s="1018">
        <f>B162</f>
        <v>0</v>
      </c>
      <c r="C160" s="972"/>
      <c r="F160" s="995"/>
    </row>
    <row r="161" spans="1:6" ht="15" hidden="1">
      <c r="A161" s="984"/>
      <c r="B161" s="1018"/>
      <c r="C161" s="972"/>
      <c r="F161" s="995"/>
    </row>
    <row r="162" spans="1:6" ht="14.25" hidden="1">
      <c r="A162" s="997" t="s">
        <v>255</v>
      </c>
      <c r="B162" s="1018">
        <f>B164</f>
        <v>0</v>
      </c>
      <c r="C162" s="972"/>
      <c r="F162" s="995"/>
    </row>
    <row r="163" spans="1:3" s="945" customFormat="1" ht="15" hidden="1">
      <c r="A163" s="957"/>
      <c r="B163" s="958"/>
      <c r="C163" s="944"/>
    </row>
    <row r="164" spans="1:4" s="945" customFormat="1" ht="15.75" hidden="1">
      <c r="A164" s="962" t="s">
        <v>193</v>
      </c>
      <c r="B164" s="992">
        <f>B167+B171</f>
        <v>0</v>
      </c>
      <c r="C164" s="1009"/>
      <c r="D164" s="1010"/>
    </row>
    <row r="165" spans="1:4" s="945" customFormat="1" ht="15.75" hidden="1">
      <c r="A165" s="964" t="s">
        <v>550</v>
      </c>
      <c r="B165" s="993"/>
      <c r="C165" s="1009"/>
      <c r="D165" s="1010"/>
    </row>
    <row r="166" spans="1:4" s="945" customFormat="1" ht="15.75" hidden="1">
      <c r="A166" s="964"/>
      <c r="B166" s="993"/>
      <c r="C166" s="1009"/>
      <c r="D166" s="1010"/>
    </row>
    <row r="167" spans="1:4" s="945" customFormat="1" ht="15.75" hidden="1">
      <c r="A167" s="980" t="s">
        <v>194</v>
      </c>
      <c r="B167" s="993"/>
      <c r="C167" s="1009"/>
      <c r="D167" s="1010"/>
    </row>
    <row r="168" spans="1:4" s="945" customFormat="1" ht="15.75" hidden="1">
      <c r="A168" s="980"/>
      <c r="B168" s="993"/>
      <c r="C168" s="1009"/>
      <c r="D168" s="1010"/>
    </row>
    <row r="169" spans="1:4" s="945" customFormat="1" ht="45" hidden="1">
      <c r="A169" s="964" t="s">
        <v>229</v>
      </c>
      <c r="B169" s="993"/>
      <c r="C169" s="1009">
        <v>6455839</v>
      </c>
      <c r="D169" s="1010" t="s">
        <v>256</v>
      </c>
    </row>
    <row r="170" spans="1:4" s="945" customFormat="1" ht="15.75" hidden="1">
      <c r="A170" s="955"/>
      <c r="B170" s="993"/>
      <c r="C170" s="1009"/>
      <c r="D170" s="1010"/>
    </row>
    <row r="171" spans="1:3" s="945" customFormat="1" ht="15.75" hidden="1">
      <c r="A171" s="980" t="s">
        <v>206</v>
      </c>
      <c r="B171" s="956">
        <f>B174+B177+B180+B183</f>
        <v>0</v>
      </c>
      <c r="C171" s="944">
        <f>B171+B135+B107</f>
        <v>0</v>
      </c>
    </row>
    <row r="172" spans="1:6" ht="15" hidden="1">
      <c r="A172" s="964"/>
      <c r="B172" s="958"/>
      <c r="C172" s="972"/>
      <c r="D172" s="1013"/>
      <c r="F172" s="995"/>
    </row>
    <row r="173" spans="1:3" s="945" customFormat="1" ht="15.75" hidden="1">
      <c r="A173" s="1014" t="s">
        <v>257</v>
      </c>
      <c r="B173" s="956"/>
      <c r="C173" s="1015"/>
    </row>
    <row r="174" spans="1:3" s="1017" customFormat="1" ht="15.75" hidden="1">
      <c r="A174" s="994" t="s">
        <v>234</v>
      </c>
      <c r="B174" s="1016"/>
      <c r="C174" s="1015"/>
    </row>
    <row r="175" spans="1:3" s="945" customFormat="1" ht="15.75" hidden="1">
      <c r="A175" s="964" t="s">
        <v>258</v>
      </c>
      <c r="B175" s="956"/>
      <c r="C175" s="1015"/>
    </row>
    <row r="176" spans="1:3" s="945" customFormat="1" ht="15.75" hidden="1">
      <c r="A176" s="964"/>
      <c r="B176" s="956"/>
      <c r="C176" s="1015"/>
    </row>
    <row r="177" spans="1:4" s="1017" customFormat="1" ht="15.75" hidden="1">
      <c r="A177" s="994" t="s">
        <v>236</v>
      </c>
      <c r="B177" s="1016"/>
      <c r="C177" s="1015">
        <v>919000</v>
      </c>
      <c r="D177" s="1017">
        <v>6050</v>
      </c>
    </row>
    <row r="178" spans="1:4" s="945" customFormat="1" ht="15.75" hidden="1">
      <c r="A178" s="964" t="s">
        <v>259</v>
      </c>
      <c r="B178" s="956"/>
      <c r="C178" s="1015">
        <v>300000</v>
      </c>
      <c r="D178" s="945">
        <v>6060</v>
      </c>
    </row>
    <row r="179" spans="1:3" s="945" customFormat="1" ht="15.75" hidden="1">
      <c r="A179" s="964"/>
      <c r="B179" s="956"/>
      <c r="C179" s="1015"/>
    </row>
    <row r="180" spans="1:3" s="1017" customFormat="1" ht="15.75" hidden="1">
      <c r="A180" s="994" t="s">
        <v>239</v>
      </c>
      <c r="B180" s="1016"/>
      <c r="C180" s="1015"/>
    </row>
    <row r="181" spans="1:3" s="945" customFormat="1" ht="15.75" hidden="1">
      <c r="A181" s="964" t="s">
        <v>260</v>
      </c>
      <c r="B181" s="956"/>
      <c r="C181" s="1015"/>
    </row>
    <row r="182" spans="1:3" s="945" customFormat="1" ht="15.75" hidden="1">
      <c r="A182" s="964"/>
      <c r="B182" s="956"/>
      <c r="C182" s="1015"/>
    </row>
    <row r="183" spans="1:3" s="1017" customFormat="1" ht="30" hidden="1">
      <c r="A183" s="994" t="s">
        <v>241</v>
      </c>
      <c r="B183" s="1016"/>
      <c r="C183" s="1015"/>
    </row>
    <row r="184" spans="1:3" s="945" customFormat="1" ht="15.75" hidden="1">
      <c r="A184" s="964" t="s">
        <v>261</v>
      </c>
      <c r="B184" s="956"/>
      <c r="C184" s="1015"/>
    </row>
    <row r="185" spans="1:3" s="945" customFormat="1" ht="45" hidden="1">
      <c r="A185" s="964" t="s">
        <v>229</v>
      </c>
      <c r="B185" s="956"/>
      <c r="C185" s="1015"/>
    </row>
    <row r="186" spans="1:3" s="945" customFormat="1" ht="15">
      <c r="A186" s="957"/>
      <c r="B186" s="958"/>
      <c r="C186" s="944"/>
    </row>
    <row r="187" spans="1:6" ht="14.25">
      <c r="A187" s="949" t="s">
        <v>262</v>
      </c>
      <c r="B187" s="950">
        <f>B234+B189+B243</f>
        <v>726513</v>
      </c>
      <c r="C187" s="972"/>
      <c r="F187" s="995"/>
    </row>
    <row r="188" spans="1:6" ht="15">
      <c r="A188" s="1019"/>
      <c r="B188" s="947"/>
      <c r="C188" s="972"/>
      <c r="F188" s="995"/>
    </row>
    <row r="189" spans="1:6" ht="14.25">
      <c r="A189" s="946" t="s">
        <v>263</v>
      </c>
      <c r="B189" s="1020">
        <f>B191</f>
        <v>726513</v>
      </c>
      <c r="C189" s="972"/>
      <c r="F189" s="995"/>
    </row>
    <row r="190" spans="1:6" ht="15">
      <c r="A190" s="1019"/>
      <c r="B190" s="947"/>
      <c r="C190" s="972"/>
      <c r="F190" s="995"/>
    </row>
    <row r="191" spans="1:6" ht="15.75" customHeight="1">
      <c r="A191" s="1021" t="s">
        <v>193</v>
      </c>
      <c r="B191" s="1022">
        <f>B194+B221</f>
        <v>726513</v>
      </c>
      <c r="C191" s="972"/>
      <c r="F191" s="995"/>
    </row>
    <row r="192" spans="1:6" ht="15">
      <c r="A192" s="1023" t="s">
        <v>550</v>
      </c>
      <c r="B192" s="950"/>
      <c r="C192" s="972"/>
      <c r="F192" s="995"/>
    </row>
    <row r="193" spans="1:6" ht="15">
      <c r="A193" s="1023"/>
      <c r="B193" s="950"/>
      <c r="C193" s="972"/>
      <c r="F193" s="995"/>
    </row>
    <row r="194" spans="1:6" ht="15">
      <c r="A194" s="1023" t="s">
        <v>264</v>
      </c>
      <c r="B194" s="1024">
        <v>726513</v>
      </c>
      <c r="C194" s="972"/>
      <c r="F194" s="995"/>
    </row>
    <row r="195" spans="1:6" ht="15">
      <c r="A195" s="1023" t="s">
        <v>265</v>
      </c>
      <c r="B195" s="1024"/>
      <c r="C195" s="972"/>
      <c r="F195" s="995"/>
    </row>
    <row r="196" spans="1:6" ht="15">
      <c r="A196" s="1023"/>
      <c r="B196" s="1024"/>
      <c r="C196" s="972"/>
      <c r="F196" s="995"/>
    </row>
    <row r="197" spans="1:6" ht="45">
      <c r="A197" s="1025" t="s">
        <v>266</v>
      </c>
      <c r="B197" s="1024"/>
      <c r="C197" s="972"/>
      <c r="F197" s="995"/>
    </row>
    <row r="198" spans="1:6" ht="30" hidden="1">
      <c r="A198" s="965" t="s">
        <v>267</v>
      </c>
      <c r="B198" s="1026"/>
      <c r="C198" s="972"/>
      <c r="F198" s="995"/>
    </row>
    <row r="199" spans="1:6" ht="45" hidden="1">
      <c r="A199" s="965" t="s">
        <v>268</v>
      </c>
      <c r="B199" s="1026"/>
      <c r="C199" s="972">
        <v>3413232</v>
      </c>
      <c r="D199" s="972" t="s">
        <v>256</v>
      </c>
      <c r="F199" s="995"/>
    </row>
    <row r="200" spans="1:6" ht="15.75" customHeight="1" hidden="1">
      <c r="A200" s="964"/>
      <c r="B200" s="1026"/>
      <c r="C200" s="972"/>
      <c r="F200" s="995"/>
    </row>
    <row r="201" spans="1:6" s="1029" customFormat="1" ht="13.5" hidden="1">
      <c r="A201" s="1027" t="s">
        <v>884</v>
      </c>
      <c r="B201" s="1028">
        <f>B203</f>
        <v>0</v>
      </c>
      <c r="F201" s="1030"/>
    </row>
    <row r="202" spans="1:6" ht="15" hidden="1">
      <c r="A202" s="984"/>
      <c r="B202" s="956"/>
      <c r="C202" s="972"/>
      <c r="F202" s="995"/>
    </row>
    <row r="203" spans="1:6" ht="15.75" customHeight="1" hidden="1">
      <c r="A203" s="962" t="s">
        <v>193</v>
      </c>
      <c r="B203" s="963">
        <f>B206</f>
        <v>0</v>
      </c>
      <c r="C203" s="972"/>
      <c r="F203" s="995"/>
    </row>
    <row r="204" spans="1:6" ht="15" hidden="1">
      <c r="A204" s="964" t="s">
        <v>550</v>
      </c>
      <c r="B204" s="958"/>
      <c r="C204" s="972"/>
      <c r="F204" s="995"/>
    </row>
    <row r="205" spans="1:6" ht="15" hidden="1">
      <c r="A205" s="964"/>
      <c r="B205" s="958"/>
      <c r="C205" s="972"/>
      <c r="F205" s="995"/>
    </row>
    <row r="206" spans="1:6" ht="30" hidden="1">
      <c r="A206" s="964" t="s">
        <v>269</v>
      </c>
      <c r="B206" s="1026"/>
      <c r="C206" s="972"/>
      <c r="F206" s="995"/>
    </row>
    <row r="207" spans="1:6" ht="15" hidden="1">
      <c r="A207" s="964" t="s">
        <v>270</v>
      </c>
      <c r="B207" s="1026"/>
      <c r="C207" s="972"/>
      <c r="F207" s="995"/>
    </row>
    <row r="208" spans="1:4" s="995" customFormat="1" ht="15" hidden="1">
      <c r="A208" s="964"/>
      <c r="B208" s="1026"/>
      <c r="D208" s="1031"/>
    </row>
    <row r="209" spans="1:6" ht="15" hidden="1">
      <c r="A209" s="965" t="s">
        <v>271</v>
      </c>
      <c r="B209" s="956">
        <f>B212+B216</f>
        <v>0</v>
      </c>
      <c r="C209" s="972"/>
      <c r="F209" s="995"/>
    </row>
    <row r="210" spans="1:6" ht="15" hidden="1">
      <c r="A210" s="965"/>
      <c r="B210" s="956"/>
      <c r="C210" s="972"/>
      <c r="F210" s="995"/>
    </row>
    <row r="211" spans="1:6" ht="30" hidden="1">
      <c r="A211" s="955" t="s">
        <v>272</v>
      </c>
      <c r="B211" s="956"/>
      <c r="C211" s="972"/>
      <c r="F211" s="995"/>
    </row>
    <row r="212" spans="1:6" ht="15" hidden="1">
      <c r="A212" s="994" t="s">
        <v>273</v>
      </c>
      <c r="B212" s="1016"/>
      <c r="C212" s="972"/>
      <c r="F212" s="995"/>
    </row>
    <row r="213" spans="1:6" ht="15" hidden="1">
      <c r="A213" s="955" t="s">
        <v>274</v>
      </c>
      <c r="B213" s="1016"/>
      <c r="C213" s="972"/>
      <c r="F213" s="995"/>
    </row>
    <row r="214" spans="1:6" ht="15">
      <c r="A214" s="955"/>
      <c r="B214" s="1016"/>
      <c r="C214" s="972"/>
      <c r="F214" s="995"/>
    </row>
    <row r="215" spans="1:6" ht="15" hidden="1">
      <c r="A215" s="964" t="s">
        <v>275</v>
      </c>
      <c r="B215" s="956"/>
      <c r="C215" s="972"/>
      <c r="F215" s="995"/>
    </row>
    <row r="216" spans="1:6" ht="22.5" customHeight="1" hidden="1">
      <c r="A216" s="994" t="s">
        <v>276</v>
      </c>
      <c r="B216" s="1016"/>
      <c r="C216" s="972"/>
      <c r="F216" s="995"/>
    </row>
    <row r="217" spans="1:6" ht="15" hidden="1">
      <c r="A217" s="955" t="s">
        <v>277</v>
      </c>
      <c r="B217" s="1016"/>
      <c r="C217" s="972"/>
      <c r="F217" s="995"/>
    </row>
    <row r="218" spans="1:6" ht="15" hidden="1">
      <c r="A218" s="955"/>
      <c r="B218" s="1016"/>
      <c r="C218" s="972"/>
      <c r="F218" s="995"/>
    </row>
    <row r="219" spans="1:6" ht="45" hidden="1">
      <c r="A219" s="955" t="s">
        <v>278</v>
      </c>
      <c r="B219" s="1016"/>
      <c r="C219" s="972"/>
      <c r="F219" s="995"/>
    </row>
    <row r="220" spans="1:6" ht="15" hidden="1">
      <c r="A220" s="955"/>
      <c r="B220" s="1016"/>
      <c r="C220" s="972"/>
      <c r="F220" s="995"/>
    </row>
    <row r="221" spans="1:3" s="945" customFormat="1" ht="15.75" hidden="1">
      <c r="A221" s="965" t="s">
        <v>279</v>
      </c>
      <c r="B221" s="956">
        <f>B224+B229</f>
        <v>0</v>
      </c>
      <c r="C221" s="951"/>
    </row>
    <row r="222" spans="1:3" s="945" customFormat="1" ht="15.75" hidden="1">
      <c r="A222" s="965"/>
      <c r="B222" s="956"/>
      <c r="C222" s="951"/>
    </row>
    <row r="223" spans="1:6" ht="15" hidden="1">
      <c r="A223" s="964" t="s">
        <v>280</v>
      </c>
      <c r="B223" s="956"/>
      <c r="C223" s="972"/>
      <c r="F223" s="995"/>
    </row>
    <row r="224" spans="1:6" ht="22.5" customHeight="1" hidden="1">
      <c r="A224" s="994" t="s">
        <v>281</v>
      </c>
      <c r="B224" s="1016"/>
      <c r="C224" s="972"/>
      <c r="F224" s="995"/>
    </row>
    <row r="225" spans="1:6" ht="15" hidden="1">
      <c r="A225" s="955" t="s">
        <v>274</v>
      </c>
      <c r="B225" s="1016"/>
      <c r="C225" s="972"/>
      <c r="F225" s="995"/>
    </row>
    <row r="226" spans="1:6" ht="30" hidden="1">
      <c r="A226" s="955" t="s">
        <v>282</v>
      </c>
      <c r="B226" s="1016"/>
      <c r="C226" s="972"/>
      <c r="F226" s="995"/>
    </row>
    <row r="227" spans="1:6" ht="15" hidden="1">
      <c r="A227" s="955"/>
      <c r="B227" s="1016"/>
      <c r="C227" s="972"/>
      <c r="F227" s="995"/>
    </row>
    <row r="228" spans="1:6" ht="15" hidden="1">
      <c r="A228" s="964" t="s">
        <v>201</v>
      </c>
      <c r="B228" s="956"/>
      <c r="C228" s="972"/>
      <c r="F228" s="995"/>
    </row>
    <row r="229" spans="1:6" ht="22.5" customHeight="1" hidden="1">
      <c r="A229" s="994" t="s">
        <v>283</v>
      </c>
      <c r="B229" s="1016"/>
      <c r="C229" s="972"/>
      <c r="F229" s="995"/>
    </row>
    <row r="230" spans="1:6" ht="15" hidden="1">
      <c r="A230" s="955" t="s">
        <v>284</v>
      </c>
      <c r="B230" s="1016"/>
      <c r="C230" s="972"/>
      <c r="F230" s="995"/>
    </row>
    <row r="231" spans="1:6" ht="15" hidden="1">
      <c r="A231" s="955"/>
      <c r="B231" s="1016"/>
      <c r="C231" s="972"/>
      <c r="F231" s="995"/>
    </row>
    <row r="232" spans="1:6" ht="30" hidden="1">
      <c r="A232" s="955" t="s">
        <v>285</v>
      </c>
      <c r="B232" s="1016"/>
      <c r="C232" s="972"/>
      <c r="F232" s="995"/>
    </row>
    <row r="233" spans="1:6" ht="15" hidden="1">
      <c r="A233" s="955"/>
      <c r="B233" s="1016"/>
      <c r="C233" s="972"/>
      <c r="F233" s="995"/>
    </row>
    <row r="234" spans="1:6" ht="15" hidden="1">
      <c r="A234" s="997" t="s">
        <v>286</v>
      </c>
      <c r="B234" s="956">
        <f>B236</f>
        <v>0</v>
      </c>
      <c r="C234" s="972"/>
      <c r="D234" s="1013"/>
      <c r="F234" s="995"/>
    </row>
    <row r="235" ht="12.75" hidden="1">
      <c r="A235" s="986"/>
    </row>
    <row r="236" spans="1:6" ht="15.75" customHeight="1" hidden="1">
      <c r="A236" s="962" t="s">
        <v>193</v>
      </c>
      <c r="B236" s="963">
        <f>B239</f>
        <v>0</v>
      </c>
      <c r="C236" s="972"/>
      <c r="F236" s="995"/>
    </row>
    <row r="237" spans="1:6" ht="15" hidden="1">
      <c r="A237" s="964" t="s">
        <v>550</v>
      </c>
      <c r="B237" s="958"/>
      <c r="C237" s="972"/>
      <c r="F237" s="995"/>
    </row>
    <row r="238" spans="1:6" ht="15" hidden="1">
      <c r="A238" s="964"/>
      <c r="B238" s="958"/>
      <c r="C238" s="972"/>
      <c r="F238" s="995"/>
    </row>
    <row r="239" spans="1:6" ht="15" hidden="1">
      <c r="A239" s="964" t="s">
        <v>264</v>
      </c>
      <c r="B239" s="1026">
        <f>B241</f>
        <v>0</v>
      </c>
      <c r="C239" s="972"/>
      <c r="F239" s="995"/>
    </row>
    <row r="240" spans="1:6" ht="15.75" customHeight="1" hidden="1">
      <c r="A240" s="964"/>
      <c r="B240" s="1026"/>
      <c r="C240" s="972"/>
      <c r="F240" s="995"/>
    </row>
    <row r="241" spans="1:6" ht="15.75" customHeight="1" hidden="1">
      <c r="A241" s="964" t="s">
        <v>287</v>
      </c>
      <c r="B241" s="1026"/>
      <c r="C241" s="972"/>
      <c r="F241" s="995"/>
    </row>
    <row r="242" ht="12.75" hidden="1">
      <c r="A242" s="986"/>
    </row>
    <row r="243" spans="1:6" ht="14.25" hidden="1">
      <c r="A243" s="997" t="s">
        <v>288</v>
      </c>
      <c r="B243" s="998">
        <f>B245</f>
        <v>0</v>
      </c>
      <c r="C243" s="972"/>
      <c r="F243" s="995"/>
    </row>
    <row r="244" spans="1:6" ht="15" hidden="1">
      <c r="A244" s="984"/>
      <c r="B244" s="996"/>
      <c r="C244" s="972"/>
      <c r="F244" s="995"/>
    </row>
    <row r="245" spans="1:3" s="961" customFormat="1" ht="15" hidden="1">
      <c r="A245" s="959" t="s">
        <v>870</v>
      </c>
      <c r="B245" s="987">
        <f>B247</f>
        <v>0</v>
      </c>
      <c r="C245" s="988"/>
    </row>
    <row r="246" spans="1:3" s="945" customFormat="1" ht="15.75" hidden="1">
      <c r="A246" s="989"/>
      <c r="B246" s="990"/>
      <c r="C246" s="991"/>
    </row>
    <row r="247" spans="1:3" s="945" customFormat="1" ht="15.75" hidden="1">
      <c r="A247" s="962" t="s">
        <v>219</v>
      </c>
      <c r="B247" s="992">
        <f>B250</f>
        <v>0</v>
      </c>
      <c r="C247" s="991"/>
    </row>
    <row r="248" spans="1:3" s="945" customFormat="1" ht="15.75" hidden="1">
      <c r="A248" s="964" t="s">
        <v>213</v>
      </c>
      <c r="B248" s="990"/>
      <c r="C248" s="991"/>
    </row>
    <row r="249" spans="1:3" s="945" customFormat="1" ht="15.75" hidden="1">
      <c r="A249" s="962"/>
      <c r="B249" s="990"/>
      <c r="C249" s="991"/>
    </row>
    <row r="250" spans="1:3" s="945" customFormat="1" ht="15.75" hidden="1">
      <c r="A250" s="965" t="s">
        <v>194</v>
      </c>
      <c r="B250" s="993"/>
      <c r="C250" s="951"/>
    </row>
    <row r="251" spans="1:3" s="945" customFormat="1" ht="15.75" hidden="1">
      <c r="A251" s="965"/>
      <c r="B251" s="993"/>
      <c r="C251" s="951"/>
    </row>
    <row r="252" spans="1:3" s="945" customFormat="1" ht="15.75" hidden="1">
      <c r="A252" s="964" t="s">
        <v>220</v>
      </c>
      <c r="B252" s="956"/>
      <c r="C252" s="951"/>
    </row>
    <row r="253" spans="1:3" s="945" customFormat="1" ht="15.75" hidden="1">
      <c r="A253" s="964"/>
      <c r="B253" s="956"/>
      <c r="C253" s="951"/>
    </row>
    <row r="254" spans="1:3" s="945" customFormat="1" ht="15.75" hidden="1">
      <c r="A254" s="997" t="s">
        <v>289</v>
      </c>
      <c r="B254" s="958">
        <f>B284+B256</f>
        <v>0</v>
      </c>
      <c r="C254" s="1009"/>
    </row>
    <row r="255" spans="1:3" s="945" customFormat="1" ht="15.75" hidden="1">
      <c r="A255" s="997"/>
      <c r="B255" s="958"/>
      <c r="C255" s="1009"/>
    </row>
    <row r="256" spans="1:3" s="945" customFormat="1" ht="15.75" hidden="1">
      <c r="A256" s="957" t="s">
        <v>290</v>
      </c>
      <c r="B256" s="958">
        <f>B258</f>
        <v>0</v>
      </c>
      <c r="C256" s="1009"/>
    </row>
    <row r="257" spans="1:3" s="945" customFormat="1" ht="15.75" hidden="1">
      <c r="A257" s="957"/>
      <c r="B257" s="958"/>
      <c r="C257" s="1009"/>
    </row>
    <row r="258" spans="1:3" s="945" customFormat="1" ht="15.75" hidden="1">
      <c r="A258" s="959" t="s">
        <v>903</v>
      </c>
      <c r="B258" s="1032">
        <f>B260</f>
        <v>0</v>
      </c>
      <c r="C258" s="1009"/>
    </row>
    <row r="259" spans="1:2" s="1000" customFormat="1" ht="15.75" hidden="1">
      <c r="A259" s="965"/>
      <c r="B259" s="956"/>
    </row>
    <row r="260" spans="1:3" s="945" customFormat="1" ht="15.75" hidden="1">
      <c r="A260" s="962" t="s">
        <v>193</v>
      </c>
      <c r="B260" s="963">
        <f>B270+B263</f>
        <v>0</v>
      </c>
      <c r="C260" s="951"/>
    </row>
    <row r="261" spans="1:3" s="945" customFormat="1" ht="15.75" hidden="1">
      <c r="A261" s="964" t="s">
        <v>550</v>
      </c>
      <c r="B261" s="963"/>
      <c r="C261" s="951"/>
    </row>
    <row r="262" spans="1:3" s="945" customFormat="1" ht="15.75" hidden="1">
      <c r="A262" s="965"/>
      <c r="B262" s="963"/>
      <c r="C262" s="951"/>
    </row>
    <row r="263" spans="1:6" ht="15" hidden="1">
      <c r="A263" s="964" t="s">
        <v>264</v>
      </c>
      <c r="B263" s="1026">
        <f>B268+B266+B267</f>
        <v>0</v>
      </c>
      <c r="C263" s="972"/>
      <c r="F263" s="995"/>
    </row>
    <row r="264" spans="1:6" ht="15.75" customHeight="1" hidden="1">
      <c r="A264" s="964"/>
      <c r="B264" s="1026"/>
      <c r="C264" s="972"/>
      <c r="F264" s="995"/>
    </row>
    <row r="265" spans="1:6" ht="15.75" customHeight="1" hidden="1">
      <c r="A265" s="964" t="s">
        <v>291</v>
      </c>
      <c r="B265" s="1026"/>
      <c r="C265" s="972"/>
      <c r="F265" s="995"/>
    </row>
    <row r="266" spans="1:6" ht="30" hidden="1">
      <c r="A266" s="965" t="s">
        <v>292</v>
      </c>
      <c r="B266" s="1026"/>
      <c r="C266" s="972"/>
      <c r="F266" s="995"/>
    </row>
    <row r="267" spans="1:6" ht="30" hidden="1">
      <c r="A267" s="965" t="s">
        <v>293</v>
      </c>
      <c r="B267" s="1026"/>
      <c r="C267" s="972"/>
      <c r="F267" s="995"/>
    </row>
    <row r="268" spans="1:6" ht="15.75" customHeight="1" hidden="1">
      <c r="A268" s="965" t="s">
        <v>294</v>
      </c>
      <c r="B268" s="1026"/>
      <c r="C268" s="972"/>
      <c r="F268" s="995"/>
    </row>
    <row r="269" ht="12.75" hidden="1">
      <c r="A269" s="986"/>
    </row>
    <row r="270" spans="1:3" s="945" customFormat="1" ht="15.75" hidden="1">
      <c r="A270" s="965" t="s">
        <v>279</v>
      </c>
      <c r="B270" s="956">
        <f>B280+B273</f>
        <v>0</v>
      </c>
      <c r="C270" s="951"/>
    </row>
    <row r="271" spans="1:3" s="945" customFormat="1" ht="15.75" hidden="1">
      <c r="A271" s="965"/>
      <c r="B271" s="956"/>
      <c r="C271" s="951"/>
    </row>
    <row r="272" spans="1:3" s="945" customFormat="1" ht="15.75" hidden="1">
      <c r="A272" s="955" t="s">
        <v>201</v>
      </c>
      <c r="B272" s="956"/>
      <c r="C272" s="951"/>
    </row>
    <row r="273" spans="1:3" s="1017" customFormat="1" ht="15.75" hidden="1">
      <c r="A273" s="977" t="s">
        <v>295</v>
      </c>
      <c r="B273" s="1016">
        <f>B276+B277</f>
        <v>0</v>
      </c>
      <c r="C273" s="988"/>
    </row>
    <row r="274" spans="1:3" s="945" customFormat="1" ht="15.75" hidden="1">
      <c r="A274" s="955" t="s">
        <v>296</v>
      </c>
      <c r="B274" s="956"/>
      <c r="C274" s="951"/>
    </row>
    <row r="275" spans="1:3" s="945" customFormat="1" ht="15.75" hidden="1">
      <c r="A275" s="955" t="s">
        <v>291</v>
      </c>
      <c r="B275" s="956"/>
      <c r="C275" s="951"/>
    </row>
    <row r="276" spans="1:3" s="945" customFormat="1" ht="15.75" hidden="1">
      <c r="A276" s="1033" t="s">
        <v>297</v>
      </c>
      <c r="B276" s="956"/>
      <c r="C276" s="951"/>
    </row>
    <row r="277" spans="1:3" s="945" customFormat="1" ht="30" hidden="1">
      <c r="A277" s="1033" t="s">
        <v>298</v>
      </c>
      <c r="B277" s="956"/>
      <c r="C277" s="951"/>
    </row>
    <row r="278" ht="12.75" hidden="1">
      <c r="A278" s="986"/>
    </row>
    <row r="279" spans="1:3" s="945" customFormat="1" ht="15.75" hidden="1">
      <c r="A279" s="955" t="s">
        <v>201</v>
      </c>
      <c r="B279" s="956"/>
      <c r="C279" s="951"/>
    </row>
    <row r="280" spans="1:3" s="1017" customFormat="1" ht="30" hidden="1">
      <c r="A280" s="977" t="s">
        <v>299</v>
      </c>
      <c r="B280" s="1016"/>
      <c r="C280" s="988"/>
    </row>
    <row r="281" spans="1:3" s="945" customFormat="1" ht="15.75" hidden="1">
      <c r="A281" s="955" t="s">
        <v>300</v>
      </c>
      <c r="B281" s="956"/>
      <c r="C281" s="951"/>
    </row>
    <row r="282" spans="1:3" s="945" customFormat="1" ht="45" hidden="1">
      <c r="A282" s="955" t="s">
        <v>301</v>
      </c>
      <c r="B282" s="956"/>
      <c r="C282" s="951"/>
    </row>
    <row r="283" ht="12.75" hidden="1">
      <c r="A283" s="986"/>
    </row>
    <row r="284" spans="1:3" s="945" customFormat="1" ht="15.75" hidden="1">
      <c r="A284" s="957" t="s">
        <v>302</v>
      </c>
      <c r="B284" s="958">
        <f>B286+B760</f>
        <v>0</v>
      </c>
      <c r="C284" s="1009"/>
    </row>
    <row r="285" spans="1:3" s="945" customFormat="1" ht="15.75" hidden="1">
      <c r="A285" s="957"/>
      <c r="B285" s="958"/>
      <c r="C285" s="1009"/>
    </row>
    <row r="286" spans="1:3" s="945" customFormat="1" ht="15.75" hidden="1">
      <c r="A286" s="959" t="s">
        <v>905</v>
      </c>
      <c r="B286" s="1032">
        <f>B288</f>
        <v>0</v>
      </c>
      <c r="C286" s="1009"/>
    </row>
    <row r="287" spans="1:2" s="1000" customFormat="1" ht="15.75" hidden="1">
      <c r="A287" s="965"/>
      <c r="B287" s="956"/>
    </row>
    <row r="288" spans="1:3" s="945" customFormat="1" ht="15.75" hidden="1">
      <c r="A288" s="962" t="s">
        <v>219</v>
      </c>
      <c r="B288" s="963">
        <f>B291+B298</f>
        <v>0</v>
      </c>
      <c r="C288" s="951"/>
    </row>
    <row r="289" spans="1:3" s="945" customFormat="1" ht="15.75" hidden="1">
      <c r="A289" s="964" t="s">
        <v>550</v>
      </c>
      <c r="B289" s="963"/>
      <c r="C289" s="951"/>
    </row>
    <row r="290" spans="1:3" s="945" customFormat="1" ht="15.75" hidden="1">
      <c r="A290" s="965"/>
      <c r="B290" s="963"/>
      <c r="C290" s="951"/>
    </row>
    <row r="291" spans="1:3" s="945" customFormat="1" ht="15.75" hidden="1">
      <c r="A291" s="965" t="s">
        <v>194</v>
      </c>
      <c r="B291" s="956">
        <f>B294+B295+B296</f>
        <v>0</v>
      </c>
      <c r="C291" s="951"/>
    </row>
    <row r="292" spans="1:3" s="945" customFormat="1" ht="15.75" hidden="1">
      <c r="A292" s="964" t="s">
        <v>265</v>
      </c>
      <c r="B292" s="956"/>
      <c r="C292" s="951"/>
    </row>
    <row r="293" spans="1:3" s="945" customFormat="1" ht="15.75" hidden="1">
      <c r="A293" s="976"/>
      <c r="B293" s="956"/>
      <c r="C293" s="951"/>
    </row>
    <row r="294" spans="1:3" s="945" customFormat="1" ht="15.75" hidden="1">
      <c r="A294" s="1033" t="s">
        <v>303</v>
      </c>
      <c r="B294" s="956"/>
      <c r="C294" s="951"/>
    </row>
    <row r="295" spans="1:3" s="945" customFormat="1" ht="30" hidden="1">
      <c r="A295" s="1033" t="s">
        <v>304</v>
      </c>
      <c r="B295" s="956"/>
      <c r="C295" s="951"/>
    </row>
    <row r="296" spans="1:4" s="945" customFormat="1" ht="45" hidden="1">
      <c r="A296" s="1033" t="s">
        <v>305</v>
      </c>
      <c r="B296" s="956"/>
      <c r="C296" s="1009"/>
      <c r="D296" s="1010"/>
    </row>
    <row r="297" ht="12.75" hidden="1">
      <c r="A297" s="986"/>
    </row>
    <row r="298" spans="1:6" ht="15" hidden="1">
      <c r="A298" s="965" t="s">
        <v>279</v>
      </c>
      <c r="B298" s="1026">
        <f>SUM(B301:B302)</f>
        <v>0</v>
      </c>
      <c r="C298" s="972"/>
      <c r="D298" s="1013"/>
      <c r="F298" s="995"/>
    </row>
    <row r="299" spans="1:6" ht="15" hidden="1">
      <c r="A299" s="964"/>
      <c r="B299" s="1026"/>
      <c r="C299" s="972"/>
      <c r="D299" s="1013"/>
      <c r="F299" s="995"/>
    </row>
    <row r="300" spans="1:6" ht="30" hidden="1">
      <c r="A300" s="964" t="s">
        <v>306</v>
      </c>
      <c r="B300" s="1026"/>
      <c r="C300" s="972"/>
      <c r="D300" s="1013"/>
      <c r="F300" s="995"/>
    </row>
    <row r="301" spans="1:6" s="1035" customFormat="1" ht="15" hidden="1">
      <c r="A301" s="994" t="s">
        <v>307</v>
      </c>
      <c r="B301" s="1034"/>
      <c r="D301" s="1036"/>
      <c r="F301" s="1037"/>
    </row>
    <row r="302" spans="1:6" ht="15" hidden="1">
      <c r="A302" s="964" t="s">
        <v>308</v>
      </c>
      <c r="B302" s="1026"/>
      <c r="C302" s="972"/>
      <c r="D302" s="1013"/>
      <c r="F302" s="995"/>
    </row>
    <row r="303" spans="1:4" s="995" customFormat="1" ht="15" hidden="1">
      <c r="A303" s="964"/>
      <c r="B303" s="1026"/>
      <c r="D303" s="1031"/>
    </row>
    <row r="304" spans="1:3" s="945" customFormat="1" ht="15.75">
      <c r="A304" s="949" t="s">
        <v>154</v>
      </c>
      <c r="B304" s="1038">
        <f>B315+B306</f>
        <v>-726513</v>
      </c>
      <c r="C304" s="1009"/>
    </row>
    <row r="305" spans="1:3" s="945" customFormat="1" ht="15.75">
      <c r="A305" s="957"/>
      <c r="B305" s="1039"/>
      <c r="C305" s="1009"/>
    </row>
    <row r="306" spans="1:3" s="945" customFormat="1" ht="15.75" hidden="1">
      <c r="A306" s="957" t="s">
        <v>309</v>
      </c>
      <c r="B306" s="1039">
        <f>B308</f>
        <v>0</v>
      </c>
      <c r="C306" s="1009"/>
    </row>
    <row r="307" spans="1:6" ht="14.25" hidden="1">
      <c r="A307" s="957"/>
      <c r="B307" s="1039"/>
      <c r="C307" s="972"/>
      <c r="D307" s="995"/>
      <c r="F307" s="995"/>
    </row>
    <row r="308" spans="1:4" s="945" customFormat="1" ht="15.75" hidden="1">
      <c r="A308" s="962" t="s">
        <v>193</v>
      </c>
      <c r="B308" s="963">
        <f>B311</f>
        <v>0</v>
      </c>
      <c r="C308" s="1009"/>
      <c r="D308" s="1010"/>
    </row>
    <row r="309" spans="1:4" s="945" customFormat="1" ht="15.75" hidden="1">
      <c r="A309" s="964" t="s">
        <v>550</v>
      </c>
      <c r="B309" s="956"/>
      <c r="C309" s="1009"/>
      <c r="D309" s="1010"/>
    </row>
    <row r="310" spans="1:4" s="945" customFormat="1" ht="15.75" hidden="1">
      <c r="A310" s="965"/>
      <c r="B310" s="956"/>
      <c r="C310" s="1009"/>
      <c r="D310" s="1010"/>
    </row>
    <row r="311" spans="1:4" s="945" customFormat="1" ht="15.75" hidden="1">
      <c r="A311" s="965" t="s">
        <v>194</v>
      </c>
      <c r="B311" s="956"/>
      <c r="C311" s="1009"/>
      <c r="D311" s="1010"/>
    </row>
    <row r="312" spans="1:4" s="945" customFormat="1" ht="15.75" hidden="1">
      <c r="A312" s="976"/>
      <c r="B312" s="956"/>
      <c r="C312" s="1009"/>
      <c r="D312" s="1010"/>
    </row>
    <row r="313" spans="1:4" s="945" customFormat="1" ht="30" hidden="1">
      <c r="A313" s="955" t="s">
        <v>310</v>
      </c>
      <c r="B313" s="956"/>
      <c r="C313" s="1009"/>
      <c r="D313" s="1010"/>
    </row>
    <row r="314" spans="1:3" s="945" customFormat="1" ht="15.75" hidden="1">
      <c r="A314" s="955"/>
      <c r="B314" s="956"/>
      <c r="C314" s="951"/>
    </row>
    <row r="315" spans="1:3" s="945" customFormat="1" ht="15.75">
      <c r="A315" s="949" t="s">
        <v>311</v>
      </c>
      <c r="B315" s="1038">
        <f>B326+B317</f>
        <v>-726513</v>
      </c>
      <c r="C315" s="1009"/>
    </row>
    <row r="316" spans="1:6" ht="14.25">
      <c r="A316" s="949"/>
      <c r="B316" s="1038"/>
      <c r="C316" s="972"/>
      <c r="D316" s="995"/>
      <c r="F316" s="995"/>
    </row>
    <row r="317" spans="1:4" s="945" customFormat="1" ht="15.75">
      <c r="A317" s="1040" t="s">
        <v>917</v>
      </c>
      <c r="B317" s="1041">
        <f>B319</f>
        <v>-726513</v>
      </c>
      <c r="C317" s="1009"/>
      <c r="D317" s="1010"/>
    </row>
    <row r="318" spans="1:4" s="945" customFormat="1" ht="15.75">
      <c r="A318" s="1042"/>
      <c r="B318" s="947"/>
      <c r="C318" s="1009"/>
      <c r="D318" s="1010"/>
    </row>
    <row r="319" spans="1:4" s="945" customFormat="1" ht="15.75">
      <c r="A319" s="1021" t="s">
        <v>219</v>
      </c>
      <c r="B319" s="1022">
        <f>B322</f>
        <v>-726513</v>
      </c>
      <c r="C319" s="1009"/>
      <c r="D319" s="1010"/>
    </row>
    <row r="320" spans="1:4" s="945" customFormat="1" ht="15.75">
      <c r="A320" s="1023" t="s">
        <v>550</v>
      </c>
      <c r="B320" s="947"/>
      <c r="C320" s="1009"/>
      <c r="D320" s="1010"/>
    </row>
    <row r="321" spans="1:4" s="945" customFormat="1" ht="15.75">
      <c r="A321" s="1042"/>
      <c r="B321" s="947"/>
      <c r="C321" s="1009"/>
      <c r="D321" s="1010"/>
    </row>
    <row r="322" spans="1:4" s="945" customFormat="1" ht="15.75">
      <c r="A322" s="1042" t="s">
        <v>194</v>
      </c>
      <c r="B322" s="947">
        <v>-726513</v>
      </c>
      <c r="C322" s="1009"/>
      <c r="D322" s="1010"/>
    </row>
    <row r="323" spans="1:4" s="945" customFormat="1" ht="15.75">
      <c r="A323" s="1043"/>
      <c r="B323" s="947"/>
      <c r="C323" s="1009"/>
      <c r="D323" s="1010"/>
    </row>
    <row r="324" spans="1:4" s="945" customFormat="1" ht="15.75">
      <c r="A324" s="1025" t="s">
        <v>312</v>
      </c>
      <c r="B324" s="947"/>
      <c r="C324" s="1044"/>
      <c r="D324" s="1010"/>
    </row>
    <row r="325" spans="1:4" s="945" customFormat="1" ht="15.75">
      <c r="A325" s="955"/>
      <c r="B325" s="956"/>
      <c r="C325" s="1009"/>
      <c r="D325" s="1010"/>
    </row>
    <row r="326" spans="1:4" s="945" customFormat="1" ht="15.75" hidden="1">
      <c r="A326" s="1045" t="s">
        <v>313</v>
      </c>
      <c r="B326" s="1046">
        <f>B328+B355+B337+B346</f>
        <v>0</v>
      </c>
      <c r="C326" s="1009"/>
      <c r="D326" s="1010"/>
    </row>
    <row r="327" spans="1:4" s="945" customFormat="1" ht="15.75" hidden="1">
      <c r="A327" s="957"/>
      <c r="B327" s="1039"/>
      <c r="C327" s="1009"/>
      <c r="D327" s="1010"/>
    </row>
    <row r="328" spans="1:4" s="945" customFormat="1" ht="15.75" hidden="1">
      <c r="A328" s="1047" t="s">
        <v>314</v>
      </c>
      <c r="B328" s="960">
        <f>B330</f>
        <v>0</v>
      </c>
      <c r="C328" s="1009"/>
      <c r="D328" s="1010"/>
    </row>
    <row r="329" spans="1:4" s="945" customFormat="1" ht="15.75" hidden="1">
      <c r="A329" s="965"/>
      <c r="B329" s="956"/>
      <c r="C329" s="1009"/>
      <c r="D329" s="1010"/>
    </row>
    <row r="330" spans="1:4" s="945" customFormat="1" ht="15.75" hidden="1">
      <c r="A330" s="962" t="s">
        <v>219</v>
      </c>
      <c r="B330" s="963">
        <f>B333</f>
        <v>0</v>
      </c>
      <c r="C330" s="1009"/>
      <c r="D330" s="1010"/>
    </row>
    <row r="331" spans="1:4" s="945" customFormat="1" ht="15.75" hidden="1">
      <c r="A331" s="964" t="s">
        <v>550</v>
      </c>
      <c r="B331" s="956"/>
      <c r="C331" s="1009"/>
      <c r="D331" s="1010"/>
    </row>
    <row r="332" spans="1:4" s="945" customFormat="1" ht="15.75" hidden="1">
      <c r="A332" s="965"/>
      <c r="B332" s="956"/>
      <c r="C332" s="1009"/>
      <c r="D332" s="1010"/>
    </row>
    <row r="333" spans="1:4" s="945" customFormat="1" ht="15.75" hidden="1">
      <c r="A333" s="965" t="s">
        <v>194</v>
      </c>
      <c r="B333" s="956">
        <f>SUM(B335)</f>
        <v>0</v>
      </c>
      <c r="C333" s="1009"/>
      <c r="D333" s="1010"/>
    </row>
    <row r="334" spans="1:4" s="945" customFormat="1" ht="15.75" hidden="1">
      <c r="A334" s="976"/>
      <c r="B334" s="956"/>
      <c r="C334" s="1009"/>
      <c r="D334" s="1010"/>
    </row>
    <row r="335" spans="1:4" s="945" customFormat="1" ht="30" hidden="1">
      <c r="A335" s="955" t="s">
        <v>315</v>
      </c>
      <c r="B335" s="956"/>
      <c r="C335" s="1009"/>
      <c r="D335" s="1010"/>
    </row>
    <row r="336" spans="1:4" s="945" customFormat="1" ht="15.75" hidden="1">
      <c r="A336" s="955"/>
      <c r="B336" s="956"/>
      <c r="C336" s="1009"/>
      <c r="D336" s="1010"/>
    </row>
    <row r="337" spans="1:4" s="945" customFormat="1" ht="30" hidden="1">
      <c r="A337" s="1047" t="s">
        <v>316</v>
      </c>
      <c r="B337" s="960">
        <f>B339</f>
        <v>0</v>
      </c>
      <c r="C337" s="1009"/>
      <c r="D337" s="1010"/>
    </row>
    <row r="338" spans="1:4" s="945" customFormat="1" ht="15.75" hidden="1">
      <c r="A338" s="965"/>
      <c r="B338" s="956"/>
      <c r="C338" s="1009"/>
      <c r="D338" s="1010"/>
    </row>
    <row r="339" spans="1:4" s="945" customFormat="1" ht="15.75" hidden="1">
      <c r="A339" s="962" t="s">
        <v>219</v>
      </c>
      <c r="B339" s="963">
        <f>B342</f>
        <v>0</v>
      </c>
      <c r="C339" s="1009"/>
      <c r="D339" s="1010"/>
    </row>
    <row r="340" spans="1:4" s="945" customFormat="1" ht="15.75" hidden="1">
      <c r="A340" s="964" t="s">
        <v>550</v>
      </c>
      <c r="B340" s="956"/>
      <c r="C340" s="1009"/>
      <c r="D340" s="1010"/>
    </row>
    <row r="341" spans="1:4" s="945" customFormat="1" ht="15.75" hidden="1">
      <c r="A341" s="965"/>
      <c r="B341" s="956"/>
      <c r="C341" s="1009"/>
      <c r="D341" s="1010"/>
    </row>
    <row r="342" spans="1:4" s="945" customFormat="1" ht="15.75" hidden="1">
      <c r="A342" s="965" t="s">
        <v>194</v>
      </c>
      <c r="B342" s="956">
        <f>SUM(B344)</f>
        <v>0</v>
      </c>
      <c r="C342" s="1009"/>
      <c r="D342" s="1010"/>
    </row>
    <row r="343" spans="1:4" s="945" customFormat="1" ht="15.75" hidden="1">
      <c r="A343" s="976"/>
      <c r="B343" s="956"/>
      <c r="C343" s="1009"/>
      <c r="D343" s="1010"/>
    </row>
    <row r="344" spans="1:4" s="945" customFormat="1" ht="15.75" hidden="1">
      <c r="A344" s="955" t="s">
        <v>317</v>
      </c>
      <c r="B344" s="956"/>
      <c r="C344" s="1009"/>
      <c r="D344" s="1010"/>
    </row>
    <row r="345" spans="1:4" s="945" customFormat="1" ht="15.75" hidden="1">
      <c r="A345" s="955"/>
      <c r="B345" s="956"/>
      <c r="C345" s="1009"/>
      <c r="D345" s="1010"/>
    </row>
    <row r="346" spans="1:4" s="945" customFormat="1" ht="30" hidden="1">
      <c r="A346" s="1047" t="s">
        <v>318</v>
      </c>
      <c r="B346" s="960">
        <f>B348</f>
        <v>0</v>
      </c>
      <c r="C346" s="1009"/>
      <c r="D346" s="1010"/>
    </row>
    <row r="347" spans="1:4" s="945" customFormat="1" ht="15.75" hidden="1">
      <c r="A347" s="965"/>
      <c r="B347" s="956"/>
      <c r="C347" s="1009"/>
      <c r="D347" s="1010"/>
    </row>
    <row r="348" spans="1:4" s="945" customFormat="1" ht="15.75" hidden="1">
      <c r="A348" s="962" t="s">
        <v>219</v>
      </c>
      <c r="B348" s="963">
        <f>B351</f>
        <v>0</v>
      </c>
      <c r="C348" s="1009"/>
      <c r="D348" s="1010"/>
    </row>
    <row r="349" spans="1:4" s="945" customFormat="1" ht="15.75" hidden="1">
      <c r="A349" s="964" t="s">
        <v>550</v>
      </c>
      <c r="B349" s="956"/>
      <c r="C349" s="1009"/>
      <c r="D349" s="1010"/>
    </row>
    <row r="350" spans="1:4" s="945" customFormat="1" ht="15.75" hidden="1">
      <c r="A350" s="965"/>
      <c r="B350" s="956"/>
      <c r="C350" s="1009"/>
      <c r="D350" s="1010"/>
    </row>
    <row r="351" spans="1:4" s="945" customFormat="1" ht="15.75" hidden="1">
      <c r="A351" s="965" t="s">
        <v>194</v>
      </c>
      <c r="B351" s="956">
        <f>SUM(B353)</f>
        <v>0</v>
      </c>
      <c r="C351" s="1009"/>
      <c r="D351" s="1010"/>
    </row>
    <row r="352" spans="1:4" s="945" customFormat="1" ht="15.75" hidden="1">
      <c r="A352" s="976"/>
      <c r="B352" s="956"/>
      <c r="C352" s="1009"/>
      <c r="D352" s="1010"/>
    </row>
    <row r="353" spans="1:4" s="945" customFormat="1" ht="45" hidden="1">
      <c r="A353" s="955" t="s">
        <v>319</v>
      </c>
      <c r="B353" s="956"/>
      <c r="C353" s="1009"/>
      <c r="D353" s="1010"/>
    </row>
    <row r="354" spans="1:4" s="945" customFormat="1" ht="15.75" hidden="1">
      <c r="A354" s="955"/>
      <c r="B354" s="956"/>
      <c r="C354" s="1009"/>
      <c r="D354" s="1010"/>
    </row>
    <row r="355" spans="1:4" s="945" customFormat="1" ht="15.75" hidden="1">
      <c r="A355" s="1047" t="s">
        <v>320</v>
      </c>
      <c r="B355" s="960">
        <f>B357</f>
        <v>0</v>
      </c>
      <c r="C355" s="1009"/>
      <c r="D355" s="1010"/>
    </row>
    <row r="356" spans="1:4" s="945" customFormat="1" ht="15.75" hidden="1">
      <c r="A356" s="965"/>
      <c r="B356" s="956"/>
      <c r="C356" s="1009"/>
      <c r="D356" s="1010"/>
    </row>
    <row r="357" spans="1:4" s="945" customFormat="1" ht="15.75" hidden="1">
      <c r="A357" s="962" t="s">
        <v>219</v>
      </c>
      <c r="B357" s="963">
        <f>B360</f>
        <v>0</v>
      </c>
      <c r="C357" s="1009"/>
      <c r="D357" s="1010"/>
    </row>
    <row r="358" spans="1:4" s="945" customFormat="1" ht="15.75" hidden="1">
      <c r="A358" s="964" t="s">
        <v>550</v>
      </c>
      <c r="B358" s="956"/>
      <c r="C358" s="1009"/>
      <c r="D358" s="1010"/>
    </row>
    <row r="359" spans="1:4" s="945" customFormat="1" ht="15.75" hidden="1">
      <c r="A359" s="965"/>
      <c r="B359" s="956"/>
      <c r="C359" s="1009"/>
      <c r="D359" s="1010"/>
    </row>
    <row r="360" spans="1:4" s="945" customFormat="1" ht="15.75" hidden="1">
      <c r="A360" s="965" t="s">
        <v>194</v>
      </c>
      <c r="B360" s="956">
        <f>SUM(B362)</f>
        <v>0</v>
      </c>
      <c r="C360" s="1009"/>
      <c r="D360" s="1010"/>
    </row>
    <row r="361" spans="1:4" s="945" customFormat="1" ht="15.75" hidden="1">
      <c r="A361" s="976"/>
      <c r="B361" s="956"/>
      <c r="C361" s="1009"/>
      <c r="D361" s="1010"/>
    </row>
    <row r="362" spans="1:4" s="945" customFormat="1" ht="30" hidden="1">
      <c r="A362" s="955" t="s">
        <v>321</v>
      </c>
      <c r="B362" s="956">
        <v>0</v>
      </c>
      <c r="C362" s="1009"/>
      <c r="D362" s="1010"/>
    </row>
    <row r="363" spans="1:4" s="945" customFormat="1" ht="15.75" hidden="1">
      <c r="A363" s="955"/>
      <c r="B363" s="956"/>
      <c r="C363" s="1009"/>
      <c r="D363" s="1010"/>
    </row>
    <row r="364" spans="1:3" s="1050" customFormat="1" ht="15.75">
      <c r="A364" s="1048" t="s">
        <v>142</v>
      </c>
      <c r="B364" s="950">
        <f>B505+B366+B563+B435+B424+B483+B597</f>
        <v>-2813</v>
      </c>
      <c r="C364" s="1049"/>
    </row>
    <row r="365" spans="1:3" s="945" customFormat="1" ht="15.75">
      <c r="A365" s="984"/>
      <c r="B365" s="956"/>
      <c r="C365" s="951"/>
    </row>
    <row r="366" spans="1:3" s="945" customFormat="1" ht="15.75">
      <c r="A366" s="1048" t="s">
        <v>143</v>
      </c>
      <c r="B366" s="950">
        <f>B368+B415</f>
        <v>47187</v>
      </c>
      <c r="C366" s="951"/>
    </row>
    <row r="367" spans="1:3" s="945" customFormat="1" ht="15.75">
      <c r="A367" s="1019"/>
      <c r="B367" s="947"/>
      <c r="C367" s="951"/>
    </row>
    <row r="368" spans="1:3" s="945" customFormat="1" ht="15.75">
      <c r="A368" s="1051" t="s">
        <v>931</v>
      </c>
      <c r="B368" s="1041">
        <f>B371</f>
        <v>47187</v>
      </c>
      <c r="C368" s="951"/>
    </row>
    <row r="369" spans="1:3" s="1055" customFormat="1" ht="12" hidden="1">
      <c r="A369" s="1052" t="s">
        <v>322</v>
      </c>
      <c r="B369" s="1053">
        <f>B377</f>
        <v>0</v>
      </c>
      <c r="C369" s="1054"/>
    </row>
    <row r="370" spans="1:3" s="945" customFormat="1" ht="15.75">
      <c r="A370" s="1019"/>
      <c r="B370" s="947"/>
      <c r="C370" s="951"/>
    </row>
    <row r="371" spans="1:3" s="945" customFormat="1" ht="15.75">
      <c r="A371" s="1021" t="s">
        <v>193</v>
      </c>
      <c r="B371" s="1022">
        <f>B374+B396</f>
        <v>47187</v>
      </c>
      <c r="C371" s="951"/>
    </row>
    <row r="372" spans="1:3" s="945" customFormat="1" ht="15.75">
      <c r="A372" s="1023" t="s">
        <v>550</v>
      </c>
      <c r="B372" s="947"/>
      <c r="C372" s="951"/>
    </row>
    <row r="373" spans="1:3" s="945" customFormat="1" ht="15.75">
      <c r="A373" s="1023"/>
      <c r="B373" s="947"/>
      <c r="C373" s="951"/>
    </row>
    <row r="374" spans="1:3" s="945" customFormat="1" ht="15.75">
      <c r="A374" s="1056" t="s">
        <v>264</v>
      </c>
      <c r="B374" s="947">
        <v>47187</v>
      </c>
      <c r="C374" s="951"/>
    </row>
    <row r="375" spans="1:3" s="945" customFormat="1" ht="15.75">
      <c r="A375" s="1056"/>
      <c r="B375" s="947"/>
      <c r="C375" s="951"/>
    </row>
    <row r="376" spans="1:3" s="945" customFormat="1" ht="105">
      <c r="A376" s="1025" t="s">
        <v>323</v>
      </c>
      <c r="B376" s="947"/>
      <c r="C376" s="951"/>
    </row>
    <row r="377" spans="1:3" s="945" customFormat="1" ht="30" hidden="1">
      <c r="A377" s="1033" t="s">
        <v>324</v>
      </c>
      <c r="B377" s="956"/>
      <c r="C377" s="951"/>
    </row>
    <row r="378" spans="1:3" s="945" customFormat="1" ht="30" hidden="1">
      <c r="A378" s="1033" t="s">
        <v>325</v>
      </c>
      <c r="B378" s="956"/>
      <c r="C378" s="951"/>
    </row>
    <row r="379" spans="1:3" s="945" customFormat="1" ht="15.75" hidden="1">
      <c r="A379" s="1057" t="s">
        <v>326</v>
      </c>
      <c r="B379" s="1058"/>
      <c r="C379" s="951"/>
    </row>
    <row r="380" spans="1:3" s="1060" customFormat="1" ht="30" hidden="1">
      <c r="A380" s="1033" t="s">
        <v>327</v>
      </c>
      <c r="B380" s="956"/>
      <c r="C380" s="1059"/>
    </row>
    <row r="381" spans="1:3" s="1060" customFormat="1" ht="30" hidden="1">
      <c r="A381" s="1033" t="s">
        <v>328</v>
      </c>
      <c r="B381" s="956"/>
      <c r="C381" s="1059"/>
    </row>
    <row r="382" spans="1:3" s="945" customFormat="1" ht="15.75" hidden="1">
      <c r="A382" s="1057"/>
      <c r="B382" s="1058"/>
      <c r="C382" s="951"/>
    </row>
    <row r="383" spans="1:6" ht="15" hidden="1">
      <c r="A383" s="965" t="s">
        <v>271</v>
      </c>
      <c r="B383" s="956">
        <f>B386+B392</f>
        <v>0</v>
      </c>
      <c r="C383" s="972"/>
      <c r="F383" s="995"/>
    </row>
    <row r="384" spans="1:6" ht="15" hidden="1">
      <c r="A384" s="965"/>
      <c r="B384" s="956"/>
      <c r="C384" s="972"/>
      <c r="F384" s="995"/>
    </row>
    <row r="385" spans="1:6" ht="15" hidden="1">
      <c r="A385" s="964" t="s">
        <v>201</v>
      </c>
      <c r="B385" s="956"/>
      <c r="C385" s="972"/>
      <c r="F385" s="995"/>
    </row>
    <row r="386" spans="1:6" ht="15" hidden="1">
      <c r="A386" s="994" t="s">
        <v>329</v>
      </c>
      <c r="B386" s="1016">
        <f>B388+B389</f>
        <v>0</v>
      </c>
      <c r="C386" s="972"/>
      <c r="F386" s="995"/>
    </row>
    <row r="387" spans="1:6" ht="15" hidden="1">
      <c r="A387" s="955" t="s">
        <v>330</v>
      </c>
      <c r="B387" s="1016"/>
      <c r="C387" s="972"/>
      <c r="F387" s="995"/>
    </row>
    <row r="388" spans="1:3" s="1060" customFormat="1" ht="15" hidden="1">
      <c r="A388" s="1033" t="s">
        <v>331</v>
      </c>
      <c r="B388" s="956"/>
      <c r="C388" s="1059"/>
    </row>
    <row r="389" spans="1:3" s="1060" customFormat="1" ht="30" hidden="1">
      <c r="A389" s="1033" t="s">
        <v>328</v>
      </c>
      <c r="B389" s="956"/>
      <c r="C389" s="1059"/>
    </row>
    <row r="390" spans="1:6" ht="16.5" customHeight="1" hidden="1">
      <c r="A390" s="1061"/>
      <c r="B390" s="1058"/>
      <c r="C390" s="972"/>
      <c r="F390" s="995"/>
    </row>
    <row r="391" spans="1:6" ht="15" hidden="1">
      <c r="A391" s="964" t="s">
        <v>280</v>
      </c>
      <c r="B391" s="956"/>
      <c r="C391" s="972"/>
      <c r="F391" s="995"/>
    </row>
    <row r="392" spans="1:6" ht="15" hidden="1">
      <c r="A392" s="994" t="s">
        <v>332</v>
      </c>
      <c r="B392" s="1016"/>
      <c r="C392" s="972"/>
      <c r="F392" s="995"/>
    </row>
    <row r="393" spans="1:6" ht="15" hidden="1">
      <c r="A393" s="955" t="s">
        <v>333</v>
      </c>
      <c r="B393" s="1016"/>
      <c r="C393" s="972"/>
      <c r="F393" s="995"/>
    </row>
    <row r="394" spans="1:6" ht="15" hidden="1">
      <c r="A394" s="955" t="s">
        <v>334</v>
      </c>
      <c r="B394" s="1016"/>
      <c r="C394" s="972"/>
      <c r="F394" s="995"/>
    </row>
    <row r="395" spans="1:6" ht="15" hidden="1">
      <c r="A395" s="955"/>
      <c r="B395" s="1016"/>
      <c r="C395" s="972"/>
      <c r="F395" s="995"/>
    </row>
    <row r="396" spans="1:3" s="945" customFormat="1" ht="15.75" hidden="1">
      <c r="A396" s="980" t="s">
        <v>206</v>
      </c>
      <c r="B396" s="956">
        <f>B399+B406+B411</f>
        <v>0</v>
      </c>
      <c r="C396" s="951"/>
    </row>
    <row r="397" spans="1:5" s="945" customFormat="1" ht="15.75" hidden="1">
      <c r="A397" s="981"/>
      <c r="B397" s="956"/>
      <c r="C397" s="951"/>
      <c r="D397" s="982"/>
      <c r="E397" s="983"/>
    </row>
    <row r="398" spans="1:5" s="945" customFormat="1" ht="15.75" hidden="1">
      <c r="A398" s="980" t="s">
        <v>280</v>
      </c>
      <c r="B398" s="956"/>
      <c r="C398" s="951"/>
      <c r="D398" s="982"/>
      <c r="E398" s="983"/>
    </row>
    <row r="399" spans="1:5" s="1017" customFormat="1" ht="15.75" hidden="1">
      <c r="A399" s="994" t="s">
        <v>335</v>
      </c>
      <c r="B399" s="1016">
        <f>B401+B402+B403</f>
        <v>0</v>
      </c>
      <c r="C399" s="1062"/>
      <c r="D399" s="1002"/>
      <c r="E399" s="1003"/>
    </row>
    <row r="400" spans="1:5" s="1017" customFormat="1" ht="15.75" hidden="1">
      <c r="A400" s="955" t="s">
        <v>336</v>
      </c>
      <c r="B400" s="1016"/>
      <c r="C400" s="1062"/>
      <c r="D400" s="1002"/>
      <c r="E400" s="1003"/>
    </row>
    <row r="401" spans="1:3" s="945" customFormat="1" ht="30" hidden="1">
      <c r="A401" s="1063" t="s">
        <v>337</v>
      </c>
      <c r="B401" s="956"/>
      <c r="C401" s="991"/>
    </row>
    <row r="402" spans="1:3" s="945" customFormat="1" ht="15.75" hidden="1">
      <c r="A402" s="964" t="s">
        <v>338</v>
      </c>
      <c r="B402" s="956"/>
      <c r="C402" s="991"/>
    </row>
    <row r="403" spans="1:3" s="945" customFormat="1" ht="15.75" hidden="1">
      <c r="A403" s="965" t="s">
        <v>339</v>
      </c>
      <c r="B403" s="956"/>
      <c r="C403" s="991"/>
    </row>
    <row r="404" spans="1:3" s="945" customFormat="1" ht="15.75" hidden="1">
      <c r="A404" s="964"/>
      <c r="B404" s="956"/>
      <c r="C404" s="991"/>
    </row>
    <row r="405" spans="1:5" s="945" customFormat="1" ht="15.75" hidden="1">
      <c r="A405" s="980" t="s">
        <v>280</v>
      </c>
      <c r="B405" s="956"/>
      <c r="C405" s="951"/>
      <c r="D405" s="982"/>
      <c r="E405" s="983"/>
    </row>
    <row r="406" spans="1:5" s="1017" customFormat="1" ht="15.75" hidden="1">
      <c r="A406" s="994" t="s">
        <v>340</v>
      </c>
      <c r="B406" s="1016"/>
      <c r="C406" s="1062"/>
      <c r="D406" s="1002"/>
      <c r="E406" s="1003"/>
    </row>
    <row r="407" spans="1:5" s="1017" customFormat="1" ht="15.75" hidden="1">
      <c r="A407" s="955" t="s">
        <v>274</v>
      </c>
      <c r="B407" s="1016"/>
      <c r="C407" s="1062"/>
      <c r="D407" s="1002"/>
      <c r="E407" s="1003"/>
    </row>
    <row r="408" spans="1:3" s="945" customFormat="1" ht="30" hidden="1">
      <c r="A408" s="1063" t="s">
        <v>328</v>
      </c>
      <c r="B408" s="956"/>
      <c r="C408" s="991"/>
    </row>
    <row r="409" spans="1:3" s="945" customFormat="1" ht="15.75" hidden="1">
      <c r="A409" s="1063"/>
      <c r="B409" s="956"/>
      <c r="C409" s="991"/>
    </row>
    <row r="410" spans="1:5" s="945" customFormat="1" ht="15.75" hidden="1">
      <c r="A410" s="980" t="s">
        <v>201</v>
      </c>
      <c r="B410" s="956"/>
      <c r="C410" s="951"/>
      <c r="D410" s="982"/>
      <c r="E410" s="983"/>
    </row>
    <row r="411" spans="1:5" s="1017" customFormat="1" ht="15.75" hidden="1">
      <c r="A411" s="994" t="s">
        <v>341</v>
      </c>
      <c r="B411" s="1016"/>
      <c r="C411" s="1062"/>
      <c r="D411" s="1002"/>
      <c r="E411" s="1003"/>
    </row>
    <row r="412" spans="1:5" s="1017" customFormat="1" ht="15.75" hidden="1">
      <c r="A412" s="955" t="s">
        <v>342</v>
      </c>
      <c r="B412" s="1016"/>
      <c r="C412" s="1062"/>
      <c r="D412" s="1002"/>
      <c r="E412" s="1003"/>
    </row>
    <row r="413" spans="1:3" s="945" customFormat="1" ht="30" hidden="1">
      <c r="A413" s="1063" t="s">
        <v>328</v>
      </c>
      <c r="B413" s="956"/>
      <c r="C413" s="991"/>
    </row>
    <row r="414" spans="1:3" s="945" customFormat="1" ht="15.75" hidden="1">
      <c r="A414" s="1063"/>
      <c r="B414" s="956"/>
      <c r="C414" s="991"/>
    </row>
    <row r="415" spans="1:3" s="945" customFormat="1" ht="15.75" hidden="1">
      <c r="A415" s="1011" t="s">
        <v>932</v>
      </c>
      <c r="B415" s="987">
        <f>B417</f>
        <v>0</v>
      </c>
      <c r="C415" s="951"/>
    </row>
    <row r="416" spans="1:3" s="945" customFormat="1" ht="15.75" hidden="1">
      <c r="A416" s="984"/>
      <c r="B416" s="996"/>
      <c r="C416" s="951"/>
    </row>
    <row r="417" spans="1:3" s="945" customFormat="1" ht="15.75" hidden="1">
      <c r="A417" s="962" t="s">
        <v>193</v>
      </c>
      <c r="B417" s="992">
        <f>B420</f>
        <v>0</v>
      </c>
      <c r="C417" s="951"/>
    </row>
    <row r="418" spans="1:3" s="945" customFormat="1" ht="15.75" customHeight="1" hidden="1">
      <c r="A418" s="964" t="s">
        <v>550</v>
      </c>
      <c r="B418" s="990"/>
      <c r="C418" s="1009"/>
    </row>
    <row r="419" spans="1:3" s="945" customFormat="1" ht="15.75" customHeight="1" hidden="1">
      <c r="A419" s="964"/>
      <c r="B419" s="990"/>
      <c r="C419" s="1009"/>
    </row>
    <row r="420" spans="1:3" s="1066" customFormat="1" ht="15.75" customHeight="1" hidden="1">
      <c r="A420" s="980" t="s">
        <v>343</v>
      </c>
      <c r="B420" s="1064"/>
      <c r="C420" s="1065"/>
    </row>
    <row r="421" spans="1:3" s="1066" customFormat="1" ht="15.75" hidden="1">
      <c r="A421" s="980"/>
      <c r="B421" s="1064"/>
      <c r="C421" s="1067"/>
    </row>
    <row r="422" spans="1:3" s="1066" customFormat="1" ht="30" hidden="1">
      <c r="A422" s="980" t="s">
        <v>344</v>
      </c>
      <c r="B422" s="1064"/>
      <c r="C422" s="1067"/>
    </row>
    <row r="423" spans="1:3" s="945" customFormat="1" ht="15.75" hidden="1">
      <c r="A423" s="980"/>
      <c r="B423" s="993"/>
      <c r="C423" s="951"/>
    </row>
    <row r="424" spans="1:3" s="945" customFormat="1" ht="15.75" hidden="1">
      <c r="A424" s="1001" t="s">
        <v>345</v>
      </c>
      <c r="B424" s="990">
        <f>B426</f>
        <v>0</v>
      </c>
      <c r="C424" s="951"/>
    </row>
    <row r="425" spans="1:3" s="945" customFormat="1" ht="15.75" hidden="1">
      <c r="A425" s="984"/>
      <c r="B425" s="996"/>
      <c r="C425" s="951"/>
    </row>
    <row r="426" spans="1:3" s="945" customFormat="1" ht="15.75" hidden="1">
      <c r="A426" s="1011" t="s">
        <v>932</v>
      </c>
      <c r="B426" s="987">
        <f>B428</f>
        <v>0</v>
      </c>
      <c r="C426" s="951"/>
    </row>
    <row r="427" spans="1:3" s="945" customFormat="1" ht="15.75" hidden="1">
      <c r="A427" s="984"/>
      <c r="B427" s="996"/>
      <c r="C427" s="951"/>
    </row>
    <row r="428" spans="1:3" s="945" customFormat="1" ht="15.75" hidden="1">
      <c r="A428" s="962" t="s">
        <v>193</v>
      </c>
      <c r="B428" s="992">
        <f>B431</f>
        <v>0</v>
      </c>
      <c r="C428" s="951"/>
    </row>
    <row r="429" spans="1:3" s="945" customFormat="1" ht="15.75" customHeight="1" hidden="1">
      <c r="A429" s="964" t="s">
        <v>550</v>
      </c>
      <c r="B429" s="990"/>
      <c r="C429" s="1009"/>
    </row>
    <row r="430" spans="1:3" s="945" customFormat="1" ht="15.75" customHeight="1" hidden="1">
      <c r="A430" s="964"/>
      <c r="B430" s="990"/>
      <c r="C430" s="1009"/>
    </row>
    <row r="431" spans="1:3" s="1066" customFormat="1" ht="15.75" customHeight="1" hidden="1">
      <c r="A431" s="980" t="s">
        <v>343</v>
      </c>
      <c r="B431" s="1064"/>
      <c r="C431" s="1065"/>
    </row>
    <row r="432" spans="1:3" s="1066" customFormat="1" ht="15.75" hidden="1">
      <c r="A432" s="980"/>
      <c r="B432" s="1064"/>
      <c r="C432" s="1067"/>
    </row>
    <row r="433" spans="1:3" s="1066" customFormat="1" ht="30" hidden="1">
      <c r="A433" s="980" t="s">
        <v>344</v>
      </c>
      <c r="B433" s="1064"/>
      <c r="C433" s="1067"/>
    </row>
    <row r="434" spans="1:3" s="945" customFormat="1" ht="15.75" hidden="1">
      <c r="A434" s="980"/>
      <c r="B434" s="993"/>
      <c r="C434" s="951"/>
    </row>
    <row r="435" spans="1:2" s="975" customFormat="1" ht="15.75" hidden="1">
      <c r="A435" s="1001" t="s">
        <v>346</v>
      </c>
      <c r="B435" s="958">
        <f>B437+B472+B463</f>
        <v>0</v>
      </c>
    </row>
    <row r="436" spans="1:2" s="975" customFormat="1" ht="15.75" hidden="1">
      <c r="A436" s="1001"/>
      <c r="B436" s="958"/>
    </row>
    <row r="437" spans="1:2" s="975" customFormat="1" ht="18.75" customHeight="1" hidden="1">
      <c r="A437" s="1011" t="s">
        <v>938</v>
      </c>
      <c r="B437" s="960">
        <f>B439</f>
        <v>0</v>
      </c>
    </row>
    <row r="438" spans="1:4" s="945" customFormat="1" ht="15.75" hidden="1">
      <c r="A438" s="984"/>
      <c r="B438" s="956"/>
      <c r="C438" s="1009"/>
      <c r="D438" s="1010"/>
    </row>
    <row r="439" spans="1:2" s="975" customFormat="1" ht="15.75" hidden="1">
      <c r="A439" s="962" t="s">
        <v>193</v>
      </c>
      <c r="B439" s="963">
        <f>B442+B454</f>
        <v>0</v>
      </c>
    </row>
    <row r="440" spans="1:2" s="975" customFormat="1" ht="15.75" hidden="1">
      <c r="A440" s="964" t="s">
        <v>550</v>
      </c>
      <c r="B440" s="958"/>
    </row>
    <row r="441" spans="1:2" s="975" customFormat="1" ht="15.75" hidden="1">
      <c r="A441" s="964"/>
      <c r="B441" s="958"/>
    </row>
    <row r="442" spans="1:4" s="975" customFormat="1" ht="15.75" hidden="1">
      <c r="A442" s="980" t="s">
        <v>347</v>
      </c>
      <c r="B442" s="956">
        <f>B448+B445+B446</f>
        <v>0</v>
      </c>
      <c r="D442" s="1004"/>
    </row>
    <row r="443" spans="1:3" s="945" customFormat="1" ht="15.75" hidden="1">
      <c r="A443" s="964"/>
      <c r="B443" s="956"/>
      <c r="C443" s="1009"/>
    </row>
    <row r="444" spans="1:3" s="945" customFormat="1" ht="15.75" hidden="1">
      <c r="A444" s="964" t="s">
        <v>195</v>
      </c>
      <c r="B444" s="956"/>
      <c r="C444" s="1009"/>
    </row>
    <row r="445" spans="1:3" s="1060" customFormat="1" ht="30" hidden="1">
      <c r="A445" s="1033" t="s">
        <v>327</v>
      </c>
      <c r="B445" s="956"/>
      <c r="C445" s="1059"/>
    </row>
    <row r="446" spans="1:3" s="1060" customFormat="1" ht="30" hidden="1">
      <c r="A446" s="1033" t="s">
        <v>348</v>
      </c>
      <c r="B446" s="956"/>
      <c r="C446" s="1059"/>
    </row>
    <row r="447" spans="1:3" s="1060" customFormat="1" ht="15" hidden="1">
      <c r="A447" s="1033"/>
      <c r="B447" s="956"/>
      <c r="C447" s="1059"/>
    </row>
    <row r="448" spans="1:6" ht="15" hidden="1">
      <c r="A448" s="965" t="s">
        <v>271</v>
      </c>
      <c r="B448" s="956">
        <f>B451</f>
        <v>0</v>
      </c>
      <c r="C448" s="972"/>
      <c r="F448" s="995"/>
    </row>
    <row r="449" spans="1:6" ht="15" hidden="1">
      <c r="A449" s="965"/>
      <c r="B449" s="956"/>
      <c r="C449" s="972"/>
      <c r="F449" s="995"/>
    </row>
    <row r="450" spans="1:6" ht="15" hidden="1">
      <c r="A450" s="964" t="s">
        <v>201</v>
      </c>
      <c r="B450" s="956"/>
      <c r="C450" s="972"/>
      <c r="F450" s="995"/>
    </row>
    <row r="451" spans="1:6" ht="15" hidden="1">
      <c r="A451" s="994" t="s">
        <v>349</v>
      </c>
      <c r="B451" s="1016"/>
      <c r="C451" s="972"/>
      <c r="F451" s="995"/>
    </row>
    <row r="452" spans="1:6" ht="15" hidden="1">
      <c r="A452" s="955" t="s">
        <v>350</v>
      </c>
      <c r="B452" s="1016"/>
      <c r="C452" s="972"/>
      <c r="F452" s="995"/>
    </row>
    <row r="453" spans="1:6" ht="15" hidden="1">
      <c r="A453" s="955"/>
      <c r="B453" s="1016"/>
      <c r="C453" s="972"/>
      <c r="F453" s="995"/>
    </row>
    <row r="454" spans="1:3" s="945" customFormat="1" ht="15.75" hidden="1">
      <c r="A454" s="980" t="s">
        <v>222</v>
      </c>
      <c r="B454" s="956">
        <f>B457</f>
        <v>0</v>
      </c>
      <c r="C454" s="951"/>
    </row>
    <row r="455" spans="1:5" s="945" customFormat="1" ht="15.75" hidden="1">
      <c r="A455" s="981"/>
      <c r="B455" s="956"/>
      <c r="C455" s="951"/>
      <c r="D455" s="982"/>
      <c r="E455" s="983"/>
    </row>
    <row r="456" spans="1:5" s="945" customFormat="1" ht="15.75" hidden="1">
      <c r="A456" s="980" t="s">
        <v>201</v>
      </c>
      <c r="B456" s="956"/>
      <c r="C456" s="951"/>
      <c r="D456" s="982"/>
      <c r="E456" s="983"/>
    </row>
    <row r="457" spans="1:5" s="1017" customFormat="1" ht="15.75" hidden="1">
      <c r="A457" s="994" t="s">
        <v>351</v>
      </c>
      <c r="B457" s="1016">
        <f>B459+B460+B461</f>
        <v>0</v>
      </c>
      <c r="C457" s="1062"/>
      <c r="D457" s="1002"/>
      <c r="E457" s="1003"/>
    </row>
    <row r="458" spans="1:5" s="1017" customFormat="1" ht="15.75" hidden="1">
      <c r="A458" s="955" t="s">
        <v>352</v>
      </c>
      <c r="B458" s="1016"/>
      <c r="C458" s="1062"/>
      <c r="D458" s="1002"/>
      <c r="E458" s="1003"/>
    </row>
    <row r="459" spans="1:3" s="945" customFormat="1" ht="30" hidden="1">
      <c r="A459" s="1063" t="s">
        <v>337</v>
      </c>
      <c r="B459" s="956"/>
      <c r="C459" s="991"/>
    </row>
    <row r="460" spans="1:3" s="945" customFormat="1" ht="15.75" hidden="1">
      <c r="A460" s="964" t="s">
        <v>338</v>
      </c>
      <c r="B460" s="956"/>
      <c r="C460" s="991"/>
    </row>
    <row r="461" spans="1:3" s="945" customFormat="1" ht="15.75" hidden="1">
      <c r="A461" s="965" t="s">
        <v>353</v>
      </c>
      <c r="B461" s="956"/>
      <c r="C461" s="991"/>
    </row>
    <row r="462" spans="1:3" s="945" customFormat="1" ht="15.75" hidden="1">
      <c r="A462" s="964"/>
      <c r="B462" s="956"/>
      <c r="C462" s="991"/>
    </row>
    <row r="463" spans="1:3" s="945" customFormat="1" ht="15.75" hidden="1">
      <c r="A463" s="1045" t="s">
        <v>354</v>
      </c>
      <c r="B463" s="987">
        <f>B465</f>
        <v>0</v>
      </c>
      <c r="C463" s="951"/>
    </row>
    <row r="464" spans="1:3" s="945" customFormat="1" ht="15.75" hidden="1">
      <c r="A464" s="984"/>
      <c r="B464" s="996"/>
      <c r="C464" s="951"/>
    </row>
    <row r="465" spans="1:3" s="945" customFormat="1" ht="15.75" hidden="1">
      <c r="A465" s="962" t="s">
        <v>219</v>
      </c>
      <c r="B465" s="992">
        <f>B468</f>
        <v>0</v>
      </c>
      <c r="C465" s="951"/>
    </row>
    <row r="466" spans="1:3" s="945" customFormat="1" ht="15.75" customHeight="1" hidden="1">
      <c r="A466" s="964" t="s">
        <v>550</v>
      </c>
      <c r="B466" s="990"/>
      <c r="C466" s="1009"/>
    </row>
    <row r="467" spans="1:3" s="945" customFormat="1" ht="15.75" customHeight="1" hidden="1">
      <c r="A467" s="964"/>
      <c r="B467" s="990"/>
      <c r="C467" s="1009"/>
    </row>
    <row r="468" spans="1:3" s="1066" customFormat="1" ht="15.75" customHeight="1" hidden="1">
      <c r="A468" s="980" t="s">
        <v>343</v>
      </c>
      <c r="B468" s="1064"/>
      <c r="C468" s="1065"/>
    </row>
    <row r="469" spans="1:3" s="1066" customFormat="1" ht="15.75" hidden="1">
      <c r="A469" s="980"/>
      <c r="B469" s="1064"/>
      <c r="C469" s="1067"/>
    </row>
    <row r="470" spans="1:3" s="1066" customFormat="1" ht="30" hidden="1">
      <c r="A470" s="980" t="s">
        <v>344</v>
      </c>
      <c r="B470" s="1064"/>
      <c r="C470" s="1067"/>
    </row>
    <row r="471" spans="1:3" s="1066" customFormat="1" ht="15.75" hidden="1">
      <c r="A471" s="980"/>
      <c r="B471" s="1064"/>
      <c r="C471" s="1067"/>
    </row>
    <row r="472" spans="1:3" s="945" customFormat="1" ht="45" hidden="1">
      <c r="A472" s="1045" t="s">
        <v>355</v>
      </c>
      <c r="B472" s="987">
        <f>B474</f>
        <v>0</v>
      </c>
      <c r="C472" s="951"/>
    </row>
    <row r="473" spans="1:3" s="945" customFormat="1" ht="15.75" hidden="1">
      <c r="A473" s="984"/>
      <c r="B473" s="996"/>
      <c r="C473" s="951"/>
    </row>
    <row r="474" spans="1:3" s="945" customFormat="1" ht="15.75" hidden="1">
      <c r="A474" s="962" t="s">
        <v>193</v>
      </c>
      <c r="B474" s="992">
        <f>B477</f>
        <v>0</v>
      </c>
      <c r="C474" s="951"/>
    </row>
    <row r="475" spans="1:3" s="945" customFormat="1" ht="15.75" customHeight="1" hidden="1">
      <c r="A475" s="964" t="s">
        <v>550</v>
      </c>
      <c r="B475" s="990"/>
      <c r="C475" s="1009"/>
    </row>
    <row r="476" spans="1:3" s="945" customFormat="1" ht="15.75" customHeight="1" hidden="1">
      <c r="A476" s="964"/>
      <c r="B476" s="990"/>
      <c r="C476" s="1009"/>
    </row>
    <row r="477" spans="1:3" s="1066" customFormat="1" ht="15.75" customHeight="1" hidden="1">
      <c r="A477" s="980" t="s">
        <v>343</v>
      </c>
      <c r="B477" s="1064">
        <f>B480+B481</f>
        <v>0</v>
      </c>
      <c r="C477" s="1065"/>
    </row>
    <row r="478" spans="1:3" s="1066" customFormat="1" ht="15.75" hidden="1">
      <c r="A478" s="980"/>
      <c r="B478" s="1064"/>
      <c r="C478" s="1067"/>
    </row>
    <row r="479" spans="1:3" s="1066" customFormat="1" ht="30" hidden="1">
      <c r="A479" s="980" t="s">
        <v>356</v>
      </c>
      <c r="B479" s="1064"/>
      <c r="C479" s="1067"/>
    </row>
    <row r="480" spans="1:3" s="1066" customFormat="1" ht="15.75" hidden="1">
      <c r="A480" s="980" t="s">
        <v>357</v>
      </c>
      <c r="B480" s="1064"/>
      <c r="C480" s="1067"/>
    </row>
    <row r="481" spans="1:3" s="1066" customFormat="1" ht="15.75" hidden="1">
      <c r="A481" s="980" t="s">
        <v>358</v>
      </c>
      <c r="B481" s="1064"/>
      <c r="C481" s="1067"/>
    </row>
    <row r="482" spans="1:3" s="945" customFormat="1" ht="15.75" hidden="1">
      <c r="A482" s="980"/>
      <c r="B482" s="993"/>
      <c r="C482" s="951"/>
    </row>
    <row r="483" spans="1:3" s="945" customFormat="1" ht="15.75" hidden="1">
      <c r="A483" s="1001" t="s">
        <v>359</v>
      </c>
      <c r="B483" s="990">
        <f>B485+B495</f>
        <v>0</v>
      </c>
      <c r="C483" s="951"/>
    </row>
    <row r="484" spans="1:3" s="945" customFormat="1" ht="15.75" hidden="1">
      <c r="A484" s="984"/>
      <c r="B484" s="996"/>
      <c r="C484" s="951"/>
    </row>
    <row r="485" spans="1:3" s="945" customFormat="1" ht="15.75" hidden="1">
      <c r="A485" s="1011" t="s">
        <v>931</v>
      </c>
      <c r="B485" s="987">
        <f>B487</f>
        <v>0</v>
      </c>
      <c r="C485" s="951"/>
    </row>
    <row r="486" spans="1:3" s="945" customFormat="1" ht="15.75" hidden="1">
      <c r="A486" s="984"/>
      <c r="B486" s="996"/>
      <c r="C486" s="951"/>
    </row>
    <row r="487" spans="1:3" s="945" customFormat="1" ht="15.75" hidden="1">
      <c r="A487" s="962" t="s">
        <v>193</v>
      </c>
      <c r="B487" s="992">
        <f>B490</f>
        <v>0</v>
      </c>
      <c r="C487" s="951"/>
    </row>
    <row r="488" spans="1:3" s="945" customFormat="1" ht="15.75" customHeight="1" hidden="1">
      <c r="A488" s="964" t="s">
        <v>550</v>
      </c>
      <c r="B488" s="990"/>
      <c r="C488" s="1009"/>
    </row>
    <row r="489" spans="1:3" s="945" customFormat="1" ht="15.75" hidden="1">
      <c r="A489" s="964"/>
      <c r="B489" s="990"/>
      <c r="C489" s="1009"/>
    </row>
    <row r="490" spans="1:3" s="945" customFormat="1" ht="15.75" hidden="1">
      <c r="A490" s="980" t="s">
        <v>264</v>
      </c>
      <c r="B490" s="993"/>
      <c r="C490" s="951"/>
    </row>
    <row r="491" spans="1:3" s="945" customFormat="1" ht="15.75" hidden="1">
      <c r="A491" s="980" t="s">
        <v>265</v>
      </c>
      <c r="B491" s="993"/>
      <c r="C491" s="951"/>
    </row>
    <row r="492" spans="1:3" s="945" customFormat="1" ht="15.75" hidden="1">
      <c r="A492" s="980"/>
      <c r="B492" s="993"/>
      <c r="C492" s="951"/>
    </row>
    <row r="493" spans="1:3" s="945" customFormat="1" ht="30" hidden="1">
      <c r="A493" s="955" t="s">
        <v>360</v>
      </c>
      <c r="B493" s="993"/>
      <c r="C493" s="951"/>
    </row>
    <row r="494" spans="1:3" s="945" customFormat="1" ht="15.75" hidden="1">
      <c r="A494" s="980"/>
      <c r="B494" s="993"/>
      <c r="C494" s="951"/>
    </row>
    <row r="495" spans="1:3" s="945" customFormat="1" ht="15.75" hidden="1">
      <c r="A495" s="1011" t="s">
        <v>932</v>
      </c>
      <c r="B495" s="987">
        <f>B497</f>
        <v>0</v>
      </c>
      <c r="C495" s="951"/>
    </row>
    <row r="496" spans="1:3" s="945" customFormat="1" ht="15.75" hidden="1">
      <c r="A496" s="984"/>
      <c r="B496" s="996"/>
      <c r="C496" s="951"/>
    </row>
    <row r="497" spans="1:3" s="945" customFormat="1" ht="15.75" hidden="1">
      <c r="A497" s="962" t="s">
        <v>193</v>
      </c>
      <c r="B497" s="992">
        <f>B500</f>
        <v>0</v>
      </c>
      <c r="C497" s="951"/>
    </row>
    <row r="498" spans="1:3" s="945" customFormat="1" ht="15.75" customHeight="1" hidden="1">
      <c r="A498" s="964" t="s">
        <v>550</v>
      </c>
      <c r="B498" s="990"/>
      <c r="C498" s="1009"/>
    </row>
    <row r="499" spans="1:3" s="945" customFormat="1" ht="15.75" hidden="1">
      <c r="A499" s="964"/>
      <c r="B499" s="990"/>
      <c r="C499" s="1009"/>
    </row>
    <row r="500" spans="1:3" s="945" customFormat="1" ht="15.75" hidden="1">
      <c r="A500" s="980" t="s">
        <v>347</v>
      </c>
      <c r="B500" s="993"/>
      <c r="C500" s="951"/>
    </row>
    <row r="501" spans="1:3" s="945" customFormat="1" ht="15.75" hidden="1">
      <c r="A501" s="980" t="s">
        <v>265</v>
      </c>
      <c r="B501" s="993"/>
      <c r="C501" s="951"/>
    </row>
    <row r="502" spans="1:3" s="945" customFormat="1" ht="15.75" hidden="1">
      <c r="A502" s="980"/>
      <c r="B502" s="993"/>
      <c r="C502" s="951"/>
    </row>
    <row r="503" spans="1:3" s="945" customFormat="1" ht="30" hidden="1">
      <c r="A503" s="980" t="s">
        <v>344</v>
      </c>
      <c r="B503" s="993"/>
      <c r="C503" s="951"/>
    </row>
    <row r="504" spans="1:3" s="945" customFormat="1" ht="15.75" hidden="1">
      <c r="A504" s="980"/>
      <c r="B504" s="993"/>
      <c r="C504" s="951"/>
    </row>
    <row r="505" spans="1:3" s="945" customFormat="1" ht="15.75" hidden="1">
      <c r="A505" s="1001" t="s">
        <v>361</v>
      </c>
      <c r="B505" s="958">
        <f>B507+B551</f>
        <v>0</v>
      </c>
      <c r="C505" s="951"/>
    </row>
    <row r="506" spans="1:3" s="945" customFormat="1" ht="15.75" hidden="1">
      <c r="A506" s="984"/>
      <c r="B506" s="956"/>
      <c r="C506" s="951"/>
    </row>
    <row r="507" spans="1:3" s="945" customFormat="1" ht="15.75" hidden="1">
      <c r="A507" s="1011" t="s">
        <v>931</v>
      </c>
      <c r="B507" s="960">
        <f>B510</f>
        <v>0</v>
      </c>
      <c r="C507" s="951"/>
    </row>
    <row r="508" spans="1:3" s="1070" customFormat="1" ht="13.5" hidden="1">
      <c r="A508" s="1027" t="s">
        <v>322</v>
      </c>
      <c r="B508" s="1068">
        <f>B516</f>
        <v>0</v>
      </c>
      <c r="C508" s="1069"/>
    </row>
    <row r="509" spans="1:3" s="945" customFormat="1" ht="15.75" hidden="1">
      <c r="A509" s="984"/>
      <c r="B509" s="956"/>
      <c r="C509" s="951"/>
    </row>
    <row r="510" spans="1:3" s="945" customFormat="1" ht="15.75" hidden="1">
      <c r="A510" s="962" t="s">
        <v>193</v>
      </c>
      <c r="B510" s="963">
        <f>B513+B542</f>
        <v>0</v>
      </c>
      <c r="C510" s="951"/>
    </row>
    <row r="511" spans="1:3" s="945" customFormat="1" ht="15.75" hidden="1">
      <c r="A511" s="964" t="s">
        <v>550</v>
      </c>
      <c r="B511" s="956"/>
      <c r="C511" s="951"/>
    </row>
    <row r="512" spans="1:3" s="945" customFormat="1" ht="15.75" hidden="1">
      <c r="A512" s="964"/>
      <c r="B512" s="956"/>
      <c r="C512" s="951"/>
    </row>
    <row r="513" spans="1:3" s="945" customFormat="1" ht="15.75" hidden="1">
      <c r="A513" s="980" t="s">
        <v>264</v>
      </c>
      <c r="B513" s="956">
        <f>B530+B517+B520+B527+B516+B528</f>
        <v>0</v>
      </c>
      <c r="C513" s="951"/>
    </row>
    <row r="514" spans="1:3" s="945" customFormat="1" ht="15.75" hidden="1">
      <c r="A514" s="980"/>
      <c r="B514" s="956"/>
      <c r="C514" s="951"/>
    </row>
    <row r="515" spans="1:3" s="945" customFormat="1" ht="15.75" hidden="1">
      <c r="A515" s="980" t="s">
        <v>362</v>
      </c>
      <c r="B515" s="956"/>
      <c r="C515" s="951"/>
    </row>
    <row r="516" spans="1:3" s="945" customFormat="1" ht="15.75" hidden="1">
      <c r="A516" s="1033" t="s">
        <v>363</v>
      </c>
      <c r="B516" s="956"/>
      <c r="C516" s="951"/>
    </row>
    <row r="517" spans="1:3" s="945" customFormat="1" ht="15.75" hidden="1">
      <c r="A517" s="1033" t="s">
        <v>364</v>
      </c>
      <c r="B517" s="956">
        <f>B518+B519</f>
        <v>0</v>
      </c>
      <c r="C517" s="951"/>
    </row>
    <row r="518" spans="1:3" s="945" customFormat="1" ht="15.75" hidden="1">
      <c r="A518" s="1057" t="s">
        <v>365</v>
      </c>
      <c r="B518" s="1058"/>
      <c r="C518" s="951"/>
    </row>
    <row r="519" spans="1:3" s="945" customFormat="1" ht="15.75" hidden="1">
      <c r="A519" s="1057" t="s">
        <v>366</v>
      </c>
      <c r="B519" s="1058"/>
      <c r="C519" s="951"/>
    </row>
    <row r="520" spans="1:3" s="945" customFormat="1" ht="45" hidden="1">
      <c r="A520" s="1033" t="s">
        <v>367</v>
      </c>
      <c r="B520" s="1058">
        <f>B521+B522+B524+B525+B526+B523</f>
        <v>0</v>
      </c>
      <c r="C520" s="951"/>
    </row>
    <row r="521" spans="1:3" s="945" customFormat="1" ht="15.75" hidden="1">
      <c r="A521" s="1057" t="s">
        <v>368</v>
      </c>
      <c r="B521" s="1058"/>
      <c r="C521" s="951"/>
    </row>
    <row r="522" spans="1:3" s="945" customFormat="1" ht="15.75" hidden="1">
      <c r="A522" s="1057" t="s">
        <v>369</v>
      </c>
      <c r="B522" s="1058"/>
      <c r="C522" s="951"/>
    </row>
    <row r="523" spans="1:3" s="945" customFormat="1" ht="15.75" hidden="1">
      <c r="A523" s="1057" t="s">
        <v>370</v>
      </c>
      <c r="B523" s="1058"/>
      <c r="C523" s="951"/>
    </row>
    <row r="524" spans="1:3" s="945" customFormat="1" ht="15.75" hidden="1">
      <c r="A524" s="1057" t="s">
        <v>366</v>
      </c>
      <c r="B524" s="1058"/>
      <c r="C524" s="951"/>
    </row>
    <row r="525" spans="1:3" s="945" customFormat="1" ht="15.75" hidden="1">
      <c r="A525" s="1057" t="s">
        <v>371</v>
      </c>
      <c r="B525" s="1058"/>
      <c r="C525" s="951"/>
    </row>
    <row r="526" spans="1:3" s="945" customFormat="1" ht="15.75" hidden="1">
      <c r="A526" s="1057" t="s">
        <v>372</v>
      </c>
      <c r="B526" s="1058"/>
      <c r="C526" s="951"/>
    </row>
    <row r="527" spans="1:3" s="1060" customFormat="1" ht="30" hidden="1">
      <c r="A527" s="1033" t="s">
        <v>327</v>
      </c>
      <c r="B527" s="956"/>
      <c r="C527" s="1059"/>
    </row>
    <row r="528" spans="1:3" s="1060" customFormat="1" ht="30" hidden="1">
      <c r="A528" s="1033" t="s">
        <v>373</v>
      </c>
      <c r="B528" s="956"/>
      <c r="C528" s="1059"/>
    </row>
    <row r="529" spans="1:3" s="945" customFormat="1" ht="15.75" hidden="1">
      <c r="A529" s="1057"/>
      <c r="B529" s="1058"/>
      <c r="C529" s="951"/>
    </row>
    <row r="530" spans="1:6" ht="15" hidden="1">
      <c r="A530" s="965" t="s">
        <v>271</v>
      </c>
      <c r="B530" s="956">
        <f>B533+B539</f>
        <v>0</v>
      </c>
      <c r="C530" s="972"/>
      <c r="F530" s="995"/>
    </row>
    <row r="531" spans="1:6" ht="15" hidden="1">
      <c r="A531" s="965"/>
      <c r="B531" s="956"/>
      <c r="C531" s="972"/>
      <c r="F531" s="995"/>
    </row>
    <row r="532" spans="1:6" ht="15" hidden="1">
      <c r="A532" s="964" t="s">
        <v>201</v>
      </c>
      <c r="B532" s="956"/>
      <c r="C532" s="972"/>
      <c r="F532" s="995"/>
    </row>
    <row r="533" spans="1:6" ht="15" hidden="1">
      <c r="A533" s="994" t="s">
        <v>374</v>
      </c>
      <c r="B533" s="1016">
        <f>B535+B536</f>
        <v>0</v>
      </c>
      <c r="C533" s="972"/>
      <c r="F533" s="995"/>
    </row>
    <row r="534" spans="1:6" ht="15" hidden="1">
      <c r="A534" s="964" t="s">
        <v>375</v>
      </c>
      <c r="B534" s="956"/>
      <c r="C534" s="972"/>
      <c r="F534" s="995"/>
    </row>
    <row r="535" spans="1:6" ht="15" hidden="1">
      <c r="A535" s="965" t="s">
        <v>376</v>
      </c>
      <c r="B535" s="956"/>
      <c r="C535" s="972"/>
      <c r="F535" s="995"/>
    </row>
    <row r="536" spans="1:3" s="1060" customFormat="1" ht="30" hidden="1">
      <c r="A536" s="1033" t="s">
        <v>373</v>
      </c>
      <c r="B536" s="956"/>
      <c r="C536" s="1059"/>
    </row>
    <row r="537" spans="1:3" s="945" customFormat="1" ht="15.75" hidden="1">
      <c r="A537" s="980"/>
      <c r="B537" s="956"/>
      <c r="C537" s="951"/>
    </row>
    <row r="538" spans="1:6" ht="15" hidden="1">
      <c r="A538" s="964" t="s">
        <v>201</v>
      </c>
      <c r="B538" s="956"/>
      <c r="C538" s="972"/>
      <c r="F538" s="995"/>
    </row>
    <row r="539" spans="1:6" ht="15" hidden="1">
      <c r="A539" s="994" t="s">
        <v>377</v>
      </c>
      <c r="B539" s="1016"/>
      <c r="C539" s="972"/>
      <c r="F539" s="995"/>
    </row>
    <row r="540" spans="1:6" ht="15" hidden="1">
      <c r="A540" s="955" t="s">
        <v>378</v>
      </c>
      <c r="B540" s="1016"/>
      <c r="C540" s="972"/>
      <c r="F540" s="995"/>
    </row>
    <row r="541" spans="1:6" ht="15" hidden="1">
      <c r="A541" s="955"/>
      <c r="B541" s="1016"/>
      <c r="C541" s="972"/>
      <c r="F541" s="995"/>
    </row>
    <row r="542" spans="1:3" s="945" customFormat="1" ht="15.75" hidden="1">
      <c r="A542" s="980" t="s">
        <v>206</v>
      </c>
      <c r="B542" s="956">
        <f>B545</f>
        <v>0</v>
      </c>
      <c r="C542" s="951"/>
    </row>
    <row r="543" spans="1:5" s="945" customFormat="1" ht="15.75" hidden="1">
      <c r="A543" s="981"/>
      <c r="B543" s="956"/>
      <c r="C543" s="951"/>
      <c r="D543" s="982"/>
      <c r="E543" s="983"/>
    </row>
    <row r="544" spans="1:5" s="945" customFormat="1" ht="15.75" hidden="1">
      <c r="A544" s="980" t="s">
        <v>201</v>
      </c>
      <c r="B544" s="956"/>
      <c r="C544" s="951"/>
      <c r="D544" s="982"/>
      <c r="E544" s="983"/>
    </row>
    <row r="545" spans="1:5" s="1017" customFormat="1" ht="15.75" hidden="1">
      <c r="A545" s="994" t="s">
        <v>379</v>
      </c>
      <c r="B545" s="1016">
        <f>B547+B548+B549</f>
        <v>0</v>
      </c>
      <c r="C545" s="1062"/>
      <c r="D545" s="1002"/>
      <c r="E545" s="1003"/>
    </row>
    <row r="546" spans="1:5" s="1017" customFormat="1" ht="15.75" hidden="1">
      <c r="A546" s="955" t="s">
        <v>352</v>
      </c>
      <c r="B546" s="1016"/>
      <c r="C546" s="1062"/>
      <c r="D546" s="1002"/>
      <c r="E546" s="1003"/>
    </row>
    <row r="547" spans="1:3" s="945" customFormat="1" ht="30" hidden="1">
      <c r="A547" s="1063" t="s">
        <v>337</v>
      </c>
      <c r="B547" s="956"/>
      <c r="C547" s="991"/>
    </row>
    <row r="548" spans="1:3" s="945" customFormat="1" ht="15.75" hidden="1">
      <c r="A548" s="964" t="s">
        <v>338</v>
      </c>
      <c r="B548" s="1016"/>
      <c r="C548" s="991"/>
    </row>
    <row r="549" spans="1:3" s="945" customFormat="1" ht="15.75" hidden="1">
      <c r="A549" s="965" t="s">
        <v>353</v>
      </c>
      <c r="B549" s="1016"/>
      <c r="C549" s="991"/>
    </row>
    <row r="550" spans="1:3" s="945" customFormat="1" ht="15.75" hidden="1">
      <c r="A550" s="964"/>
      <c r="B550" s="956"/>
      <c r="C550" s="991"/>
    </row>
    <row r="551" spans="1:3" s="961" customFormat="1" ht="15" hidden="1">
      <c r="A551" s="959" t="s">
        <v>870</v>
      </c>
      <c r="B551" s="987">
        <f>B553</f>
        <v>0</v>
      </c>
      <c r="C551" s="988"/>
    </row>
    <row r="552" spans="1:3" s="945" customFormat="1" ht="15.75" hidden="1">
      <c r="A552" s="989"/>
      <c r="B552" s="990"/>
      <c r="C552" s="991"/>
    </row>
    <row r="553" spans="1:3" s="945" customFormat="1" ht="15.75" hidden="1">
      <c r="A553" s="962" t="s">
        <v>219</v>
      </c>
      <c r="B553" s="992">
        <f>B556</f>
        <v>0</v>
      </c>
      <c r="C553" s="991"/>
    </row>
    <row r="554" spans="1:3" s="945" customFormat="1" ht="15.75" hidden="1">
      <c r="A554" s="964" t="s">
        <v>213</v>
      </c>
      <c r="B554" s="990"/>
      <c r="C554" s="991"/>
    </row>
    <row r="555" spans="1:3" s="945" customFormat="1" ht="15.75" hidden="1">
      <c r="A555" s="962"/>
      <c r="B555" s="990"/>
      <c r="C555" s="991"/>
    </row>
    <row r="556" spans="1:3" s="945" customFormat="1" ht="15.75" hidden="1">
      <c r="A556" s="980" t="s">
        <v>206</v>
      </c>
      <c r="B556" s="956">
        <f>B559</f>
        <v>0</v>
      </c>
      <c r="C556" s="951"/>
    </row>
    <row r="557" spans="1:5" s="945" customFormat="1" ht="15.75" hidden="1">
      <c r="A557" s="981"/>
      <c r="B557" s="956"/>
      <c r="C557" s="951"/>
      <c r="D557" s="982"/>
      <c r="E557" s="983"/>
    </row>
    <row r="558" spans="1:5" s="945" customFormat="1" ht="15.75" hidden="1">
      <c r="A558" s="980" t="s">
        <v>280</v>
      </c>
      <c r="B558" s="956"/>
      <c r="C558" s="951"/>
      <c r="D558" s="982"/>
      <c r="E558" s="983"/>
    </row>
    <row r="559" spans="1:5" s="1017" customFormat="1" ht="30" hidden="1">
      <c r="A559" s="994" t="s">
        <v>380</v>
      </c>
      <c r="B559" s="1016"/>
      <c r="C559" s="1062"/>
      <c r="D559" s="1002"/>
      <c r="E559" s="1003"/>
    </row>
    <row r="560" spans="1:5" s="1017" customFormat="1" ht="15.75" hidden="1">
      <c r="A560" s="955" t="s">
        <v>381</v>
      </c>
      <c r="B560" s="1016"/>
      <c r="C560" s="1062"/>
      <c r="D560" s="1002"/>
      <c r="E560" s="1003"/>
    </row>
    <row r="561" spans="1:3" s="945" customFormat="1" ht="15.75" hidden="1">
      <c r="A561" s="1014" t="s">
        <v>220</v>
      </c>
      <c r="B561" s="956"/>
      <c r="C561" s="991"/>
    </row>
    <row r="562" spans="1:3" s="945" customFormat="1" ht="15.75">
      <c r="A562" s="1063"/>
      <c r="B562" s="956"/>
      <c r="C562" s="991"/>
    </row>
    <row r="563" spans="1:4" s="945" customFormat="1" ht="15.75">
      <c r="A563" s="946" t="s">
        <v>382</v>
      </c>
      <c r="B563" s="950">
        <f>B565+B579+B588</f>
        <v>-50000</v>
      </c>
      <c r="C563" s="1071"/>
      <c r="D563" s="1010"/>
    </row>
    <row r="564" spans="1:4" s="945" customFormat="1" ht="15.75">
      <c r="A564" s="964"/>
      <c r="B564" s="956"/>
      <c r="C564" s="1009"/>
      <c r="D564" s="1010"/>
    </row>
    <row r="565" spans="1:4" s="1017" customFormat="1" ht="15.75">
      <c r="A565" s="1072" t="s">
        <v>947</v>
      </c>
      <c r="B565" s="1073">
        <f>B567</f>
        <v>-50000</v>
      </c>
      <c r="C565" s="1074"/>
      <c r="D565" s="1075"/>
    </row>
    <row r="566" spans="1:4" s="945" customFormat="1" ht="15.75">
      <c r="A566" s="964"/>
      <c r="B566" s="956"/>
      <c r="C566" s="1009"/>
      <c r="D566" s="1010"/>
    </row>
    <row r="567" spans="1:2" s="975" customFormat="1" ht="15.75">
      <c r="A567" s="1021" t="s">
        <v>219</v>
      </c>
      <c r="B567" s="1022">
        <f>B570</f>
        <v>-50000</v>
      </c>
    </row>
    <row r="568" spans="1:2" s="975" customFormat="1" ht="15.75">
      <c r="A568" s="1023" t="s">
        <v>550</v>
      </c>
      <c r="B568" s="947"/>
    </row>
    <row r="569" spans="1:2" s="975" customFormat="1" ht="15.75">
      <c r="A569" s="1023"/>
      <c r="B569" s="947"/>
    </row>
    <row r="570" spans="1:2" s="975" customFormat="1" ht="15.75">
      <c r="A570" s="1023" t="s">
        <v>264</v>
      </c>
      <c r="B570" s="947">
        <v>-50000</v>
      </c>
    </row>
    <row r="571" spans="1:2" s="975" customFormat="1" ht="15.75">
      <c r="A571" s="1056"/>
      <c r="B571" s="947"/>
    </row>
    <row r="572" spans="1:2" s="975" customFormat="1" ht="30">
      <c r="A572" s="1025" t="s">
        <v>383</v>
      </c>
      <c r="B572" s="947"/>
    </row>
    <row r="573" spans="1:2" s="975" customFormat="1" ht="30" hidden="1">
      <c r="A573" s="980" t="s">
        <v>384</v>
      </c>
      <c r="B573" s="956"/>
    </row>
    <row r="574" spans="1:3" s="975" customFormat="1" ht="15.75" hidden="1">
      <c r="A574" s="1033" t="s">
        <v>385</v>
      </c>
      <c r="B574" s="976">
        <v>0</v>
      </c>
      <c r="C574" s="975" t="s">
        <v>386</v>
      </c>
    </row>
    <row r="575" spans="1:6" ht="30" hidden="1">
      <c r="A575" s="1033" t="s">
        <v>387</v>
      </c>
      <c r="B575" s="1026">
        <v>0</v>
      </c>
      <c r="C575" s="975" t="s">
        <v>386</v>
      </c>
      <c r="F575" s="995"/>
    </row>
    <row r="576" spans="1:6" ht="30" hidden="1">
      <c r="A576" s="955" t="s">
        <v>388</v>
      </c>
      <c r="B576" s="1026">
        <v>0</v>
      </c>
      <c r="C576" s="975"/>
      <c r="F576" s="995"/>
    </row>
    <row r="577" spans="1:3" s="1060" customFormat="1" ht="30" hidden="1">
      <c r="A577" s="955" t="s">
        <v>389</v>
      </c>
      <c r="B577" s="956">
        <v>0</v>
      </c>
      <c r="C577" s="1059"/>
    </row>
    <row r="578" spans="1:6" ht="15.75" hidden="1">
      <c r="A578" s="1033"/>
      <c r="B578" s="1026"/>
      <c r="C578" s="975"/>
      <c r="F578" s="995"/>
    </row>
    <row r="579" spans="1:4" s="1017" customFormat="1" ht="16.5" customHeight="1" hidden="1">
      <c r="A579" s="994" t="s">
        <v>390</v>
      </c>
      <c r="B579" s="1016">
        <f>B581</f>
        <v>0</v>
      </c>
      <c r="C579" s="1074"/>
      <c r="D579" s="1075"/>
    </row>
    <row r="580" spans="1:4" s="945" customFormat="1" ht="15.75" hidden="1">
      <c r="A580" s="964"/>
      <c r="B580" s="956"/>
      <c r="C580" s="1009"/>
      <c r="D580" s="1010"/>
    </row>
    <row r="581" spans="1:2" s="975" customFormat="1" ht="15.75" hidden="1">
      <c r="A581" s="962" t="s">
        <v>219</v>
      </c>
      <c r="B581" s="963">
        <f>B584</f>
        <v>0</v>
      </c>
    </row>
    <row r="582" spans="1:2" s="975" customFormat="1" ht="15.75" hidden="1">
      <c r="A582" s="964" t="s">
        <v>550</v>
      </c>
      <c r="B582" s="956"/>
    </row>
    <row r="583" spans="1:2" s="975" customFormat="1" ht="15.75" hidden="1">
      <c r="A583" s="964"/>
      <c r="B583" s="956"/>
    </row>
    <row r="584" spans="1:2" s="975" customFormat="1" ht="15.75" hidden="1">
      <c r="A584" s="964" t="s">
        <v>264</v>
      </c>
      <c r="B584" s="956"/>
    </row>
    <row r="585" spans="1:2" s="975" customFormat="1" ht="15.75" hidden="1">
      <c r="A585" s="980"/>
      <c r="B585" s="956"/>
    </row>
    <row r="586" spans="1:2" s="975" customFormat="1" ht="15.75" hidden="1">
      <c r="A586" s="973" t="s">
        <v>391</v>
      </c>
      <c r="B586" s="956"/>
    </row>
    <row r="587" spans="1:2" s="975" customFormat="1" ht="15.75" hidden="1">
      <c r="A587" s="980"/>
      <c r="B587" s="956"/>
    </row>
    <row r="588" spans="1:3" s="961" customFormat="1" ht="15" hidden="1">
      <c r="A588" s="959" t="s">
        <v>870</v>
      </c>
      <c r="B588" s="987">
        <f>B590</f>
        <v>0</v>
      </c>
      <c r="C588" s="988"/>
    </row>
    <row r="589" spans="1:3" s="945" customFormat="1" ht="15.75" hidden="1">
      <c r="A589" s="989"/>
      <c r="B589" s="990"/>
      <c r="C589" s="991"/>
    </row>
    <row r="590" spans="1:3" s="945" customFormat="1" ht="15.75" hidden="1">
      <c r="A590" s="962" t="s">
        <v>219</v>
      </c>
      <c r="B590" s="992">
        <f>B593</f>
        <v>0</v>
      </c>
      <c r="C590" s="991"/>
    </row>
    <row r="591" spans="1:3" s="945" customFormat="1" ht="15.75" hidden="1">
      <c r="A591" s="964" t="s">
        <v>213</v>
      </c>
      <c r="B591" s="990"/>
      <c r="C591" s="991"/>
    </row>
    <row r="592" spans="1:3" s="945" customFormat="1" ht="15.75" hidden="1">
      <c r="A592" s="962"/>
      <c r="B592" s="990"/>
      <c r="C592" s="991"/>
    </row>
    <row r="593" spans="1:3" s="945" customFormat="1" ht="15.75" hidden="1">
      <c r="A593" s="965" t="s">
        <v>194</v>
      </c>
      <c r="B593" s="993"/>
      <c r="C593" s="951"/>
    </row>
    <row r="594" spans="1:3" s="945" customFormat="1" ht="15.75" hidden="1">
      <c r="A594" s="965"/>
      <c r="B594" s="993"/>
      <c r="C594" s="951"/>
    </row>
    <row r="595" spans="1:3" s="945" customFormat="1" ht="15.75" hidden="1">
      <c r="A595" s="964" t="s">
        <v>220</v>
      </c>
      <c r="B595" s="956"/>
      <c r="C595" s="951"/>
    </row>
    <row r="596" spans="1:3" s="945" customFormat="1" ht="15.75" hidden="1">
      <c r="A596" s="964"/>
      <c r="B596" s="956"/>
      <c r="C596" s="951"/>
    </row>
    <row r="597" spans="1:4" s="945" customFormat="1" ht="15.75" hidden="1">
      <c r="A597" s="997" t="s">
        <v>392</v>
      </c>
      <c r="B597" s="958">
        <f>B599</f>
        <v>0</v>
      </c>
      <c r="C597" s="1071"/>
      <c r="D597" s="1010"/>
    </row>
    <row r="598" spans="1:4" s="945" customFormat="1" ht="15.75" hidden="1">
      <c r="A598" s="964"/>
      <c r="B598" s="956"/>
      <c r="C598" s="1009"/>
      <c r="D598" s="1010"/>
    </row>
    <row r="599" spans="1:3" s="945" customFormat="1" ht="15.75" hidden="1">
      <c r="A599" s="962" t="s">
        <v>193</v>
      </c>
      <c r="B599" s="992">
        <f>B602</f>
        <v>0</v>
      </c>
      <c r="C599" s="951"/>
    </row>
    <row r="600" spans="1:3" s="945" customFormat="1" ht="15.75" customHeight="1" hidden="1">
      <c r="A600" s="964" t="s">
        <v>550</v>
      </c>
      <c r="B600" s="990"/>
      <c r="C600" s="1009"/>
    </row>
    <row r="601" spans="1:3" s="945" customFormat="1" ht="15.75" hidden="1">
      <c r="A601" s="964"/>
      <c r="B601" s="990"/>
      <c r="C601" s="1009"/>
    </row>
    <row r="602" spans="1:3" s="945" customFormat="1" ht="15.75" hidden="1">
      <c r="A602" s="980" t="s">
        <v>347</v>
      </c>
      <c r="B602" s="993"/>
      <c r="C602" s="951"/>
    </row>
    <row r="603" spans="1:3" s="945" customFormat="1" ht="15.75" hidden="1">
      <c r="A603" s="980" t="s">
        <v>265</v>
      </c>
      <c r="B603" s="993"/>
      <c r="C603" s="951"/>
    </row>
    <row r="604" spans="1:3" s="945" customFormat="1" ht="15.75" hidden="1">
      <c r="A604" s="980"/>
      <c r="B604" s="993"/>
      <c r="C604" s="951"/>
    </row>
    <row r="605" spans="1:3" s="945" customFormat="1" ht="30" hidden="1">
      <c r="A605" s="980" t="s">
        <v>393</v>
      </c>
      <c r="B605" s="993"/>
      <c r="C605" s="951"/>
    </row>
    <row r="606" spans="1:3" s="945" customFormat="1" ht="15.75" hidden="1">
      <c r="A606" s="980"/>
      <c r="B606" s="993"/>
      <c r="C606" s="951"/>
    </row>
    <row r="607" spans="1:2" s="975" customFormat="1" ht="15.75" hidden="1">
      <c r="A607" s="1001" t="s">
        <v>394</v>
      </c>
      <c r="B607" s="958">
        <f>B609</f>
        <v>0</v>
      </c>
    </row>
    <row r="608" spans="1:2" s="975" customFormat="1" ht="15.75" hidden="1">
      <c r="A608" s="1001"/>
      <c r="B608" s="958"/>
    </row>
    <row r="609" spans="1:2" s="975" customFormat="1" ht="15.75" hidden="1">
      <c r="A609" s="957" t="s">
        <v>395</v>
      </c>
      <c r="B609" s="958">
        <f>B611</f>
        <v>0</v>
      </c>
    </row>
    <row r="610" spans="1:2" s="975" customFormat="1" ht="15.75" hidden="1">
      <c r="A610" s="980"/>
      <c r="B610" s="956"/>
    </row>
    <row r="611" spans="1:3" s="945" customFormat="1" ht="15.75" hidden="1">
      <c r="A611" s="1011" t="s">
        <v>956</v>
      </c>
      <c r="B611" s="960">
        <f>B613</f>
        <v>0</v>
      </c>
      <c r="C611" s="951"/>
    </row>
    <row r="612" spans="1:2" s="975" customFormat="1" ht="15.75" hidden="1">
      <c r="A612" s="980"/>
      <c r="B612" s="956"/>
    </row>
    <row r="613" spans="1:2" s="975" customFormat="1" ht="15.75" hidden="1">
      <c r="A613" s="962" t="s">
        <v>193</v>
      </c>
      <c r="B613" s="963"/>
    </row>
    <row r="614" spans="1:2" s="975" customFormat="1" ht="15.75" hidden="1">
      <c r="A614" s="964" t="s">
        <v>550</v>
      </c>
      <c r="B614" s="956"/>
    </row>
    <row r="615" spans="1:2" s="975" customFormat="1" ht="15.75" hidden="1">
      <c r="A615" s="964"/>
      <c r="B615" s="956"/>
    </row>
    <row r="616" spans="1:2" s="975" customFormat="1" ht="30" hidden="1">
      <c r="A616" s="980" t="s">
        <v>396</v>
      </c>
      <c r="B616" s="956"/>
    </row>
    <row r="617" spans="1:2" s="975" customFormat="1" ht="15.75">
      <c r="A617" s="980"/>
      <c r="B617" s="956"/>
    </row>
    <row r="618" spans="1:2" s="975" customFormat="1" ht="15.75">
      <c r="A618" s="1048" t="s">
        <v>146</v>
      </c>
      <c r="B618" s="950">
        <f>B620+B669+B652+B631+B643+B680</f>
        <v>588956</v>
      </c>
    </row>
    <row r="619" spans="1:2" s="975" customFormat="1" ht="15.75">
      <c r="A619" s="1001"/>
      <c r="B619" s="958"/>
    </row>
    <row r="620" spans="1:2" s="975" customFormat="1" ht="15.75" hidden="1">
      <c r="A620" s="957" t="s">
        <v>397</v>
      </c>
      <c r="B620" s="958">
        <f>B622</f>
        <v>0</v>
      </c>
    </row>
    <row r="621" spans="1:2" s="975" customFormat="1" ht="15.75" hidden="1">
      <c r="A621" s="980"/>
      <c r="B621" s="956"/>
    </row>
    <row r="622" spans="1:2" s="975" customFormat="1" ht="15.75" hidden="1">
      <c r="A622" s="1076" t="s">
        <v>960</v>
      </c>
      <c r="B622" s="960">
        <f>B624</f>
        <v>0</v>
      </c>
    </row>
    <row r="623" spans="1:2" s="975" customFormat="1" ht="15.75" hidden="1">
      <c r="A623" s="980"/>
      <c r="B623" s="956"/>
    </row>
    <row r="624" spans="1:2" s="975" customFormat="1" ht="15.75" hidden="1">
      <c r="A624" s="964" t="s">
        <v>264</v>
      </c>
      <c r="B624" s="956">
        <f>B626</f>
        <v>0</v>
      </c>
    </row>
    <row r="625" spans="1:2" s="975" customFormat="1" ht="15.75" hidden="1">
      <c r="A625" s="964"/>
      <c r="B625" s="956"/>
    </row>
    <row r="626" spans="1:2" s="975" customFormat="1" ht="15.75" hidden="1">
      <c r="A626" s="962" t="s">
        <v>193</v>
      </c>
      <c r="B626" s="963">
        <f>B629</f>
        <v>0</v>
      </c>
    </row>
    <row r="627" spans="1:2" s="975" customFormat="1" ht="15.75" hidden="1">
      <c r="A627" s="964" t="s">
        <v>550</v>
      </c>
      <c r="B627" s="956"/>
    </row>
    <row r="628" spans="1:2" s="975" customFormat="1" ht="15.75" hidden="1">
      <c r="A628" s="980"/>
      <c r="B628" s="956"/>
    </row>
    <row r="629" spans="1:2" s="975" customFormat="1" ht="30" hidden="1">
      <c r="A629" s="980" t="s">
        <v>398</v>
      </c>
      <c r="B629" s="976"/>
    </row>
    <row r="630" spans="1:2" s="975" customFormat="1" ht="15.75" hidden="1">
      <c r="A630" s="980"/>
      <c r="B630" s="976"/>
    </row>
    <row r="631" spans="1:6" ht="28.5" hidden="1">
      <c r="A631" s="957" t="s">
        <v>399</v>
      </c>
      <c r="B631" s="958">
        <f>B633</f>
        <v>0</v>
      </c>
      <c r="C631" s="972"/>
      <c r="F631" s="995"/>
    </row>
    <row r="632" spans="1:6" ht="15" hidden="1">
      <c r="A632" s="984"/>
      <c r="B632" s="964"/>
      <c r="C632" s="972"/>
      <c r="F632" s="995"/>
    </row>
    <row r="633" spans="1:6" ht="15" hidden="1">
      <c r="A633" s="962" t="s">
        <v>193</v>
      </c>
      <c r="B633" s="963">
        <f>B636</f>
        <v>0</v>
      </c>
      <c r="C633" s="972"/>
      <c r="F633" s="995"/>
    </row>
    <row r="634" spans="1:6" ht="15" hidden="1">
      <c r="A634" s="964" t="s">
        <v>550</v>
      </c>
      <c r="B634" s="958"/>
      <c r="C634" s="972"/>
      <c r="F634" s="995"/>
    </row>
    <row r="635" spans="1:6" ht="15" hidden="1">
      <c r="A635" s="964"/>
      <c r="B635" s="958"/>
      <c r="C635" s="972"/>
      <c r="F635" s="995"/>
    </row>
    <row r="636" spans="1:6" ht="15" hidden="1">
      <c r="A636" s="964" t="s">
        <v>264</v>
      </c>
      <c r="B636" s="1026">
        <f>B639+B640+B641</f>
        <v>0</v>
      </c>
      <c r="C636" s="972"/>
      <c r="F636" s="995"/>
    </row>
    <row r="637" spans="1:6" ht="15" hidden="1">
      <c r="A637" s="964"/>
      <c r="B637" s="1026"/>
      <c r="C637" s="972"/>
      <c r="F637" s="995"/>
    </row>
    <row r="638" spans="1:6" ht="15" hidden="1">
      <c r="A638" s="964" t="s">
        <v>400</v>
      </c>
      <c r="B638" s="1026"/>
      <c r="C638" s="972"/>
      <c r="F638" s="995"/>
    </row>
    <row r="639" spans="1:6" ht="45" hidden="1">
      <c r="A639" s="973" t="s">
        <v>401</v>
      </c>
      <c r="B639" s="956"/>
      <c r="C639" s="972"/>
      <c r="F639" s="995"/>
    </row>
    <row r="640" spans="1:6" ht="45" hidden="1">
      <c r="A640" s="973" t="s">
        <v>402</v>
      </c>
      <c r="B640" s="956"/>
      <c r="C640" s="972"/>
      <c r="F640" s="995"/>
    </row>
    <row r="641" spans="1:6" ht="30" hidden="1">
      <c r="A641" s="973" t="s">
        <v>403</v>
      </c>
      <c r="B641" s="956"/>
      <c r="C641" s="972"/>
      <c r="F641" s="995"/>
    </row>
    <row r="642" spans="1:6" ht="15">
      <c r="A642" s="955"/>
      <c r="B642" s="1026"/>
      <c r="C642" s="972"/>
      <c r="F642" s="995"/>
    </row>
    <row r="643" spans="1:6" ht="28.5">
      <c r="A643" s="949" t="s">
        <v>404</v>
      </c>
      <c r="B643" s="950">
        <f>B645</f>
        <v>588956</v>
      </c>
      <c r="C643" s="972"/>
      <c r="F643" s="995"/>
    </row>
    <row r="644" spans="1:6" ht="15">
      <c r="A644" s="1019"/>
      <c r="B644" s="1023"/>
      <c r="C644" s="972"/>
      <c r="F644" s="995"/>
    </row>
    <row r="645" spans="1:6" ht="15">
      <c r="A645" s="1021" t="s">
        <v>193</v>
      </c>
      <c r="B645" s="1022">
        <f>B648</f>
        <v>588956</v>
      </c>
      <c r="C645" s="972"/>
      <c r="F645" s="995"/>
    </row>
    <row r="646" spans="1:6" ht="15">
      <c r="A646" s="1023" t="s">
        <v>550</v>
      </c>
      <c r="B646" s="950"/>
      <c r="C646" s="972"/>
      <c r="F646" s="995"/>
    </row>
    <row r="647" spans="1:6" ht="15">
      <c r="A647" s="1023"/>
      <c r="B647" s="950"/>
      <c r="C647" s="972"/>
      <c r="F647" s="995"/>
    </row>
    <row r="648" spans="1:6" ht="15">
      <c r="A648" s="1023" t="s">
        <v>264</v>
      </c>
      <c r="B648" s="1024">
        <v>588956</v>
      </c>
      <c r="C648" s="972"/>
      <c r="F648" s="995"/>
    </row>
    <row r="649" spans="1:6" ht="15">
      <c r="A649" s="1023"/>
      <c r="B649" s="1024"/>
      <c r="C649" s="972"/>
      <c r="F649" s="995"/>
    </row>
    <row r="650" spans="1:6" ht="75">
      <c r="A650" s="1025" t="s">
        <v>405</v>
      </c>
      <c r="B650" s="947"/>
      <c r="C650" s="972"/>
      <c r="F650" s="995"/>
    </row>
    <row r="651" spans="1:6" ht="15">
      <c r="A651" s="955"/>
      <c r="B651" s="1026"/>
      <c r="C651" s="972"/>
      <c r="F651" s="995"/>
    </row>
    <row r="652" spans="1:6" ht="14.25" hidden="1">
      <c r="A652" s="957" t="s">
        <v>406</v>
      </c>
      <c r="B652" s="958">
        <f>B654</f>
        <v>0</v>
      </c>
      <c r="C652" s="972"/>
      <c r="F652" s="995"/>
    </row>
    <row r="653" spans="1:6" ht="15" hidden="1">
      <c r="A653" s="984"/>
      <c r="B653" s="964"/>
      <c r="C653" s="972"/>
      <c r="F653" s="995"/>
    </row>
    <row r="654" spans="1:6" ht="15" hidden="1">
      <c r="A654" s="962" t="s">
        <v>407</v>
      </c>
      <c r="B654" s="963">
        <f>B657</f>
        <v>0</v>
      </c>
      <c r="C654" s="972"/>
      <c r="F654" s="995"/>
    </row>
    <row r="655" spans="1:6" ht="15" hidden="1">
      <c r="A655" s="964" t="s">
        <v>550</v>
      </c>
      <c r="B655" s="958"/>
      <c r="C655" s="972"/>
      <c r="F655" s="995"/>
    </row>
    <row r="656" spans="1:6" ht="15" hidden="1">
      <c r="A656" s="964"/>
      <c r="B656" s="958"/>
      <c r="C656" s="972"/>
      <c r="F656" s="995"/>
    </row>
    <row r="657" spans="1:6" ht="15" hidden="1">
      <c r="A657" s="964" t="s">
        <v>264</v>
      </c>
      <c r="B657" s="1026">
        <f>B659+B660</f>
        <v>0</v>
      </c>
      <c r="C657" s="972"/>
      <c r="F657" s="995"/>
    </row>
    <row r="658" spans="1:6" ht="15" hidden="1">
      <c r="A658" s="964"/>
      <c r="B658" s="1026"/>
      <c r="C658" s="972"/>
      <c r="F658" s="995"/>
    </row>
    <row r="659" spans="1:6" ht="75" hidden="1">
      <c r="A659" s="980" t="s">
        <v>408</v>
      </c>
      <c r="B659" s="956"/>
      <c r="C659" s="972"/>
      <c r="F659" s="995"/>
    </row>
    <row r="660" spans="1:6" ht="15" hidden="1">
      <c r="A660" s="955" t="s">
        <v>338</v>
      </c>
      <c r="B660" s="1026"/>
      <c r="C660" s="972"/>
      <c r="F660" s="995"/>
    </row>
    <row r="661" spans="1:6" ht="15" hidden="1">
      <c r="A661" s="955"/>
      <c r="B661" s="1026"/>
      <c r="C661" s="972"/>
      <c r="F661" s="995"/>
    </row>
    <row r="662" spans="1:2" s="1004" customFormat="1" ht="30" hidden="1">
      <c r="A662" s="959" t="s">
        <v>409</v>
      </c>
      <c r="B662" s="960">
        <f>B664</f>
        <v>0</v>
      </c>
    </row>
    <row r="663" spans="1:6" ht="15" hidden="1">
      <c r="A663" s="984"/>
      <c r="B663" s="964"/>
      <c r="C663" s="972"/>
      <c r="F663" s="995"/>
    </row>
    <row r="664" spans="1:6" ht="15" hidden="1">
      <c r="A664" s="962" t="s">
        <v>193</v>
      </c>
      <c r="B664" s="963"/>
      <c r="C664" s="972"/>
      <c r="F664" s="995"/>
    </row>
    <row r="665" spans="1:6" ht="15" hidden="1">
      <c r="A665" s="964" t="s">
        <v>550</v>
      </c>
      <c r="B665" s="958"/>
      <c r="C665" s="972"/>
      <c r="F665" s="995"/>
    </row>
    <row r="666" spans="1:6" ht="15" hidden="1">
      <c r="A666" s="964"/>
      <c r="B666" s="958"/>
      <c r="C666" s="972"/>
      <c r="F666" s="995"/>
    </row>
    <row r="667" spans="1:6" ht="30" hidden="1">
      <c r="A667" s="955" t="s">
        <v>410</v>
      </c>
      <c r="B667" s="1026"/>
      <c r="C667" s="972"/>
      <c r="F667" s="995"/>
    </row>
    <row r="668" spans="1:6" ht="15" hidden="1">
      <c r="A668" s="955"/>
      <c r="B668" s="1026"/>
      <c r="C668" s="972"/>
      <c r="F668" s="995"/>
    </row>
    <row r="669" spans="1:6" ht="14.25" hidden="1">
      <c r="A669" s="957" t="s">
        <v>411</v>
      </c>
      <c r="B669" s="958">
        <f>B671</f>
        <v>0</v>
      </c>
      <c r="C669" s="972"/>
      <c r="F669" s="995"/>
    </row>
    <row r="670" spans="1:6" ht="15" hidden="1">
      <c r="A670" s="984"/>
      <c r="B670" s="964"/>
      <c r="C670" s="972"/>
      <c r="F670" s="995"/>
    </row>
    <row r="671" spans="1:3" s="1004" customFormat="1" ht="28.5" customHeight="1" hidden="1">
      <c r="A671" s="959" t="s">
        <v>940</v>
      </c>
      <c r="B671" s="960"/>
      <c r="C671" s="1004" t="s">
        <v>412</v>
      </c>
    </row>
    <row r="672" spans="1:6" ht="15" hidden="1">
      <c r="A672" s="984"/>
      <c r="B672" s="964"/>
      <c r="C672" s="972"/>
      <c r="F672" s="995"/>
    </row>
    <row r="673" spans="1:6" ht="15" hidden="1">
      <c r="A673" s="962" t="s">
        <v>193</v>
      </c>
      <c r="B673" s="963">
        <f>B676</f>
        <v>0</v>
      </c>
      <c r="C673" s="972"/>
      <c r="F673" s="995"/>
    </row>
    <row r="674" spans="1:6" ht="15" hidden="1">
      <c r="A674" s="964" t="s">
        <v>550</v>
      </c>
      <c r="B674" s="958"/>
      <c r="C674" s="972"/>
      <c r="F674" s="995"/>
    </row>
    <row r="675" spans="1:6" ht="15" hidden="1">
      <c r="A675" s="964"/>
      <c r="B675" s="958"/>
      <c r="C675" s="972"/>
      <c r="F675" s="995"/>
    </row>
    <row r="676" spans="1:6" ht="15" hidden="1">
      <c r="A676" s="964" t="s">
        <v>264</v>
      </c>
      <c r="B676" s="1026"/>
      <c r="C676" s="972"/>
      <c r="F676" s="995"/>
    </row>
    <row r="677" spans="1:6" ht="15" hidden="1">
      <c r="A677" s="964"/>
      <c r="B677" s="1026"/>
      <c r="C677" s="972"/>
      <c r="F677" s="995"/>
    </row>
    <row r="678" spans="1:6" ht="30" hidden="1">
      <c r="A678" s="955" t="s">
        <v>413</v>
      </c>
      <c r="B678" s="1026"/>
      <c r="C678" s="972"/>
      <c r="F678" s="995"/>
    </row>
    <row r="679" spans="1:6" ht="15" hidden="1">
      <c r="A679" s="955"/>
      <c r="B679" s="1026"/>
      <c r="C679" s="972"/>
      <c r="F679" s="995"/>
    </row>
    <row r="680" spans="1:2" s="975" customFormat="1" ht="13.5" customHeight="1" hidden="1">
      <c r="A680" s="957" t="s">
        <v>414</v>
      </c>
      <c r="B680" s="958">
        <f>B682+B691+B701+B711</f>
        <v>0</v>
      </c>
    </row>
    <row r="681" spans="1:2" s="975" customFormat="1" ht="13.5" customHeight="1" hidden="1">
      <c r="A681" s="957"/>
      <c r="B681" s="958"/>
    </row>
    <row r="682" spans="1:2" s="1004" customFormat="1" ht="15.75" hidden="1">
      <c r="A682" s="959" t="s">
        <v>879</v>
      </c>
      <c r="B682" s="960">
        <f>B684</f>
        <v>0</v>
      </c>
    </row>
    <row r="683" spans="1:6" ht="15" hidden="1">
      <c r="A683" s="984"/>
      <c r="B683" s="964"/>
      <c r="C683" s="972"/>
      <c r="F683" s="995"/>
    </row>
    <row r="684" spans="1:6" ht="15" hidden="1">
      <c r="A684" s="962" t="s">
        <v>219</v>
      </c>
      <c r="B684" s="963">
        <f>B687</f>
        <v>0</v>
      </c>
      <c r="C684" s="972"/>
      <c r="F684" s="995"/>
    </row>
    <row r="685" spans="1:6" ht="15" hidden="1">
      <c r="A685" s="964" t="s">
        <v>550</v>
      </c>
      <c r="B685" s="958"/>
      <c r="C685" s="972"/>
      <c r="F685" s="995"/>
    </row>
    <row r="686" spans="1:6" ht="15" hidden="1">
      <c r="A686" s="964"/>
      <c r="B686" s="958"/>
      <c r="C686" s="972"/>
      <c r="F686" s="995"/>
    </row>
    <row r="687" spans="1:6" ht="15" hidden="1">
      <c r="A687" s="964" t="s">
        <v>264</v>
      </c>
      <c r="B687" s="1026"/>
      <c r="C687" s="972"/>
      <c r="F687" s="995"/>
    </row>
    <row r="688" spans="1:6" ht="15" hidden="1">
      <c r="A688" s="964"/>
      <c r="B688" s="1026"/>
      <c r="C688" s="972"/>
      <c r="F688" s="995"/>
    </row>
    <row r="689" spans="1:6" ht="15" hidden="1">
      <c r="A689" s="955" t="s">
        <v>415</v>
      </c>
      <c r="B689" s="1026"/>
      <c r="C689" s="972"/>
      <c r="F689" s="995"/>
    </row>
    <row r="690" spans="1:6" ht="15" hidden="1">
      <c r="A690" s="955"/>
      <c r="B690" s="1026"/>
      <c r="C690" s="972"/>
      <c r="F690" s="995"/>
    </row>
    <row r="691" spans="1:6" ht="15" hidden="1">
      <c r="A691" s="1011" t="s">
        <v>416</v>
      </c>
      <c r="B691" s="960">
        <f>B693</f>
        <v>0</v>
      </c>
      <c r="C691" s="972"/>
      <c r="F691" s="995"/>
    </row>
    <row r="692" spans="1:6" ht="14.25" hidden="1">
      <c r="A692" s="1001"/>
      <c r="B692" s="958"/>
      <c r="C692" s="972"/>
      <c r="F692" s="995"/>
    </row>
    <row r="693" spans="1:6" ht="15" hidden="1">
      <c r="A693" s="962" t="s">
        <v>219</v>
      </c>
      <c r="B693" s="963">
        <f>B696</f>
        <v>0</v>
      </c>
      <c r="C693" s="972"/>
      <c r="F693" s="995"/>
    </row>
    <row r="694" spans="1:6" ht="15" hidden="1">
      <c r="A694" s="964" t="s">
        <v>550</v>
      </c>
      <c r="B694" s="958"/>
      <c r="C694" s="972"/>
      <c r="F694" s="995"/>
    </row>
    <row r="695" spans="1:6" ht="15" hidden="1">
      <c r="A695" s="964"/>
      <c r="B695" s="958"/>
      <c r="C695" s="972"/>
      <c r="F695" s="995"/>
    </row>
    <row r="696" spans="1:6" ht="15" hidden="1">
      <c r="A696" s="980" t="s">
        <v>264</v>
      </c>
      <c r="B696" s="956">
        <f>B698+B699</f>
        <v>0</v>
      </c>
      <c r="C696" s="972"/>
      <c r="F696" s="995"/>
    </row>
    <row r="697" spans="1:6" ht="15" hidden="1">
      <c r="A697" s="980"/>
      <c r="B697" s="956"/>
      <c r="C697" s="972"/>
      <c r="F697" s="995"/>
    </row>
    <row r="698" spans="1:6" ht="30" hidden="1">
      <c r="A698" s="973" t="s">
        <v>417</v>
      </c>
      <c r="B698" s="956"/>
      <c r="C698" s="972"/>
      <c r="F698" s="995"/>
    </row>
    <row r="699" spans="1:6" ht="15" hidden="1">
      <c r="A699" s="973" t="s">
        <v>418</v>
      </c>
      <c r="B699" s="956"/>
      <c r="C699" s="972"/>
      <c r="F699" s="995"/>
    </row>
    <row r="700" spans="1:6" ht="15" hidden="1">
      <c r="A700" s="980"/>
      <c r="B700" s="956"/>
      <c r="C700" s="972"/>
      <c r="F700" s="995"/>
    </row>
    <row r="701" spans="1:6" ht="15" hidden="1">
      <c r="A701" s="1011" t="s">
        <v>973</v>
      </c>
      <c r="B701" s="960">
        <f>B703</f>
        <v>0</v>
      </c>
      <c r="C701" s="972"/>
      <c r="F701" s="995"/>
    </row>
    <row r="702" spans="1:6" ht="14.25" hidden="1">
      <c r="A702" s="1001"/>
      <c r="B702" s="958"/>
      <c r="C702" s="972"/>
      <c r="F702" s="995"/>
    </row>
    <row r="703" spans="1:6" ht="15" hidden="1">
      <c r="A703" s="962" t="s">
        <v>193</v>
      </c>
      <c r="B703" s="963">
        <f>B706</f>
        <v>0</v>
      </c>
      <c r="C703" s="972"/>
      <c r="F703" s="995"/>
    </row>
    <row r="704" spans="1:6" ht="15" hidden="1">
      <c r="A704" s="964" t="s">
        <v>550</v>
      </c>
      <c r="B704" s="958"/>
      <c r="C704" s="972"/>
      <c r="F704" s="995"/>
    </row>
    <row r="705" spans="1:6" ht="15" hidden="1">
      <c r="A705" s="964"/>
      <c r="B705" s="958"/>
      <c r="C705" s="972"/>
      <c r="F705" s="995"/>
    </row>
    <row r="706" spans="1:6" ht="15" hidden="1">
      <c r="A706" s="980" t="s">
        <v>264</v>
      </c>
      <c r="B706" s="956">
        <f>B708+B709</f>
        <v>0</v>
      </c>
      <c r="C706" s="972"/>
      <c r="F706" s="995"/>
    </row>
    <row r="707" spans="1:6" ht="15" hidden="1">
      <c r="A707" s="980"/>
      <c r="B707" s="956"/>
      <c r="C707" s="972"/>
      <c r="F707" s="995"/>
    </row>
    <row r="708" spans="1:6" ht="45" hidden="1">
      <c r="A708" s="1033" t="s">
        <v>419</v>
      </c>
      <c r="B708" s="956"/>
      <c r="C708" s="972"/>
      <c r="F708" s="995"/>
    </row>
    <row r="709" spans="1:6" ht="15" hidden="1">
      <c r="A709" s="973" t="s">
        <v>420</v>
      </c>
      <c r="B709" s="956"/>
      <c r="C709" s="972"/>
      <c r="F709" s="995"/>
    </row>
    <row r="710" spans="1:6" ht="15" hidden="1">
      <c r="A710" s="980"/>
      <c r="B710" s="956"/>
      <c r="C710" s="972"/>
      <c r="F710" s="995"/>
    </row>
    <row r="711" spans="1:2" s="1004" customFormat="1" ht="15.75" hidden="1">
      <c r="A711" s="959" t="s">
        <v>976</v>
      </c>
      <c r="B711" s="960">
        <f>B713</f>
        <v>0</v>
      </c>
    </row>
    <row r="712" spans="1:6" ht="15" hidden="1">
      <c r="A712" s="984"/>
      <c r="B712" s="964"/>
      <c r="C712" s="972"/>
      <c r="F712" s="995"/>
    </row>
    <row r="713" spans="1:6" ht="15" hidden="1">
      <c r="A713" s="962" t="s">
        <v>193</v>
      </c>
      <c r="B713" s="963">
        <f>B716</f>
        <v>0</v>
      </c>
      <c r="C713" s="972"/>
      <c r="F713" s="995"/>
    </row>
    <row r="714" spans="1:6" ht="15" hidden="1">
      <c r="A714" s="964" t="s">
        <v>550</v>
      </c>
      <c r="B714" s="958"/>
      <c r="C714" s="972"/>
      <c r="F714" s="995"/>
    </row>
    <row r="715" spans="1:6" ht="15" hidden="1">
      <c r="A715" s="964"/>
      <c r="B715" s="958"/>
      <c r="C715" s="972"/>
      <c r="F715" s="995"/>
    </row>
    <row r="716" spans="1:6" ht="15" hidden="1">
      <c r="A716" s="964" t="s">
        <v>264</v>
      </c>
      <c r="B716" s="1026"/>
      <c r="C716" s="972"/>
      <c r="F716" s="995"/>
    </row>
    <row r="717" spans="1:6" ht="15" hidden="1">
      <c r="A717" s="964"/>
      <c r="B717" s="1026"/>
      <c r="C717" s="972"/>
      <c r="F717" s="995"/>
    </row>
    <row r="718" spans="1:6" ht="30" hidden="1">
      <c r="A718" s="955" t="s">
        <v>421</v>
      </c>
      <c r="B718" s="1026"/>
      <c r="C718" s="972"/>
      <c r="F718" s="995"/>
    </row>
    <row r="719" spans="1:6" ht="15" hidden="1">
      <c r="A719" s="955"/>
      <c r="B719" s="1026"/>
      <c r="C719" s="972"/>
      <c r="F719" s="995"/>
    </row>
    <row r="720" spans="1:3" s="961" customFormat="1" ht="15" hidden="1">
      <c r="A720" s="1001" t="s">
        <v>422</v>
      </c>
      <c r="B720" s="958">
        <f>B722</f>
        <v>0</v>
      </c>
      <c r="C720" s="988"/>
    </row>
    <row r="721" spans="1:3" s="961" customFormat="1" ht="15" hidden="1">
      <c r="A721" s="1001"/>
      <c r="B721" s="958"/>
      <c r="C721" s="988"/>
    </row>
    <row r="722" spans="1:5" s="945" customFormat="1" ht="15.75" hidden="1">
      <c r="A722" s="957" t="s">
        <v>423</v>
      </c>
      <c r="B722" s="958">
        <f>B724</f>
        <v>0</v>
      </c>
      <c r="C722" s="951"/>
      <c r="D722" s="1077"/>
      <c r="E722" s="1078"/>
    </row>
    <row r="723" spans="1:5" s="945" customFormat="1" ht="15.75" hidden="1">
      <c r="A723" s="957"/>
      <c r="B723" s="958"/>
      <c r="C723" s="951"/>
      <c r="D723" s="1079"/>
      <c r="E723" s="1080"/>
    </row>
    <row r="724" spans="1:5" s="945" customFormat="1" ht="15.75" hidden="1">
      <c r="A724" s="1045" t="s">
        <v>977</v>
      </c>
      <c r="B724" s="960">
        <f>B726</f>
        <v>0</v>
      </c>
      <c r="C724" s="951"/>
      <c r="D724" s="1079"/>
      <c r="E724" s="1080"/>
    </row>
    <row r="725" spans="1:5" s="945" customFormat="1" ht="15.75" hidden="1">
      <c r="A725" s="957"/>
      <c r="B725" s="958"/>
      <c r="C725" s="951"/>
      <c r="D725" s="1079"/>
      <c r="E725" s="1080"/>
    </row>
    <row r="726" spans="1:5" s="945" customFormat="1" ht="15.75" hidden="1">
      <c r="A726" s="962" t="s">
        <v>193</v>
      </c>
      <c r="B726" s="963"/>
      <c r="C726" s="951"/>
      <c r="D726" s="1079"/>
      <c r="E726" s="1010"/>
    </row>
    <row r="727" spans="1:3" s="945" customFormat="1" ht="15.75" hidden="1">
      <c r="A727" s="964" t="s">
        <v>550</v>
      </c>
      <c r="B727" s="958"/>
      <c r="C727" s="951"/>
    </row>
    <row r="728" spans="1:3" s="945" customFormat="1" ht="15.75" hidden="1">
      <c r="A728" s="964"/>
      <c r="B728" s="958"/>
      <c r="C728" s="951"/>
    </row>
    <row r="729" spans="1:3" s="945" customFormat="1" ht="30" hidden="1">
      <c r="A729" s="964" t="s">
        <v>424</v>
      </c>
      <c r="B729" s="956"/>
      <c r="C729" s="951"/>
    </row>
    <row r="730" spans="1:3" s="945" customFormat="1" ht="15.75">
      <c r="A730" s="964"/>
      <c r="B730" s="958"/>
      <c r="C730" s="951"/>
    </row>
    <row r="731" spans="1:6" ht="14.25">
      <c r="A731" s="1048" t="s">
        <v>151</v>
      </c>
      <c r="B731" s="950">
        <f>B744+B733</f>
        <v>1001439</v>
      </c>
      <c r="C731" s="972"/>
      <c r="F731" s="995"/>
    </row>
    <row r="732" spans="1:6" ht="15">
      <c r="A732" s="955"/>
      <c r="B732" s="956"/>
      <c r="C732" s="972"/>
      <c r="F732" s="995"/>
    </row>
    <row r="733" spans="1:3" s="945" customFormat="1" ht="15.75" hidden="1">
      <c r="A733" s="957" t="s">
        <v>425</v>
      </c>
      <c r="B733" s="990">
        <f>B735</f>
        <v>0</v>
      </c>
      <c r="C733" s="951"/>
    </row>
    <row r="734" spans="1:3" s="945" customFormat="1" ht="15.75" hidden="1">
      <c r="A734" s="957"/>
      <c r="B734" s="990"/>
      <c r="C734" s="951"/>
    </row>
    <row r="735" spans="1:3" s="945" customFormat="1" ht="15.75" hidden="1">
      <c r="A735" s="959" t="s">
        <v>931</v>
      </c>
      <c r="B735" s="987">
        <f>B737</f>
        <v>0</v>
      </c>
      <c r="C735" s="951"/>
    </row>
    <row r="736" spans="1:3" s="945" customFormat="1" ht="15.75" hidden="1">
      <c r="A736" s="959"/>
      <c r="B736" s="990"/>
      <c r="C736" s="951"/>
    </row>
    <row r="737" spans="1:3" s="945" customFormat="1" ht="15.75" hidden="1">
      <c r="A737" s="962" t="s">
        <v>193</v>
      </c>
      <c r="B737" s="992">
        <f>B740</f>
        <v>0</v>
      </c>
      <c r="C737" s="951"/>
    </row>
    <row r="738" spans="1:3" s="945" customFormat="1" ht="15.75" hidden="1">
      <c r="A738" s="964" t="s">
        <v>550</v>
      </c>
      <c r="B738" s="993"/>
      <c r="C738" s="951"/>
    </row>
    <row r="739" spans="1:3" s="945" customFormat="1" ht="15.75" hidden="1">
      <c r="A739" s="964"/>
      <c r="B739" s="993"/>
      <c r="C739" s="951"/>
    </row>
    <row r="740" spans="1:3" s="945" customFormat="1" ht="15.75" hidden="1">
      <c r="A740" s="980" t="s">
        <v>264</v>
      </c>
      <c r="B740" s="993">
        <f>B742</f>
        <v>0</v>
      </c>
      <c r="C740" s="951"/>
    </row>
    <row r="741" spans="1:3" s="945" customFormat="1" ht="15.75" hidden="1">
      <c r="A741" s="1001"/>
      <c r="B741" s="993"/>
      <c r="C741" s="951"/>
    </row>
    <row r="742" spans="1:2" s="975" customFormat="1" ht="30" hidden="1">
      <c r="A742" s="980" t="s">
        <v>360</v>
      </c>
      <c r="B742" s="993"/>
    </row>
    <row r="743" spans="1:2" s="975" customFormat="1" ht="15.75" hidden="1">
      <c r="A743" s="980"/>
      <c r="B743" s="993"/>
    </row>
    <row r="744" spans="1:2" s="1081" customFormat="1" ht="14.25" customHeight="1">
      <c r="A744" s="1048" t="s">
        <v>152</v>
      </c>
      <c r="B744" s="950">
        <f>B746</f>
        <v>1001439</v>
      </c>
    </row>
    <row r="745" spans="1:2" s="1081" customFormat="1" ht="14.25" customHeight="1">
      <c r="A745" s="1048"/>
      <c r="B745" s="950"/>
    </row>
    <row r="746" spans="1:4" s="945" customFormat="1" ht="15.75">
      <c r="A746" s="1021" t="s">
        <v>193</v>
      </c>
      <c r="B746" s="1022">
        <f>B749</f>
        <v>1001439</v>
      </c>
      <c r="C746" s="1009"/>
      <c r="D746" s="1010"/>
    </row>
    <row r="747" spans="1:4" s="945" customFormat="1" ht="15.75">
      <c r="A747" s="1023" t="s">
        <v>550</v>
      </c>
      <c r="B747" s="947"/>
      <c r="C747" s="1009"/>
      <c r="D747" s="1010"/>
    </row>
    <row r="748" spans="1:4" s="945" customFormat="1" ht="15.75">
      <c r="A748" s="1023"/>
      <c r="B748" s="947"/>
      <c r="C748" s="1009"/>
      <c r="D748" s="1010"/>
    </row>
    <row r="749" spans="1:4" s="945" customFormat="1" ht="15.75">
      <c r="A749" s="1023" t="s">
        <v>264</v>
      </c>
      <c r="B749" s="947">
        <v>1001439</v>
      </c>
      <c r="C749" s="1009"/>
      <c r="D749" s="1010"/>
    </row>
    <row r="750" spans="1:4" s="945" customFormat="1" ht="15.75">
      <c r="A750" s="949"/>
      <c r="B750" s="947"/>
      <c r="C750" s="1009"/>
      <c r="D750" s="1010"/>
    </row>
    <row r="751" spans="1:4" s="945" customFormat="1" ht="120">
      <c r="A751" s="1025" t="s">
        <v>426</v>
      </c>
      <c r="B751" s="947"/>
      <c r="C751" s="1009"/>
      <c r="D751" s="1010"/>
    </row>
    <row r="752" spans="1:4" s="945" customFormat="1" ht="15.75">
      <c r="A752" s="980"/>
      <c r="B752" s="956"/>
      <c r="C752" s="1009"/>
      <c r="D752" s="1010"/>
    </row>
    <row r="753" spans="1:4" s="945" customFormat="1" ht="15" hidden="1">
      <c r="A753" s="1001" t="s">
        <v>427</v>
      </c>
      <c r="B753" s="958">
        <f>B755+B845+B769+B794+B859</f>
        <v>0</v>
      </c>
      <c r="C753" s="1005"/>
      <c r="D753" s="1010"/>
    </row>
    <row r="754" spans="1:4" s="945" customFormat="1" ht="15.75" hidden="1">
      <c r="A754" s="984"/>
      <c r="B754" s="956"/>
      <c r="C754" s="1005"/>
      <c r="D754" s="1010"/>
    </row>
    <row r="755" spans="1:6" ht="14.25" hidden="1">
      <c r="A755" s="1001" t="s">
        <v>428</v>
      </c>
      <c r="B755" s="958">
        <f>B757</f>
        <v>0</v>
      </c>
      <c r="C755" s="972"/>
      <c r="D755" s="995"/>
      <c r="F755" s="995"/>
    </row>
    <row r="756" spans="1:6" ht="15.75" customHeight="1" hidden="1">
      <c r="A756" s="1001"/>
      <c r="B756" s="958"/>
      <c r="C756" s="972"/>
      <c r="D756" s="995"/>
      <c r="F756" s="995"/>
    </row>
    <row r="757" spans="1:3" s="961" customFormat="1" ht="15.75" hidden="1">
      <c r="A757" s="959" t="s">
        <v>876</v>
      </c>
      <c r="B757" s="960">
        <f>B759</f>
        <v>0</v>
      </c>
      <c r="C757" s="944"/>
    </row>
    <row r="758" spans="1:3" s="961" customFormat="1" ht="15.75" hidden="1">
      <c r="A758" s="959"/>
      <c r="B758" s="960"/>
      <c r="C758" s="944"/>
    </row>
    <row r="759" spans="1:3" s="945" customFormat="1" ht="15.75" hidden="1">
      <c r="A759" s="962" t="s">
        <v>219</v>
      </c>
      <c r="B759" s="963">
        <f>B762</f>
        <v>0</v>
      </c>
      <c r="C759" s="944"/>
    </row>
    <row r="760" spans="1:3" s="945" customFormat="1" ht="15.75" hidden="1">
      <c r="A760" s="964" t="s">
        <v>550</v>
      </c>
      <c r="B760" s="963"/>
      <c r="C760" s="944"/>
    </row>
    <row r="761" spans="1:3" s="945" customFormat="1" ht="14.25" customHeight="1" hidden="1">
      <c r="A761" s="962"/>
      <c r="B761" s="963"/>
      <c r="C761" s="944"/>
    </row>
    <row r="762" spans="1:3" s="945" customFormat="1" ht="15.75" hidden="1">
      <c r="A762" s="980" t="s">
        <v>206</v>
      </c>
      <c r="B762" s="956">
        <f>B765</f>
        <v>0</v>
      </c>
      <c r="C762" s="944"/>
    </row>
    <row r="763" spans="1:5" s="945" customFormat="1" ht="15.75" hidden="1">
      <c r="A763" s="981"/>
      <c r="B763" s="956"/>
      <c r="C763" s="944"/>
      <c r="D763" s="982"/>
      <c r="E763" s="983"/>
    </row>
    <row r="764" spans="1:3" s="975" customFormat="1" ht="15.75" hidden="1">
      <c r="A764" s="955" t="s">
        <v>280</v>
      </c>
      <c r="B764" s="976"/>
      <c r="C764" s="974"/>
    </row>
    <row r="765" spans="1:3" s="979" customFormat="1" ht="15.75" hidden="1">
      <c r="A765" s="977" t="s">
        <v>210</v>
      </c>
      <c r="B765" s="978"/>
      <c r="C765" s="974"/>
    </row>
    <row r="766" spans="1:3" s="975" customFormat="1" ht="15.75" hidden="1">
      <c r="A766" s="955" t="s">
        <v>429</v>
      </c>
      <c r="B766" s="976"/>
      <c r="C766" s="974"/>
    </row>
    <row r="767" ht="42" customHeight="1" hidden="1">
      <c r="A767" s="986" t="s">
        <v>430</v>
      </c>
    </row>
    <row r="768" ht="12.75" hidden="1">
      <c r="A768" s="986"/>
    </row>
    <row r="769" spans="1:6" ht="14.25" hidden="1">
      <c r="A769" s="1001" t="s">
        <v>431</v>
      </c>
      <c r="B769" s="958">
        <f>B771+B785</f>
        <v>0</v>
      </c>
      <c r="C769" s="972"/>
      <c r="D769" s="995"/>
      <c r="F769" s="995"/>
    </row>
    <row r="770" spans="1:6" ht="15.75" customHeight="1" hidden="1">
      <c r="A770" s="1001"/>
      <c r="B770" s="958"/>
      <c r="C770" s="972"/>
      <c r="D770" s="995"/>
      <c r="F770" s="995"/>
    </row>
    <row r="771" spans="1:6" ht="15.75" customHeight="1" hidden="1">
      <c r="A771" s="1011" t="s">
        <v>432</v>
      </c>
      <c r="B771" s="960">
        <f>B773</f>
        <v>0</v>
      </c>
      <c r="C771" s="972"/>
      <c r="D771" s="995"/>
      <c r="F771" s="995"/>
    </row>
    <row r="772" spans="1:6" ht="15.75" customHeight="1" hidden="1">
      <c r="A772" s="984"/>
      <c r="B772" s="964"/>
      <c r="C772" s="972"/>
      <c r="D772" s="995"/>
      <c r="F772" s="995"/>
    </row>
    <row r="773" spans="1:6" ht="15.75" customHeight="1" hidden="1">
      <c r="A773" s="962" t="s">
        <v>193</v>
      </c>
      <c r="B773" s="963">
        <f>B776</f>
        <v>0</v>
      </c>
      <c r="C773" s="972"/>
      <c r="D773" s="995"/>
      <c r="F773" s="995"/>
    </row>
    <row r="774" spans="1:3" s="961" customFormat="1" ht="15.75" hidden="1">
      <c r="A774" s="964" t="s">
        <v>550</v>
      </c>
      <c r="B774" s="958"/>
      <c r="C774" s="988"/>
    </row>
    <row r="775" spans="1:3" s="961" customFormat="1" ht="15.75" hidden="1">
      <c r="A775" s="964"/>
      <c r="B775" s="958"/>
      <c r="C775" s="988"/>
    </row>
    <row r="776" spans="1:3" s="945" customFormat="1" ht="15.75" hidden="1">
      <c r="A776" s="980" t="s">
        <v>206</v>
      </c>
      <c r="B776" s="956">
        <f>B779</f>
        <v>0</v>
      </c>
      <c r="C776" s="944"/>
    </row>
    <row r="777" spans="1:5" s="945" customFormat="1" ht="15.75" hidden="1">
      <c r="A777" s="981"/>
      <c r="B777" s="956"/>
      <c r="C777" s="944"/>
      <c r="D777" s="982"/>
      <c r="E777" s="983"/>
    </row>
    <row r="778" spans="1:3" s="975" customFormat="1" ht="15.75" hidden="1">
      <c r="A778" s="955" t="s">
        <v>201</v>
      </c>
      <c r="B778" s="976"/>
      <c r="C778" s="974"/>
    </row>
    <row r="779" spans="1:7" s="979" customFormat="1" ht="30" hidden="1">
      <c r="A779" s="977" t="s">
        <v>433</v>
      </c>
      <c r="B779" s="978">
        <f>B781+B782+B783</f>
        <v>0</v>
      </c>
      <c r="C779" s="969"/>
      <c r="D779" s="1082"/>
      <c r="E779" s="1082"/>
      <c r="F779" s="1082"/>
      <c r="G779" s="1082"/>
    </row>
    <row r="780" spans="1:3" s="975" customFormat="1" ht="15.75" hidden="1">
      <c r="A780" s="955" t="s">
        <v>434</v>
      </c>
      <c r="B780" s="976"/>
      <c r="C780" s="974"/>
    </row>
    <row r="781" spans="1:3" s="975" customFormat="1" ht="30" hidden="1">
      <c r="A781" s="1033" t="s">
        <v>435</v>
      </c>
      <c r="B781" s="976"/>
      <c r="C781" s="974"/>
    </row>
    <row r="782" spans="1:6" ht="30" hidden="1">
      <c r="A782" s="1063" t="s">
        <v>436</v>
      </c>
      <c r="B782" s="956"/>
      <c r="C782" s="972"/>
      <c r="F782" s="995"/>
    </row>
    <row r="783" spans="1:6" ht="15" hidden="1">
      <c r="A783" s="1014" t="s">
        <v>338</v>
      </c>
      <c r="B783" s="1016"/>
      <c r="C783" s="972"/>
      <c r="F783" s="995"/>
    </row>
    <row r="784" ht="12.75" hidden="1">
      <c r="A784" s="986"/>
    </row>
    <row r="785" spans="1:6" ht="15.75" customHeight="1" hidden="1">
      <c r="A785" s="1011" t="s">
        <v>988</v>
      </c>
      <c r="B785" s="960">
        <f>B787</f>
        <v>0</v>
      </c>
      <c r="C785" s="972"/>
      <c r="D785" s="995"/>
      <c r="F785" s="995"/>
    </row>
    <row r="786" spans="1:6" ht="15.75" customHeight="1" hidden="1">
      <c r="A786" s="984"/>
      <c r="B786" s="964"/>
      <c r="C786" s="972"/>
      <c r="D786" s="995"/>
      <c r="F786" s="995"/>
    </row>
    <row r="787" spans="1:6" ht="15.75" customHeight="1" hidden="1">
      <c r="A787" s="962" t="s">
        <v>193</v>
      </c>
      <c r="B787" s="963">
        <f>B790</f>
        <v>0</v>
      </c>
      <c r="C787" s="972"/>
      <c r="D787" s="995"/>
      <c r="F787" s="995"/>
    </row>
    <row r="788" spans="1:3" s="961" customFormat="1" ht="15.75" hidden="1">
      <c r="A788" s="964" t="s">
        <v>550</v>
      </c>
      <c r="B788" s="958"/>
      <c r="C788" s="988"/>
    </row>
    <row r="789" spans="1:3" s="961" customFormat="1" ht="15.75" hidden="1">
      <c r="A789" s="964"/>
      <c r="B789" s="958"/>
      <c r="C789" s="988"/>
    </row>
    <row r="790" spans="1:3" s="945" customFormat="1" ht="15.75" hidden="1">
      <c r="A790" s="965" t="s">
        <v>194</v>
      </c>
      <c r="B790" s="993"/>
      <c r="C790" s="951"/>
    </row>
    <row r="791" spans="1:3" s="945" customFormat="1" ht="15.75" hidden="1">
      <c r="A791" s="965"/>
      <c r="B791" s="993"/>
      <c r="C791" s="951"/>
    </row>
    <row r="792" spans="1:3" s="945" customFormat="1" ht="45" hidden="1">
      <c r="A792" s="964" t="s">
        <v>437</v>
      </c>
      <c r="B792" s="956"/>
      <c r="C792" s="951"/>
    </row>
    <row r="793" spans="1:3" s="945" customFormat="1" ht="15.75" hidden="1">
      <c r="A793" s="964"/>
      <c r="B793" s="956"/>
      <c r="C793" s="951"/>
    </row>
    <row r="794" spans="1:6" ht="14.25" hidden="1">
      <c r="A794" s="1001" t="s">
        <v>438</v>
      </c>
      <c r="B794" s="958">
        <f>B796+B830</f>
        <v>0</v>
      </c>
      <c r="C794" s="972"/>
      <c r="D794" s="995"/>
      <c r="F794" s="995"/>
    </row>
    <row r="795" spans="1:6" ht="15.75" customHeight="1" hidden="1">
      <c r="A795" s="1001"/>
      <c r="B795" s="958"/>
      <c r="C795" s="972"/>
      <c r="D795" s="995"/>
      <c r="F795" s="995"/>
    </row>
    <row r="796" spans="1:6" ht="15.75" customHeight="1" hidden="1">
      <c r="A796" s="1011" t="s">
        <v>439</v>
      </c>
      <c r="B796" s="960">
        <f>B798</f>
        <v>0</v>
      </c>
      <c r="C796" s="972"/>
      <c r="D796" s="995"/>
      <c r="F796" s="995"/>
    </row>
    <row r="797" spans="1:6" ht="15.75" customHeight="1" hidden="1">
      <c r="A797" s="984"/>
      <c r="B797" s="964"/>
      <c r="C797" s="972"/>
      <c r="D797" s="995"/>
      <c r="F797" s="995"/>
    </row>
    <row r="798" spans="1:6" ht="15.75" customHeight="1" hidden="1">
      <c r="A798" s="962" t="s">
        <v>193</v>
      </c>
      <c r="B798" s="963">
        <f>B801+B814</f>
        <v>0</v>
      </c>
      <c r="C798" s="972"/>
      <c r="D798" s="995"/>
      <c r="F798" s="995"/>
    </row>
    <row r="799" spans="1:3" s="961" customFormat="1" ht="15.75" hidden="1">
      <c r="A799" s="964" t="s">
        <v>550</v>
      </c>
      <c r="B799" s="958"/>
      <c r="C799" s="988"/>
    </row>
    <row r="800" spans="1:3" s="961" customFormat="1" ht="15.75" hidden="1">
      <c r="A800" s="964"/>
      <c r="B800" s="958"/>
      <c r="C800" s="988"/>
    </row>
    <row r="801" spans="1:3" s="945" customFormat="1" ht="15.75" hidden="1">
      <c r="A801" s="964" t="s">
        <v>264</v>
      </c>
      <c r="B801" s="956">
        <f>B804+B805+B806+B808</f>
        <v>0</v>
      </c>
      <c r="C801" s="951"/>
    </row>
    <row r="802" spans="1:3" s="945" customFormat="1" ht="15.75" hidden="1">
      <c r="A802" s="964" t="s">
        <v>265</v>
      </c>
      <c r="B802" s="956"/>
      <c r="C802" s="951"/>
    </row>
    <row r="803" spans="1:3" s="945" customFormat="1" ht="15" customHeight="1" hidden="1">
      <c r="A803" s="1001"/>
      <c r="B803" s="958"/>
      <c r="C803" s="951"/>
    </row>
    <row r="804" spans="1:3" s="945" customFormat="1" ht="15.75" hidden="1">
      <c r="A804" s="1033" t="s">
        <v>440</v>
      </c>
      <c r="B804" s="956"/>
      <c r="C804" s="951"/>
    </row>
    <row r="805" spans="1:3" s="945" customFormat="1" ht="15.75" hidden="1">
      <c r="A805" s="1033" t="s">
        <v>441</v>
      </c>
      <c r="B805" s="956"/>
      <c r="C805" s="951"/>
    </row>
    <row r="806" spans="1:3" s="945" customFormat="1" ht="45" hidden="1">
      <c r="A806" s="1033" t="s">
        <v>442</v>
      </c>
      <c r="B806" s="956"/>
      <c r="C806" s="951"/>
    </row>
    <row r="807" spans="1:3" s="945" customFormat="1" ht="15.75" hidden="1">
      <c r="A807" s="1033"/>
      <c r="B807" s="956"/>
      <c r="C807" s="951"/>
    </row>
    <row r="808" spans="1:3" s="945" customFormat="1" ht="15.75" hidden="1">
      <c r="A808" s="955" t="s">
        <v>443</v>
      </c>
      <c r="B808" s="956">
        <f>B811</f>
        <v>0</v>
      </c>
      <c r="C808" s="951"/>
    </row>
    <row r="809" spans="1:3" s="945" customFormat="1" ht="15.75" hidden="1">
      <c r="A809" s="955"/>
      <c r="B809" s="956"/>
      <c r="C809" s="951"/>
    </row>
    <row r="810" spans="1:3" s="945" customFormat="1" ht="30" hidden="1">
      <c r="A810" s="1014" t="s">
        <v>444</v>
      </c>
      <c r="B810" s="956"/>
      <c r="C810" s="951"/>
    </row>
    <row r="811" spans="1:3" s="979" customFormat="1" ht="15.75" hidden="1">
      <c r="A811" s="977" t="s">
        <v>445</v>
      </c>
      <c r="B811" s="978"/>
      <c r="C811" s="974"/>
    </row>
    <row r="812" spans="1:3" s="975" customFormat="1" ht="15.75" hidden="1">
      <c r="A812" s="955" t="s">
        <v>446</v>
      </c>
      <c r="B812" s="976"/>
      <c r="C812" s="974"/>
    </row>
    <row r="813" ht="12.75" hidden="1">
      <c r="A813" s="986"/>
    </row>
    <row r="814" spans="1:3" s="945" customFormat="1" ht="15.75" hidden="1">
      <c r="A814" s="980" t="s">
        <v>206</v>
      </c>
      <c r="B814" s="956">
        <f>B817+B822+B827</f>
        <v>0</v>
      </c>
      <c r="C814" s="944"/>
    </row>
    <row r="815" spans="1:5" s="945" customFormat="1" ht="15.75" hidden="1">
      <c r="A815" s="981"/>
      <c r="B815" s="956"/>
      <c r="C815" s="944"/>
      <c r="D815" s="982"/>
      <c r="E815" s="983"/>
    </row>
    <row r="816" spans="1:3" s="975" customFormat="1" ht="15.75" hidden="1">
      <c r="A816" s="955" t="s">
        <v>201</v>
      </c>
      <c r="B816" s="976"/>
      <c r="C816" s="974"/>
    </row>
    <row r="817" spans="1:3" s="979" customFormat="1" ht="15.75" hidden="1">
      <c r="A817" s="977" t="s">
        <v>447</v>
      </c>
      <c r="B817" s="978"/>
      <c r="C817" s="974"/>
    </row>
    <row r="818" spans="1:3" s="975" customFormat="1" ht="15.75" hidden="1">
      <c r="A818" s="955" t="s">
        <v>448</v>
      </c>
      <c r="B818" s="976"/>
      <c r="C818" s="974"/>
    </row>
    <row r="819" ht="25.5" hidden="1">
      <c r="A819" s="986" t="s">
        <v>449</v>
      </c>
    </row>
    <row r="820" ht="12.75" hidden="1">
      <c r="A820" s="986"/>
    </row>
    <row r="821" spans="1:3" s="975" customFormat="1" ht="15.75" hidden="1">
      <c r="A821" s="955" t="s">
        <v>201</v>
      </c>
      <c r="B821" s="976"/>
      <c r="C821" s="974"/>
    </row>
    <row r="822" spans="1:3" s="979" customFormat="1" ht="15.75" hidden="1">
      <c r="A822" s="977" t="s">
        <v>450</v>
      </c>
      <c r="B822" s="978"/>
      <c r="C822" s="974"/>
    </row>
    <row r="823" spans="1:3" s="975" customFormat="1" ht="15.75" hidden="1">
      <c r="A823" s="955" t="s">
        <v>451</v>
      </c>
      <c r="B823" s="976"/>
      <c r="C823" s="974"/>
    </row>
    <row r="824" ht="25.5" hidden="1">
      <c r="A824" s="986" t="s">
        <v>452</v>
      </c>
    </row>
    <row r="825" ht="12.75" hidden="1">
      <c r="A825" s="986"/>
    </row>
    <row r="826" spans="1:3" s="945" customFormat="1" ht="30" hidden="1">
      <c r="A826" s="1014" t="s">
        <v>444</v>
      </c>
      <c r="B826" s="956"/>
      <c r="C826" s="951"/>
    </row>
    <row r="827" spans="1:3" s="979" customFormat="1" ht="30" hidden="1">
      <c r="A827" s="977" t="s">
        <v>453</v>
      </c>
      <c r="B827" s="978"/>
      <c r="C827" s="974"/>
    </row>
    <row r="828" spans="1:3" s="975" customFormat="1" ht="15.75" hidden="1">
      <c r="A828" s="955" t="s">
        <v>378</v>
      </c>
      <c r="B828" s="976"/>
      <c r="C828" s="974"/>
    </row>
    <row r="829" ht="12.75" hidden="1">
      <c r="A829" s="986"/>
    </row>
    <row r="830" spans="1:3" s="961" customFormat="1" ht="15" hidden="1">
      <c r="A830" s="959" t="s">
        <v>870</v>
      </c>
      <c r="B830" s="987">
        <f>B832</f>
        <v>0</v>
      </c>
      <c r="C830" s="988"/>
    </row>
    <row r="831" spans="1:3" s="945" customFormat="1" ht="15.75" hidden="1">
      <c r="A831" s="989"/>
      <c r="B831" s="990"/>
      <c r="C831" s="991"/>
    </row>
    <row r="832" spans="1:3" s="945" customFormat="1" ht="15.75" hidden="1">
      <c r="A832" s="962" t="s">
        <v>193</v>
      </c>
      <c r="B832" s="992">
        <f>B835+B839</f>
        <v>0</v>
      </c>
      <c r="C832" s="991"/>
    </row>
    <row r="833" spans="1:3" s="945" customFormat="1" ht="15.75" hidden="1">
      <c r="A833" s="964" t="s">
        <v>213</v>
      </c>
      <c r="B833" s="990"/>
      <c r="C833" s="991"/>
    </row>
    <row r="834" spans="1:3" s="945" customFormat="1" ht="15.75" hidden="1">
      <c r="A834" s="962"/>
      <c r="B834" s="990"/>
      <c r="C834" s="991"/>
    </row>
    <row r="835" spans="1:3" s="945" customFormat="1" ht="15.75" hidden="1">
      <c r="A835" s="965" t="s">
        <v>194</v>
      </c>
      <c r="B835" s="993"/>
      <c r="C835" s="951"/>
    </row>
    <row r="836" spans="1:3" s="945" customFormat="1" ht="15.75" hidden="1">
      <c r="A836" s="965"/>
      <c r="B836" s="993"/>
      <c r="C836" s="951"/>
    </row>
    <row r="837" spans="1:3" s="945" customFormat="1" ht="15.75" hidden="1">
      <c r="A837" s="964" t="s">
        <v>454</v>
      </c>
      <c r="B837" s="956"/>
      <c r="C837" s="951"/>
    </row>
    <row r="838" spans="1:3" s="945" customFormat="1" ht="15.75" hidden="1">
      <c r="A838" s="955"/>
      <c r="B838" s="993"/>
      <c r="C838" s="951"/>
    </row>
    <row r="839" spans="1:3" s="945" customFormat="1" ht="15.75" hidden="1">
      <c r="A839" s="980" t="s">
        <v>206</v>
      </c>
      <c r="B839" s="993">
        <f>B842</f>
        <v>0</v>
      </c>
      <c r="C839" s="991"/>
    </row>
    <row r="840" spans="1:3" s="945" customFormat="1" ht="15.75" hidden="1">
      <c r="A840" s="981"/>
      <c r="B840" s="993"/>
      <c r="C840" s="991"/>
    </row>
    <row r="841" spans="1:3" s="945" customFormat="1" ht="15.75" hidden="1">
      <c r="A841" s="955" t="s">
        <v>201</v>
      </c>
      <c r="B841" s="993"/>
      <c r="C841" s="991"/>
    </row>
    <row r="842" spans="1:3" s="945" customFormat="1" ht="15.75" hidden="1">
      <c r="A842" s="994" t="s">
        <v>455</v>
      </c>
      <c r="B842" s="956"/>
      <c r="C842" s="991" t="s">
        <v>456</v>
      </c>
    </row>
    <row r="843" spans="1:3" s="945" customFormat="1" ht="15.75" hidden="1">
      <c r="A843" s="964" t="s">
        <v>457</v>
      </c>
      <c r="B843" s="993"/>
      <c r="C843" s="991"/>
    </row>
    <row r="844" spans="1:3" s="945" customFormat="1" ht="15.75" hidden="1">
      <c r="A844" s="955"/>
      <c r="B844" s="993"/>
      <c r="C844" s="991"/>
    </row>
    <row r="845" spans="1:6" ht="14.25" hidden="1">
      <c r="A845" s="1001" t="s">
        <v>458</v>
      </c>
      <c r="B845" s="958">
        <f>B847</f>
        <v>0</v>
      </c>
      <c r="C845" s="972"/>
      <c r="D845" s="995"/>
      <c r="F845" s="995"/>
    </row>
    <row r="846" spans="1:6" ht="15.75" customHeight="1" hidden="1">
      <c r="A846" s="1001"/>
      <c r="B846" s="958"/>
      <c r="C846" s="972"/>
      <c r="D846" s="995"/>
      <c r="F846" s="995"/>
    </row>
    <row r="847" spans="1:3" s="961" customFormat="1" ht="15.75" hidden="1">
      <c r="A847" s="959" t="s">
        <v>876</v>
      </c>
      <c r="B847" s="960">
        <f>B849</f>
        <v>0</v>
      </c>
      <c r="C847" s="944"/>
    </row>
    <row r="848" spans="1:3" s="961" customFormat="1" ht="15.75" hidden="1">
      <c r="A848" s="959"/>
      <c r="B848" s="960"/>
      <c r="C848" s="944"/>
    </row>
    <row r="849" spans="1:3" s="945" customFormat="1" ht="15.75" hidden="1">
      <c r="A849" s="962" t="s">
        <v>219</v>
      </c>
      <c r="B849" s="963">
        <f>B852</f>
        <v>0</v>
      </c>
      <c r="C849" s="944"/>
    </row>
    <row r="850" spans="1:3" s="945" customFormat="1" ht="15.75" hidden="1">
      <c r="A850" s="964" t="s">
        <v>550</v>
      </c>
      <c r="B850" s="963"/>
      <c r="C850" s="944"/>
    </row>
    <row r="851" spans="1:3" s="945" customFormat="1" ht="14.25" customHeight="1" hidden="1">
      <c r="A851" s="962"/>
      <c r="B851" s="963"/>
      <c r="C851" s="944"/>
    </row>
    <row r="852" spans="1:3" s="945" customFormat="1" ht="15.75" hidden="1">
      <c r="A852" s="980" t="s">
        <v>206</v>
      </c>
      <c r="B852" s="956">
        <f>B855</f>
        <v>0</v>
      </c>
      <c r="C852" s="944"/>
    </row>
    <row r="853" spans="1:5" s="945" customFormat="1" ht="15.75" hidden="1">
      <c r="A853" s="981"/>
      <c r="B853" s="956"/>
      <c r="C853" s="944"/>
      <c r="D853" s="982"/>
      <c r="E853" s="983"/>
    </row>
    <row r="854" spans="1:3" s="975" customFormat="1" ht="15.75" hidden="1">
      <c r="A854" s="955" t="s">
        <v>280</v>
      </c>
      <c r="B854" s="976"/>
      <c r="C854" s="974"/>
    </row>
    <row r="855" spans="1:3" s="979" customFormat="1" ht="15.75" hidden="1">
      <c r="A855" s="977" t="s">
        <v>210</v>
      </c>
      <c r="B855" s="978"/>
      <c r="C855" s="974"/>
    </row>
    <row r="856" spans="1:3" s="975" customFormat="1" ht="15.75" hidden="1">
      <c r="A856" s="955" t="s">
        <v>459</v>
      </c>
      <c r="B856" s="976"/>
      <c r="C856" s="974"/>
    </row>
    <row r="857" ht="42" customHeight="1" hidden="1">
      <c r="A857" s="986" t="s">
        <v>430</v>
      </c>
    </row>
    <row r="858" ht="12.75" hidden="1">
      <c r="A858" s="986"/>
    </row>
    <row r="859" spans="1:4" s="945" customFormat="1" ht="17.25" customHeight="1" hidden="1">
      <c r="A859" s="1001" t="s">
        <v>460</v>
      </c>
      <c r="B859" s="958">
        <f>B861</f>
        <v>0</v>
      </c>
      <c r="C859" s="1009"/>
      <c r="D859" s="1010"/>
    </row>
    <row r="860" spans="1:6" ht="14.25" hidden="1">
      <c r="A860" s="1001"/>
      <c r="B860" s="958"/>
      <c r="C860" s="972"/>
      <c r="D860" s="995"/>
      <c r="F860" s="995"/>
    </row>
    <row r="861" spans="1:6" ht="15" hidden="1">
      <c r="A861" s="1011" t="s">
        <v>878</v>
      </c>
      <c r="B861" s="960">
        <f>B863</f>
        <v>0</v>
      </c>
      <c r="C861" s="972"/>
      <c r="F861" s="995"/>
    </row>
    <row r="862" spans="1:6" ht="15" hidden="1">
      <c r="A862" s="1011"/>
      <c r="B862" s="960"/>
      <c r="C862" s="972"/>
      <c r="F862" s="995"/>
    </row>
    <row r="863" spans="1:6" ht="15" hidden="1">
      <c r="A863" s="962" t="s">
        <v>193</v>
      </c>
      <c r="B863" s="963">
        <f>B868+B872</f>
        <v>0</v>
      </c>
      <c r="C863" s="972"/>
      <c r="F863" s="995"/>
    </row>
    <row r="864" spans="1:6" ht="15" hidden="1">
      <c r="A864" s="964" t="s">
        <v>550</v>
      </c>
      <c r="B864" s="958"/>
      <c r="C864" s="972"/>
      <c r="F864" s="995"/>
    </row>
    <row r="865" spans="1:6" ht="15" hidden="1">
      <c r="A865" s="964"/>
      <c r="B865" s="958"/>
      <c r="C865" s="972"/>
      <c r="F865" s="995"/>
    </row>
    <row r="866" spans="1:6" ht="15" hidden="1">
      <c r="A866" s="964" t="s">
        <v>264</v>
      </c>
      <c r="B866" s="956">
        <f>B868</f>
        <v>0</v>
      </c>
      <c r="C866" s="972"/>
      <c r="F866" s="995"/>
    </row>
    <row r="867" spans="1:6" ht="14.25" hidden="1">
      <c r="A867" s="1001"/>
      <c r="B867" s="958"/>
      <c r="C867" s="972"/>
      <c r="F867" s="995"/>
    </row>
    <row r="868" spans="1:6" ht="15" hidden="1">
      <c r="A868" s="964" t="s">
        <v>264</v>
      </c>
      <c r="B868" s="956">
        <f>B870</f>
        <v>0</v>
      </c>
      <c r="C868" s="972"/>
      <c r="F868" s="995"/>
    </row>
    <row r="869" spans="1:6" ht="15" hidden="1">
      <c r="A869" s="964"/>
      <c r="B869" s="956"/>
      <c r="C869" s="972"/>
      <c r="F869" s="995"/>
    </row>
    <row r="870" spans="1:6" ht="45" hidden="1">
      <c r="A870" s="964" t="s">
        <v>461</v>
      </c>
      <c r="B870" s="956"/>
      <c r="C870" s="972"/>
      <c r="F870" s="995"/>
    </row>
    <row r="871" spans="1:6" ht="15" hidden="1">
      <c r="A871" s="955"/>
      <c r="B871" s="956"/>
      <c r="C871" s="972"/>
      <c r="F871" s="995"/>
    </row>
    <row r="872" spans="1:3" s="945" customFormat="1" ht="15.75" hidden="1">
      <c r="A872" s="980" t="s">
        <v>206</v>
      </c>
      <c r="B872" s="956">
        <f>B875</f>
        <v>0</v>
      </c>
      <c r="C872" s="944"/>
    </row>
    <row r="873" spans="1:6" ht="15" hidden="1">
      <c r="A873" s="964"/>
      <c r="B873" s="958"/>
      <c r="C873" s="972"/>
      <c r="D873" s="1013"/>
      <c r="F873" s="995"/>
    </row>
    <row r="874" spans="1:3" s="945" customFormat="1" ht="15.75" hidden="1">
      <c r="A874" s="1014" t="s">
        <v>201</v>
      </c>
      <c r="B874" s="956"/>
      <c r="C874" s="1015"/>
    </row>
    <row r="875" spans="1:3" s="1017" customFormat="1" ht="45" hidden="1">
      <c r="A875" s="994" t="s">
        <v>462</v>
      </c>
      <c r="B875" s="1016"/>
      <c r="C875" s="1015"/>
    </row>
    <row r="876" spans="1:3" s="945" customFormat="1" ht="15.75" hidden="1">
      <c r="A876" s="964" t="s">
        <v>463</v>
      </c>
      <c r="B876" s="956"/>
      <c r="C876" s="1015"/>
    </row>
    <row r="877" spans="1:3" s="945" customFormat="1" ht="45" hidden="1">
      <c r="A877" s="964" t="s">
        <v>464</v>
      </c>
      <c r="B877" s="956"/>
      <c r="C877" s="1015"/>
    </row>
    <row r="878" spans="1:3" s="945" customFormat="1" ht="15" hidden="1">
      <c r="A878" s="957"/>
      <c r="B878" s="958"/>
      <c r="C878" s="944"/>
    </row>
    <row r="879" ht="12.75" hidden="1"/>
    <row r="880" spans="1:4" s="952" customFormat="1" ht="15.75" hidden="1">
      <c r="A880" s="957" t="s">
        <v>465</v>
      </c>
      <c r="B880" s="958">
        <f>B938+B912+B901+B925+B953+B882</f>
        <v>0</v>
      </c>
      <c r="C880" s="1009"/>
      <c r="D880" s="1012"/>
    </row>
    <row r="881" spans="1:2" s="1000" customFormat="1" ht="15.75" hidden="1">
      <c r="A881" s="980"/>
      <c r="B881" s="956"/>
    </row>
    <row r="882" spans="1:4" s="945" customFormat="1" ht="15.75" hidden="1">
      <c r="A882" s="1001" t="s">
        <v>466</v>
      </c>
      <c r="B882" s="958">
        <f>B884+B892</f>
        <v>0</v>
      </c>
      <c r="C882" s="1009"/>
      <c r="D882" s="1080"/>
    </row>
    <row r="883" spans="1:4" s="945" customFormat="1" ht="15.75" hidden="1">
      <c r="A883" s="984"/>
      <c r="B883" s="964"/>
      <c r="C883" s="1009"/>
      <c r="D883" s="1010"/>
    </row>
    <row r="884" spans="1:2" s="1000" customFormat="1" ht="15.75" hidden="1">
      <c r="A884" s="959" t="s">
        <v>997</v>
      </c>
      <c r="B884" s="1016">
        <f>B886</f>
        <v>0</v>
      </c>
    </row>
    <row r="885" spans="1:2" s="1000" customFormat="1" ht="15.75" hidden="1">
      <c r="A885" s="984"/>
      <c r="B885" s="956"/>
    </row>
    <row r="886" spans="1:2" s="1000" customFormat="1" ht="15.75" hidden="1">
      <c r="A886" s="962" t="s">
        <v>219</v>
      </c>
      <c r="B886" s="956">
        <f>B888</f>
        <v>0</v>
      </c>
    </row>
    <row r="887" spans="1:2" s="1000" customFormat="1" ht="15.75" hidden="1">
      <c r="A887" s="964"/>
      <c r="B887" s="956"/>
    </row>
    <row r="888" spans="1:2" s="1000" customFormat="1" ht="15.75" hidden="1">
      <c r="A888" s="980" t="s">
        <v>347</v>
      </c>
      <c r="B888" s="956"/>
    </row>
    <row r="889" spans="1:2" s="1000" customFormat="1" ht="18" customHeight="1" hidden="1">
      <c r="A889" s="964"/>
      <c r="B889" s="956"/>
    </row>
    <row r="890" spans="1:2" s="1000" customFormat="1" ht="15.75" hidden="1">
      <c r="A890" s="980" t="s">
        <v>467</v>
      </c>
      <c r="B890" s="956"/>
    </row>
    <row r="891" spans="1:2" s="1000" customFormat="1" ht="15.75" hidden="1">
      <c r="A891" s="980"/>
      <c r="B891" s="956"/>
    </row>
    <row r="892" spans="1:3" s="961" customFormat="1" ht="15" hidden="1">
      <c r="A892" s="959" t="s">
        <v>870</v>
      </c>
      <c r="B892" s="987">
        <f>B894</f>
        <v>0</v>
      </c>
      <c r="C892" s="988"/>
    </row>
    <row r="893" spans="1:3" s="945" customFormat="1" ht="15.75" hidden="1">
      <c r="A893" s="989"/>
      <c r="B893" s="990"/>
      <c r="C893" s="991"/>
    </row>
    <row r="894" spans="1:3" s="945" customFormat="1" ht="15.75" hidden="1">
      <c r="A894" s="962" t="s">
        <v>219</v>
      </c>
      <c r="B894" s="992">
        <f>B897</f>
        <v>0</v>
      </c>
      <c r="C894" s="991"/>
    </row>
    <row r="895" spans="1:3" s="945" customFormat="1" ht="15.75" hidden="1">
      <c r="A895" s="964" t="s">
        <v>213</v>
      </c>
      <c r="B895" s="990"/>
      <c r="C895" s="991"/>
    </row>
    <row r="896" spans="1:3" s="945" customFormat="1" ht="15.75" hidden="1">
      <c r="A896" s="962"/>
      <c r="B896" s="990"/>
      <c r="C896" s="991"/>
    </row>
    <row r="897" spans="1:3" s="945" customFormat="1" ht="15.75" hidden="1">
      <c r="A897" s="965" t="s">
        <v>194</v>
      </c>
      <c r="B897" s="993"/>
      <c r="C897" s="951"/>
    </row>
    <row r="898" spans="1:3" s="945" customFormat="1" ht="15.75" hidden="1">
      <c r="A898" s="965"/>
      <c r="B898" s="993"/>
      <c r="C898" s="951"/>
    </row>
    <row r="899" spans="1:3" s="945" customFormat="1" ht="15.75" hidden="1">
      <c r="A899" s="964" t="s">
        <v>468</v>
      </c>
      <c r="B899" s="956"/>
      <c r="C899" s="951"/>
    </row>
    <row r="900" spans="1:3" s="945" customFormat="1" ht="15.75" hidden="1">
      <c r="A900" s="955"/>
      <c r="B900" s="993"/>
      <c r="C900" s="951"/>
    </row>
    <row r="901" spans="1:2" s="1000" customFormat="1" ht="15.75" hidden="1">
      <c r="A901" s="1001" t="s">
        <v>469</v>
      </c>
      <c r="B901" s="958">
        <f>B903</f>
        <v>0</v>
      </c>
    </row>
    <row r="902" spans="1:3" s="945" customFormat="1" ht="15.75" hidden="1">
      <c r="A902" s="984"/>
      <c r="B902" s="956"/>
      <c r="C902" s="951"/>
    </row>
    <row r="903" spans="1:3" s="945" customFormat="1" ht="15.75" hidden="1">
      <c r="A903" s="1011" t="s">
        <v>1001</v>
      </c>
      <c r="B903" s="960">
        <f>B905</f>
        <v>0</v>
      </c>
      <c r="C903" s="951"/>
    </row>
    <row r="904" spans="1:3" s="945" customFormat="1" ht="15.75" hidden="1">
      <c r="A904" s="984"/>
      <c r="B904" s="956"/>
      <c r="C904" s="951"/>
    </row>
    <row r="905" spans="1:6" ht="15" hidden="1">
      <c r="A905" s="1083" t="s">
        <v>193</v>
      </c>
      <c r="B905" s="963">
        <f>B908</f>
        <v>0</v>
      </c>
      <c r="C905" s="972"/>
      <c r="F905" s="995"/>
    </row>
    <row r="906" spans="1:6" ht="15" hidden="1">
      <c r="A906" s="984" t="s">
        <v>470</v>
      </c>
      <c r="B906" s="956"/>
      <c r="C906" s="972"/>
      <c r="F906" s="995"/>
    </row>
    <row r="907" spans="1:6" ht="18" customHeight="1" hidden="1">
      <c r="A907" s="984"/>
      <c r="B907" s="956"/>
      <c r="C907" s="972"/>
      <c r="F907" s="995"/>
    </row>
    <row r="908" spans="1:6" ht="15" hidden="1">
      <c r="A908" s="984" t="s">
        <v>471</v>
      </c>
      <c r="B908" s="956">
        <f>B910</f>
        <v>0</v>
      </c>
      <c r="C908" s="972"/>
      <c r="F908" s="995"/>
    </row>
    <row r="909" spans="1:2" s="1084" customFormat="1" ht="15.75" hidden="1">
      <c r="A909" s="984"/>
      <c r="B909" s="956"/>
    </row>
    <row r="910" spans="1:2" s="1000" customFormat="1" ht="15.75" hidden="1">
      <c r="A910" s="965" t="s">
        <v>472</v>
      </c>
      <c r="B910" s="956"/>
    </row>
    <row r="911" spans="1:3" s="945" customFormat="1" ht="15.75" hidden="1">
      <c r="A911" s="984"/>
      <c r="B911" s="964"/>
      <c r="C911" s="951"/>
    </row>
    <row r="912" spans="1:2" s="1000" customFormat="1" ht="15.75" hidden="1">
      <c r="A912" s="1001" t="s">
        <v>473</v>
      </c>
      <c r="B912" s="958">
        <f>B914</f>
        <v>0</v>
      </c>
    </row>
    <row r="913" spans="1:3" s="945" customFormat="1" ht="15.75" hidden="1">
      <c r="A913" s="984"/>
      <c r="B913" s="956"/>
      <c r="C913" s="951"/>
    </row>
    <row r="914" spans="1:3" s="945" customFormat="1" ht="15.75" hidden="1">
      <c r="A914" s="1011" t="s">
        <v>1003</v>
      </c>
      <c r="B914" s="960">
        <f>B916</f>
        <v>0</v>
      </c>
      <c r="C914" s="951"/>
    </row>
    <row r="915" spans="1:3" s="945" customFormat="1" ht="15.75" hidden="1">
      <c r="A915" s="984"/>
      <c r="B915" s="956"/>
      <c r="C915" s="951"/>
    </row>
    <row r="916" spans="1:6" ht="15" hidden="1">
      <c r="A916" s="1083" t="s">
        <v>193</v>
      </c>
      <c r="B916" s="963">
        <f>B919</f>
        <v>0</v>
      </c>
      <c r="C916" s="972"/>
      <c r="F916" s="995"/>
    </row>
    <row r="917" spans="1:6" ht="15" hidden="1">
      <c r="A917" s="984" t="s">
        <v>470</v>
      </c>
      <c r="B917" s="956"/>
      <c r="C917" s="972"/>
      <c r="F917" s="995"/>
    </row>
    <row r="918" spans="1:6" ht="18" customHeight="1" hidden="1">
      <c r="A918" s="984"/>
      <c r="B918" s="956"/>
      <c r="C918" s="972"/>
      <c r="F918" s="995"/>
    </row>
    <row r="919" spans="1:6" ht="15" hidden="1">
      <c r="A919" s="984" t="s">
        <v>471</v>
      </c>
      <c r="B919" s="956">
        <f>B922+B923</f>
        <v>0</v>
      </c>
      <c r="C919" s="972"/>
      <c r="F919" s="995"/>
    </row>
    <row r="920" spans="1:2" s="1084" customFormat="1" ht="15.75" hidden="1">
      <c r="A920" s="984"/>
      <c r="B920" s="956"/>
    </row>
    <row r="921" spans="1:2" s="1084" customFormat="1" ht="15.75" hidden="1">
      <c r="A921" s="984" t="s">
        <v>291</v>
      </c>
      <c r="B921" s="956"/>
    </row>
    <row r="922" spans="1:2" s="1000" customFormat="1" ht="15.75" hidden="1">
      <c r="A922" s="965" t="s">
        <v>474</v>
      </c>
      <c r="B922" s="956"/>
    </row>
    <row r="923" spans="1:2" s="1000" customFormat="1" ht="30" hidden="1">
      <c r="A923" s="965" t="s">
        <v>475</v>
      </c>
      <c r="B923" s="956"/>
    </row>
    <row r="924" spans="1:3" s="945" customFormat="1" ht="15.75" hidden="1">
      <c r="A924" s="984"/>
      <c r="B924" s="964"/>
      <c r="C924" s="951"/>
    </row>
    <row r="925" spans="1:4" s="945" customFormat="1" ht="15.75" hidden="1">
      <c r="A925" s="1001" t="s">
        <v>476</v>
      </c>
      <c r="B925" s="958">
        <f>B927</f>
        <v>0</v>
      </c>
      <c r="C925" s="951"/>
      <c r="D925" s="954"/>
    </row>
    <row r="926" spans="1:3" s="945" customFormat="1" ht="15.75" hidden="1">
      <c r="A926" s="1001"/>
      <c r="B926" s="958"/>
      <c r="C926" s="951"/>
    </row>
    <row r="927" spans="1:3" s="945" customFormat="1" ht="15.75" hidden="1">
      <c r="A927" s="1011" t="s">
        <v>1007</v>
      </c>
      <c r="B927" s="960">
        <f>B931</f>
        <v>0</v>
      </c>
      <c r="C927" s="951"/>
    </row>
    <row r="928" spans="1:6" ht="16.5" customHeight="1" hidden="1">
      <c r="A928" s="964"/>
      <c r="B928" s="956"/>
      <c r="C928" s="972"/>
      <c r="F928" s="995"/>
    </row>
    <row r="929" spans="1:6" ht="15" hidden="1">
      <c r="A929" s="959" t="s">
        <v>1007</v>
      </c>
      <c r="B929" s="960">
        <f>B931</f>
        <v>0</v>
      </c>
      <c r="C929" s="972"/>
      <c r="F929" s="995"/>
    </row>
    <row r="930" spans="1:6" ht="15" hidden="1">
      <c r="A930" s="984"/>
      <c r="B930" s="956"/>
      <c r="C930" s="972"/>
      <c r="F930" s="995"/>
    </row>
    <row r="931" spans="1:6" ht="15" hidden="1">
      <c r="A931" s="962" t="s">
        <v>193</v>
      </c>
      <c r="B931" s="963">
        <f>B934</f>
        <v>0</v>
      </c>
      <c r="C931" s="972"/>
      <c r="F931" s="995"/>
    </row>
    <row r="932" spans="1:6" ht="15" hidden="1">
      <c r="A932" s="964" t="s">
        <v>550</v>
      </c>
      <c r="B932" s="956"/>
      <c r="C932" s="972"/>
      <c r="F932" s="995"/>
    </row>
    <row r="933" spans="1:6" ht="18" customHeight="1" hidden="1">
      <c r="A933" s="964"/>
      <c r="B933" s="956"/>
      <c r="C933" s="972"/>
      <c r="F933" s="995"/>
    </row>
    <row r="934" spans="1:6" ht="15" hidden="1">
      <c r="A934" s="984" t="s">
        <v>471</v>
      </c>
      <c r="B934" s="956"/>
      <c r="C934" s="972"/>
      <c r="F934" s="995"/>
    </row>
    <row r="935" spans="1:6" ht="15" hidden="1">
      <c r="A935" s="964"/>
      <c r="B935" s="956"/>
      <c r="C935" s="972"/>
      <c r="F935" s="995"/>
    </row>
    <row r="936" spans="1:6" ht="30" hidden="1">
      <c r="A936" s="964" t="s">
        <v>477</v>
      </c>
      <c r="B936" s="956"/>
      <c r="C936" s="972"/>
      <c r="F936" s="995"/>
    </row>
    <row r="937" spans="1:6" ht="15" hidden="1">
      <c r="A937" s="994"/>
      <c r="B937" s="956"/>
      <c r="C937" s="972"/>
      <c r="F937" s="995"/>
    </row>
    <row r="938" spans="1:3" s="945" customFormat="1" ht="15.75" hidden="1">
      <c r="A938" s="997" t="s">
        <v>478</v>
      </c>
      <c r="B938" s="958">
        <f>B940</f>
        <v>0</v>
      </c>
      <c r="C938" s="951"/>
    </row>
    <row r="939" spans="1:3" s="961" customFormat="1" ht="15.75" hidden="1">
      <c r="A939" s="955"/>
      <c r="B939" s="956"/>
      <c r="C939" s="988"/>
    </row>
    <row r="940" spans="1:3" s="945" customFormat="1" ht="16.5" customHeight="1" hidden="1">
      <c r="A940" s="1047" t="s">
        <v>1009</v>
      </c>
      <c r="B940" s="960">
        <f>B942</f>
        <v>0</v>
      </c>
      <c r="C940" s="951"/>
    </row>
    <row r="941" spans="1:3" s="945" customFormat="1" ht="15.75" hidden="1">
      <c r="A941" s="955"/>
      <c r="B941" s="956"/>
      <c r="C941" s="1009"/>
    </row>
    <row r="942" spans="1:3" s="945" customFormat="1" ht="16.5" customHeight="1" hidden="1">
      <c r="A942" s="1085" t="s">
        <v>193</v>
      </c>
      <c r="B942" s="963">
        <f>B944</f>
        <v>0</v>
      </c>
      <c r="C942" s="1009"/>
    </row>
    <row r="943" spans="1:4" s="945" customFormat="1" ht="16.5" customHeight="1" hidden="1">
      <c r="A943" s="955"/>
      <c r="B943" s="956"/>
      <c r="C943" s="1009"/>
      <c r="D943" s="1010"/>
    </row>
    <row r="944" spans="1:4" s="945" customFormat="1" ht="15.75" hidden="1">
      <c r="A944" s="980" t="s">
        <v>347</v>
      </c>
      <c r="B944" s="956">
        <f>B947+B948+B949+B950+B951</f>
        <v>0</v>
      </c>
      <c r="C944" s="1009"/>
      <c r="D944" s="1010"/>
    </row>
    <row r="945" spans="1:4" s="945" customFormat="1" ht="15" customHeight="1" hidden="1">
      <c r="A945" s="955"/>
      <c r="B945" s="956"/>
      <c r="C945" s="1009"/>
      <c r="D945" s="1010"/>
    </row>
    <row r="946" spans="1:4" s="945" customFormat="1" ht="15" customHeight="1" hidden="1">
      <c r="A946" s="955" t="s">
        <v>291</v>
      </c>
      <c r="B946" s="956"/>
      <c r="C946" s="1009"/>
      <c r="D946" s="1010"/>
    </row>
    <row r="947" spans="1:4" s="945" customFormat="1" ht="15.75" hidden="1">
      <c r="A947" s="1033" t="s">
        <v>479</v>
      </c>
      <c r="B947" s="956"/>
      <c r="C947" s="1009"/>
      <c r="D947" s="1010"/>
    </row>
    <row r="948" spans="1:4" s="945" customFormat="1" ht="45" hidden="1">
      <c r="A948" s="1033" t="s">
        <v>480</v>
      </c>
      <c r="B948" s="956"/>
      <c r="C948" s="1009"/>
      <c r="D948" s="1010"/>
    </row>
    <row r="949" spans="1:4" s="945" customFormat="1" ht="15.75" hidden="1">
      <c r="A949" s="1033" t="s">
        <v>481</v>
      </c>
      <c r="B949" s="956"/>
      <c r="C949" s="1009"/>
      <c r="D949" s="1010"/>
    </row>
    <row r="950" spans="1:4" s="945" customFormat="1" ht="15.75" hidden="1">
      <c r="A950" s="1033" t="s">
        <v>482</v>
      </c>
      <c r="B950" s="956"/>
      <c r="C950" s="1009"/>
      <c r="D950" s="1010"/>
    </row>
    <row r="951" spans="1:4" s="945" customFormat="1" ht="15.75" hidden="1">
      <c r="A951" s="1033" t="s">
        <v>483</v>
      </c>
      <c r="B951" s="956"/>
      <c r="C951" s="1009"/>
      <c r="D951" s="1010"/>
    </row>
    <row r="952" spans="1:4" s="945" customFormat="1" ht="15.75" hidden="1">
      <c r="A952" s="1066"/>
      <c r="B952" s="956"/>
      <c r="C952" s="1009"/>
      <c r="D952" s="1010"/>
    </row>
    <row r="953" spans="1:4" s="945" customFormat="1" ht="15.75" hidden="1">
      <c r="A953" s="997" t="s">
        <v>484</v>
      </c>
      <c r="B953" s="958">
        <f>B955+B964</f>
        <v>0</v>
      </c>
      <c r="C953" s="1009"/>
      <c r="D953" s="1010"/>
    </row>
    <row r="954" spans="1:4" s="945" customFormat="1" ht="15.75" hidden="1">
      <c r="A954" s="964"/>
      <c r="B954" s="956"/>
      <c r="C954" s="1009"/>
      <c r="D954" s="1010"/>
    </row>
    <row r="955" spans="1:6" ht="15" hidden="1">
      <c r="A955" s="959" t="s">
        <v>997</v>
      </c>
      <c r="B955" s="956">
        <f>B957</f>
        <v>0</v>
      </c>
      <c r="C955" s="972"/>
      <c r="F955" s="995"/>
    </row>
    <row r="956" spans="1:2" s="975" customFormat="1" ht="15.75" hidden="1">
      <c r="A956" s="984"/>
      <c r="B956" s="956"/>
    </row>
    <row r="957" spans="1:2" s="975" customFormat="1" ht="15.75" hidden="1">
      <c r="A957" s="1085" t="s">
        <v>193</v>
      </c>
      <c r="B957" s="956">
        <f>B959</f>
        <v>0</v>
      </c>
    </row>
    <row r="958" spans="1:2" s="979" customFormat="1" ht="15.75" hidden="1">
      <c r="A958" s="964"/>
      <c r="B958" s="956"/>
    </row>
    <row r="959" spans="1:2" s="1000" customFormat="1" ht="15.75" hidden="1">
      <c r="A959" s="964" t="s">
        <v>264</v>
      </c>
      <c r="B959" s="956">
        <f>B961+B962</f>
        <v>0</v>
      </c>
    </row>
    <row r="960" spans="1:3" s="945" customFormat="1" ht="19.5" customHeight="1" hidden="1">
      <c r="A960" s="964"/>
      <c r="B960" s="956"/>
      <c r="C960" s="951"/>
    </row>
    <row r="961" spans="1:3" s="945" customFormat="1" ht="15.75" hidden="1">
      <c r="A961" s="973" t="s">
        <v>485</v>
      </c>
      <c r="B961" s="956"/>
      <c r="C961" s="951"/>
    </row>
    <row r="962" spans="1:3" s="945" customFormat="1" ht="15.75" hidden="1">
      <c r="A962" s="973" t="s">
        <v>486</v>
      </c>
      <c r="B962" s="956"/>
      <c r="C962" s="951"/>
    </row>
    <row r="963" spans="1:3" s="945" customFormat="1" ht="15.75" hidden="1">
      <c r="A963" s="980"/>
      <c r="B963" s="956"/>
      <c r="C963" s="951"/>
    </row>
    <row r="964" spans="1:3" s="961" customFormat="1" ht="15" hidden="1">
      <c r="A964" s="959" t="s">
        <v>870</v>
      </c>
      <c r="B964" s="987">
        <f>B966</f>
        <v>0</v>
      </c>
      <c r="C964" s="988"/>
    </row>
    <row r="965" spans="1:3" s="945" customFormat="1" ht="15.75" hidden="1">
      <c r="A965" s="989"/>
      <c r="B965" s="990"/>
      <c r="C965" s="991"/>
    </row>
    <row r="966" spans="1:3" s="945" customFormat="1" ht="15.75" hidden="1">
      <c r="A966" s="962" t="s">
        <v>219</v>
      </c>
      <c r="B966" s="992">
        <f>B969</f>
        <v>0</v>
      </c>
      <c r="C966" s="991"/>
    </row>
    <row r="967" spans="1:3" s="945" customFormat="1" ht="15.75" hidden="1">
      <c r="A967" s="964" t="s">
        <v>213</v>
      </c>
      <c r="B967" s="990"/>
      <c r="C967" s="991"/>
    </row>
    <row r="968" spans="1:3" s="945" customFormat="1" ht="15.75" hidden="1">
      <c r="A968" s="962"/>
      <c r="B968" s="990"/>
      <c r="C968" s="991"/>
    </row>
    <row r="969" spans="1:3" s="945" customFormat="1" ht="15.75" hidden="1">
      <c r="A969" s="965" t="s">
        <v>194</v>
      </c>
      <c r="B969" s="993">
        <f>B971+B972+B973</f>
        <v>0</v>
      </c>
      <c r="C969" s="951"/>
    </row>
    <row r="970" spans="1:3" s="945" customFormat="1" ht="15.75" hidden="1">
      <c r="A970" s="965"/>
      <c r="B970" s="993"/>
      <c r="C970" s="951"/>
    </row>
    <row r="971" spans="1:3" s="945" customFormat="1" ht="15.75" hidden="1">
      <c r="A971" s="965" t="s">
        <v>487</v>
      </c>
      <c r="B971" s="956"/>
      <c r="C971" s="951"/>
    </row>
    <row r="972" spans="1:3" s="945" customFormat="1" ht="30" hidden="1">
      <c r="A972" s="965" t="s">
        <v>488</v>
      </c>
      <c r="B972" s="956"/>
      <c r="C972" s="951"/>
    </row>
    <row r="973" spans="1:3" s="945" customFormat="1" ht="30" hidden="1">
      <c r="A973" s="965" t="s">
        <v>489</v>
      </c>
      <c r="B973" s="956"/>
      <c r="C973" s="951"/>
    </row>
    <row r="974" spans="1:3" s="945" customFormat="1" ht="15.75" hidden="1">
      <c r="A974" s="955"/>
      <c r="B974" s="993"/>
      <c r="C974" s="951"/>
    </row>
    <row r="975" spans="1:6" s="1029" customFormat="1" ht="28.5" hidden="1">
      <c r="A975" s="997" t="s">
        <v>490</v>
      </c>
      <c r="B975" s="958">
        <f>B977</f>
        <v>0</v>
      </c>
      <c r="C975" s="972"/>
      <c r="F975" s="1030"/>
    </row>
    <row r="976" spans="1:6" ht="14.25" hidden="1">
      <c r="A976" s="997"/>
      <c r="B976" s="958"/>
      <c r="C976" s="972"/>
      <c r="F976" s="995"/>
    </row>
    <row r="977" spans="1:3" s="945" customFormat="1" ht="15" hidden="1">
      <c r="A977" s="957" t="s">
        <v>491</v>
      </c>
      <c r="B977" s="958">
        <f>B979+B996</f>
        <v>0</v>
      </c>
      <c r="C977" s="944"/>
    </row>
    <row r="978" spans="1:3" s="945" customFormat="1" ht="15" hidden="1">
      <c r="A978" s="957"/>
      <c r="B978" s="958"/>
      <c r="C978" s="944"/>
    </row>
    <row r="979" spans="1:3" s="961" customFormat="1" ht="15.75" hidden="1">
      <c r="A979" s="959" t="s">
        <v>492</v>
      </c>
      <c r="B979" s="960">
        <f>B981</f>
        <v>0</v>
      </c>
      <c r="C979" s="944"/>
    </row>
    <row r="980" spans="1:3" s="961" customFormat="1" ht="15.75" hidden="1">
      <c r="A980" s="959"/>
      <c r="B980" s="960"/>
      <c r="C980" s="944"/>
    </row>
    <row r="981" spans="1:3" s="945" customFormat="1" ht="15.75" hidden="1">
      <c r="A981" s="962" t="s">
        <v>219</v>
      </c>
      <c r="B981" s="963">
        <f>B984</f>
        <v>0</v>
      </c>
      <c r="C981" s="944"/>
    </row>
    <row r="982" spans="1:3" s="945" customFormat="1" ht="15.75" hidden="1">
      <c r="A982" s="964" t="s">
        <v>550</v>
      </c>
      <c r="B982" s="963"/>
      <c r="C982" s="944"/>
    </row>
    <row r="983" spans="1:3" s="1017" customFormat="1" ht="15.75" hidden="1">
      <c r="A983" s="994"/>
      <c r="B983" s="1016"/>
      <c r="C983" s="1015"/>
    </row>
    <row r="984" spans="1:3" s="945" customFormat="1" ht="15.75" hidden="1">
      <c r="A984" s="980" t="s">
        <v>206</v>
      </c>
      <c r="B984" s="956">
        <f>B987+B992</f>
        <v>0</v>
      </c>
      <c r="C984" s="944"/>
    </row>
    <row r="985" spans="1:5" s="945" customFormat="1" ht="15.75" hidden="1">
      <c r="A985" s="981"/>
      <c r="B985" s="956"/>
      <c r="C985" s="944"/>
      <c r="D985" s="982"/>
      <c r="E985" s="983"/>
    </row>
    <row r="986" spans="1:3" s="945" customFormat="1" ht="15.75" hidden="1">
      <c r="A986" s="1014" t="s">
        <v>280</v>
      </c>
      <c r="B986" s="956"/>
      <c r="C986" s="1015"/>
    </row>
    <row r="987" spans="1:3" s="1017" customFormat="1" ht="30" hidden="1">
      <c r="A987" s="994" t="s">
        <v>493</v>
      </c>
      <c r="B987" s="1016"/>
      <c r="C987" s="1015"/>
    </row>
    <row r="988" spans="1:3" s="945" customFormat="1" ht="15.75" hidden="1">
      <c r="A988" s="964" t="s">
        <v>494</v>
      </c>
      <c r="B988" s="956"/>
      <c r="C988" s="1015"/>
    </row>
    <row r="989" spans="1:3" s="945" customFormat="1" ht="30" hidden="1">
      <c r="A989" s="964" t="s">
        <v>495</v>
      </c>
      <c r="B989" s="956"/>
      <c r="C989" s="1015"/>
    </row>
    <row r="990" spans="1:3" s="945" customFormat="1" ht="15.75" hidden="1">
      <c r="A990" s="964"/>
      <c r="B990" s="956"/>
      <c r="C990" s="1015"/>
    </row>
    <row r="991" spans="1:3" s="945" customFormat="1" ht="15.75" hidden="1">
      <c r="A991" s="1014" t="s">
        <v>201</v>
      </c>
      <c r="B991" s="956"/>
      <c r="C991" s="1015"/>
    </row>
    <row r="992" spans="1:3" s="1017" customFormat="1" ht="30" hidden="1">
      <c r="A992" s="994" t="s">
        <v>496</v>
      </c>
      <c r="B992" s="1016"/>
      <c r="C992" s="1015"/>
    </row>
    <row r="993" spans="1:3" s="945" customFormat="1" ht="15.75" hidden="1">
      <c r="A993" s="964" t="s">
        <v>497</v>
      </c>
      <c r="B993" s="956"/>
      <c r="C993" s="1015"/>
    </row>
    <row r="994" spans="1:3" s="945" customFormat="1" ht="45" hidden="1">
      <c r="A994" s="964" t="s">
        <v>498</v>
      </c>
      <c r="B994" s="956"/>
      <c r="C994" s="1015"/>
    </row>
    <row r="995" spans="1:3" s="945" customFormat="1" ht="15" hidden="1">
      <c r="A995" s="957"/>
      <c r="B995" s="958"/>
      <c r="C995" s="944"/>
    </row>
    <row r="996" spans="1:3" s="961" customFormat="1" ht="15.75" hidden="1">
      <c r="A996" s="959" t="s">
        <v>1019</v>
      </c>
      <c r="B996" s="960">
        <f>B998</f>
        <v>0</v>
      </c>
      <c r="C996" s="944"/>
    </row>
    <row r="997" spans="1:3" s="961" customFormat="1" ht="15.75" hidden="1">
      <c r="A997" s="959"/>
      <c r="B997" s="960"/>
      <c r="C997" s="944"/>
    </row>
    <row r="998" spans="1:3" s="945" customFormat="1" ht="15.75" hidden="1">
      <c r="A998" s="962" t="s">
        <v>193</v>
      </c>
      <c r="B998" s="963">
        <f>B1001</f>
        <v>0</v>
      </c>
      <c r="C998" s="944"/>
    </row>
    <row r="999" spans="1:3" s="945" customFormat="1" ht="15.75" hidden="1">
      <c r="A999" s="964" t="s">
        <v>550</v>
      </c>
      <c r="B999" s="963"/>
      <c r="C999" s="944"/>
    </row>
    <row r="1000" spans="1:3" s="1017" customFormat="1" ht="15.75" hidden="1">
      <c r="A1000" s="994"/>
      <c r="B1000" s="1016"/>
      <c r="C1000" s="1015"/>
    </row>
    <row r="1001" spans="1:3" s="945" customFormat="1" ht="15.75" hidden="1">
      <c r="A1001" s="980" t="s">
        <v>206</v>
      </c>
      <c r="B1001" s="956">
        <f>B1004</f>
        <v>0</v>
      </c>
      <c r="C1001" s="944"/>
    </row>
    <row r="1002" spans="1:5" s="945" customFormat="1" ht="15.75" hidden="1">
      <c r="A1002" s="981"/>
      <c r="B1002" s="956"/>
      <c r="C1002" s="944"/>
      <c r="D1002" s="982"/>
      <c r="E1002" s="983"/>
    </row>
    <row r="1003" spans="1:3" s="945" customFormat="1" ht="15.75" hidden="1">
      <c r="A1003" s="964" t="s">
        <v>275</v>
      </c>
      <c r="B1003" s="956"/>
      <c r="C1003" s="1015"/>
    </row>
    <row r="1004" spans="1:3" s="1017" customFormat="1" ht="18.75" customHeight="1" hidden="1">
      <c r="A1004" s="994" t="s">
        <v>499</v>
      </c>
      <c r="B1004" s="1016"/>
      <c r="C1004" s="1015"/>
    </row>
    <row r="1005" spans="1:3" s="945" customFormat="1" ht="15.75" hidden="1">
      <c r="A1005" s="964" t="s">
        <v>261</v>
      </c>
      <c r="B1005" s="956"/>
      <c r="C1005" s="1015"/>
    </row>
    <row r="1006" spans="1:3" s="945" customFormat="1" ht="15.75" hidden="1">
      <c r="A1006" s="964"/>
      <c r="B1006" s="956"/>
      <c r="C1006" s="1015"/>
    </row>
    <row r="1007" spans="1:6" s="1029" customFormat="1" ht="17.25" customHeight="1" hidden="1">
      <c r="A1007" s="997" t="s">
        <v>500</v>
      </c>
      <c r="B1007" s="958">
        <f>B1009+B1023+B1065+B1075</f>
        <v>0</v>
      </c>
      <c r="C1007" s="972"/>
      <c r="F1007" s="1030"/>
    </row>
    <row r="1008" spans="1:3" s="945" customFormat="1" ht="15.75" hidden="1">
      <c r="A1008" s="964"/>
      <c r="B1008" s="956"/>
      <c r="C1008" s="1015"/>
    </row>
    <row r="1009" spans="1:4" s="945" customFormat="1" ht="15" hidden="1">
      <c r="A1009" s="997" t="s">
        <v>501</v>
      </c>
      <c r="B1009" s="958">
        <f>B1011</f>
        <v>0</v>
      </c>
      <c r="C1009" s="1005"/>
      <c r="D1009" s="1010"/>
    </row>
    <row r="1010" spans="1:4" s="945" customFormat="1" ht="15.75" hidden="1">
      <c r="A1010" s="964"/>
      <c r="B1010" s="956"/>
      <c r="C1010" s="1005"/>
      <c r="D1010" s="1010"/>
    </row>
    <row r="1011" spans="1:3" s="961" customFormat="1" ht="15.75" hidden="1">
      <c r="A1011" s="959" t="s">
        <v>876</v>
      </c>
      <c r="B1011" s="960">
        <f>B1013</f>
        <v>0</v>
      </c>
      <c r="C1011" s="944"/>
    </row>
    <row r="1012" spans="1:3" s="961" customFormat="1" ht="15.75" hidden="1">
      <c r="A1012" s="959"/>
      <c r="B1012" s="960"/>
      <c r="C1012" s="944"/>
    </row>
    <row r="1013" spans="1:3" s="945" customFormat="1" ht="15.75" hidden="1">
      <c r="A1013" s="962" t="s">
        <v>193</v>
      </c>
      <c r="B1013" s="963">
        <f>B1016</f>
        <v>0</v>
      </c>
      <c r="C1013" s="944"/>
    </row>
    <row r="1014" spans="1:3" s="945" customFormat="1" ht="15.75" hidden="1">
      <c r="A1014" s="964" t="s">
        <v>550</v>
      </c>
      <c r="B1014" s="963"/>
      <c r="C1014" s="944"/>
    </row>
    <row r="1015" spans="1:3" s="945" customFormat="1" ht="14.25" customHeight="1" hidden="1">
      <c r="A1015" s="962"/>
      <c r="B1015" s="963"/>
      <c r="C1015" s="944"/>
    </row>
    <row r="1016" spans="1:3" s="945" customFormat="1" ht="15.75" hidden="1">
      <c r="A1016" s="980" t="s">
        <v>206</v>
      </c>
      <c r="B1016" s="956">
        <f>B1019</f>
        <v>0</v>
      </c>
      <c r="C1016" s="944"/>
    </row>
    <row r="1017" spans="1:5" s="945" customFormat="1" ht="15.75" hidden="1">
      <c r="A1017" s="981"/>
      <c r="B1017" s="956"/>
      <c r="C1017" s="944"/>
      <c r="D1017" s="982"/>
      <c r="E1017" s="983"/>
    </row>
    <row r="1018" spans="1:3" s="975" customFormat="1" ht="15.75" hidden="1">
      <c r="A1018" s="955" t="s">
        <v>275</v>
      </c>
      <c r="B1018" s="976"/>
      <c r="C1018" s="974"/>
    </row>
    <row r="1019" spans="1:3" s="979" customFormat="1" ht="15.75" hidden="1">
      <c r="A1019" s="977" t="s">
        <v>210</v>
      </c>
      <c r="B1019" s="978"/>
      <c r="C1019" s="974"/>
    </row>
    <row r="1020" spans="1:3" s="975" customFormat="1" ht="15.75" hidden="1">
      <c r="A1020" s="955" t="s">
        <v>502</v>
      </c>
      <c r="B1020" s="976"/>
      <c r="C1020" s="974"/>
    </row>
    <row r="1021" ht="38.25" hidden="1">
      <c r="A1021" s="986" t="s">
        <v>503</v>
      </c>
    </row>
    <row r="1022" ht="12.75" hidden="1">
      <c r="A1022" s="986"/>
    </row>
    <row r="1023" spans="1:4" s="945" customFormat="1" ht="15.75" hidden="1">
      <c r="A1023" s="997" t="s">
        <v>504</v>
      </c>
      <c r="B1023" s="958">
        <f>B1031+B1025</f>
        <v>0</v>
      </c>
      <c r="C1023" s="1009"/>
      <c r="D1023" s="1010"/>
    </row>
    <row r="1024" spans="1:4" s="945" customFormat="1" ht="15.75" hidden="1">
      <c r="A1024" s="964"/>
      <c r="B1024" s="956"/>
      <c r="C1024" s="1009"/>
      <c r="D1024" s="1010"/>
    </row>
    <row r="1025" spans="1:2" s="975" customFormat="1" ht="15.75" hidden="1">
      <c r="A1025" s="962" t="s">
        <v>193</v>
      </c>
      <c r="B1025" s="993">
        <f>B1027</f>
        <v>0</v>
      </c>
    </row>
    <row r="1026" spans="1:2" s="979" customFormat="1" ht="15.75" hidden="1">
      <c r="A1026" s="964"/>
      <c r="B1026" s="993"/>
    </row>
    <row r="1027" spans="1:2" s="1000" customFormat="1" ht="15.75" hidden="1">
      <c r="A1027" s="964" t="s">
        <v>264</v>
      </c>
      <c r="B1027" s="993">
        <f>B1029</f>
        <v>0</v>
      </c>
    </row>
    <row r="1028" spans="1:3" s="945" customFormat="1" ht="19.5" customHeight="1" hidden="1">
      <c r="A1028" s="964"/>
      <c r="B1028" s="993"/>
      <c r="C1028" s="951"/>
    </row>
    <row r="1029" spans="1:3" s="945" customFormat="1" ht="30" hidden="1">
      <c r="A1029" s="1086" t="s">
        <v>505</v>
      </c>
      <c r="B1029" s="993"/>
      <c r="C1029" s="951"/>
    </row>
    <row r="1030" spans="1:3" s="945" customFormat="1" ht="15.75" hidden="1">
      <c r="A1030" s="955"/>
      <c r="B1030" s="993"/>
      <c r="C1030" s="951"/>
    </row>
    <row r="1031" spans="1:2" s="1000" customFormat="1" ht="15.75" hidden="1">
      <c r="A1031" s="959" t="s">
        <v>506</v>
      </c>
      <c r="B1031" s="956">
        <f>B1033+B1042</f>
        <v>0</v>
      </c>
    </row>
    <row r="1032" spans="1:2" s="1000" customFormat="1" ht="15.75" hidden="1">
      <c r="A1032" s="984"/>
      <c r="B1032" s="956"/>
    </row>
    <row r="1033" spans="1:2" s="1000" customFormat="1" ht="15.75" hidden="1">
      <c r="A1033" s="962" t="s">
        <v>193</v>
      </c>
      <c r="B1033" s="956">
        <f>B1035+B1041</f>
        <v>0</v>
      </c>
    </row>
    <row r="1034" spans="1:2" s="1000" customFormat="1" ht="15.75" hidden="1">
      <c r="A1034" s="964"/>
      <c r="B1034" s="956"/>
    </row>
    <row r="1035" spans="1:2" s="1000" customFormat="1" ht="15.75" hidden="1">
      <c r="A1035" s="964" t="s">
        <v>347</v>
      </c>
      <c r="B1035" s="956">
        <f>B1038+B1039+B1040</f>
        <v>0</v>
      </c>
    </row>
    <row r="1036" spans="1:2" s="1000" customFormat="1" ht="18" customHeight="1" hidden="1">
      <c r="A1036" s="964"/>
      <c r="B1036" s="956"/>
    </row>
    <row r="1037" spans="1:3" s="1000" customFormat="1" ht="30" hidden="1">
      <c r="A1037" s="980" t="s">
        <v>507</v>
      </c>
      <c r="B1037" s="956"/>
      <c r="C1037" s="1000" t="s">
        <v>508</v>
      </c>
    </row>
    <row r="1038" spans="1:2" s="1000" customFormat="1" ht="15.75" hidden="1">
      <c r="A1038" s="980" t="s">
        <v>509</v>
      </c>
      <c r="B1038" s="956"/>
    </row>
    <row r="1039" spans="1:2" s="1000" customFormat="1" ht="15.75" hidden="1">
      <c r="A1039" s="973"/>
      <c r="B1039" s="956"/>
    </row>
    <row r="1040" spans="1:2" s="1000" customFormat="1" ht="30" hidden="1">
      <c r="A1040" s="980" t="s">
        <v>510</v>
      </c>
      <c r="B1040" s="956"/>
    </row>
    <row r="1041" ht="12.75" hidden="1"/>
    <row r="1042" spans="1:3" s="945" customFormat="1" ht="15.75" hidden="1">
      <c r="A1042" s="980" t="s">
        <v>222</v>
      </c>
      <c r="B1042" s="956">
        <f>B1045+B1048+B1051+B1055+B1060</f>
        <v>0</v>
      </c>
      <c r="C1042" s="944"/>
    </row>
    <row r="1043" spans="1:5" s="945" customFormat="1" ht="15.75" hidden="1">
      <c r="A1043" s="981"/>
      <c r="B1043" s="956"/>
      <c r="C1043" s="944"/>
      <c r="D1043" s="982"/>
      <c r="E1043" s="983"/>
    </row>
    <row r="1044" spans="1:3" s="975" customFormat="1" ht="30" hidden="1">
      <c r="A1044" s="955" t="s">
        <v>511</v>
      </c>
      <c r="B1044" s="976"/>
      <c r="C1044" s="974"/>
    </row>
    <row r="1045" spans="1:3" s="979" customFormat="1" ht="30" hidden="1">
      <c r="A1045" s="977" t="s">
        <v>512</v>
      </c>
      <c r="B1045" s="978"/>
      <c r="C1045" s="974"/>
    </row>
    <row r="1046" spans="1:3" s="975" customFormat="1" ht="15.75" hidden="1">
      <c r="A1046" s="955" t="s">
        <v>513</v>
      </c>
      <c r="B1046" s="976"/>
      <c r="C1046" s="974"/>
    </row>
    <row r="1047" ht="12.75" hidden="1">
      <c r="A1047" s="986"/>
    </row>
    <row r="1048" spans="1:3" s="979" customFormat="1" ht="15.75" hidden="1">
      <c r="A1048" s="977" t="s">
        <v>514</v>
      </c>
      <c r="B1048" s="978"/>
      <c r="C1048" s="974"/>
    </row>
    <row r="1049" spans="1:3" s="975" customFormat="1" ht="15.75" hidden="1">
      <c r="A1049" s="955" t="s">
        <v>515</v>
      </c>
      <c r="B1049" s="976"/>
      <c r="C1049" s="974"/>
    </row>
    <row r="1050" ht="12.75" hidden="1">
      <c r="A1050" s="986"/>
    </row>
    <row r="1051" spans="1:3" s="979" customFormat="1" ht="15.75" hidden="1">
      <c r="A1051" s="977" t="s">
        <v>516</v>
      </c>
      <c r="B1051" s="978"/>
      <c r="C1051" s="974"/>
    </row>
    <row r="1052" spans="1:3" s="975" customFormat="1" ht="15.75" hidden="1">
      <c r="A1052" s="955" t="s">
        <v>517</v>
      </c>
      <c r="B1052" s="976"/>
      <c r="C1052" s="974"/>
    </row>
    <row r="1053" ht="12.75" hidden="1">
      <c r="A1053" s="986"/>
    </row>
    <row r="1054" spans="1:3" s="975" customFormat="1" ht="15.75" hidden="1">
      <c r="A1054" s="955" t="s">
        <v>201</v>
      </c>
      <c r="B1054" s="976"/>
      <c r="C1054" s="974"/>
    </row>
    <row r="1055" spans="1:3" s="979" customFormat="1" ht="15.75" hidden="1">
      <c r="A1055" s="977" t="s">
        <v>518</v>
      </c>
      <c r="B1055" s="978"/>
      <c r="C1055" s="974" t="s">
        <v>519</v>
      </c>
    </row>
    <row r="1056" spans="1:3" s="975" customFormat="1" ht="15.75" hidden="1">
      <c r="A1056" s="955" t="s">
        <v>520</v>
      </c>
      <c r="B1056" s="976"/>
      <c r="C1056" s="974"/>
    </row>
    <row r="1057" ht="15" hidden="1">
      <c r="A1057" s="955" t="s">
        <v>521</v>
      </c>
    </row>
    <row r="1058" ht="15" hidden="1">
      <c r="A1058" s="955"/>
    </row>
    <row r="1059" spans="1:3" s="975" customFormat="1" ht="15.75" hidden="1">
      <c r="A1059" s="955" t="s">
        <v>280</v>
      </c>
      <c r="B1059" s="976"/>
      <c r="C1059" s="974"/>
    </row>
    <row r="1060" spans="1:3" s="979" customFormat="1" ht="15.75" hidden="1">
      <c r="A1060" s="977" t="s">
        <v>522</v>
      </c>
      <c r="B1060" s="978"/>
      <c r="C1060" s="974"/>
    </row>
    <row r="1061" spans="1:3" s="975" customFormat="1" ht="15.75" hidden="1">
      <c r="A1061" s="955" t="s">
        <v>523</v>
      </c>
      <c r="B1061" s="976"/>
      <c r="C1061" s="974"/>
    </row>
    <row r="1062" ht="30" hidden="1">
      <c r="A1062" s="955" t="s">
        <v>524</v>
      </c>
    </row>
    <row r="1063" ht="15" hidden="1">
      <c r="A1063" s="955"/>
    </row>
    <row r="1064" ht="12.75" hidden="1">
      <c r="A1064" s="986"/>
    </row>
    <row r="1065" spans="1:4" s="945" customFormat="1" ht="15.75" hidden="1">
      <c r="A1065" s="997" t="s">
        <v>525</v>
      </c>
      <c r="B1065" s="958">
        <f>B1067</f>
        <v>0</v>
      </c>
      <c r="C1065" s="1009"/>
      <c r="D1065" s="1010"/>
    </row>
    <row r="1066" spans="1:4" s="945" customFormat="1" ht="15.75" hidden="1">
      <c r="A1066" s="964"/>
      <c r="B1066" s="956"/>
      <c r="C1066" s="1009"/>
      <c r="D1066" s="1010"/>
    </row>
    <row r="1067" spans="1:6" ht="15" hidden="1">
      <c r="A1067" s="959" t="s">
        <v>1025</v>
      </c>
      <c r="B1067" s="960">
        <f>B1069</f>
        <v>0</v>
      </c>
      <c r="C1067" s="972"/>
      <c r="F1067" s="995"/>
    </row>
    <row r="1068" spans="1:2" s="975" customFormat="1" ht="15.75" hidden="1">
      <c r="A1068" s="984"/>
      <c r="B1068" s="956"/>
    </row>
    <row r="1069" spans="1:2" s="975" customFormat="1" ht="15.75" hidden="1">
      <c r="A1069" s="962" t="s">
        <v>219</v>
      </c>
      <c r="B1069" s="956">
        <f>B1071</f>
        <v>0</v>
      </c>
    </row>
    <row r="1070" spans="1:2" s="979" customFormat="1" ht="15.75" hidden="1">
      <c r="A1070" s="964"/>
      <c r="B1070" s="956"/>
    </row>
    <row r="1071" spans="1:2" s="1000" customFormat="1" ht="15.75" hidden="1">
      <c r="A1071" s="964" t="s">
        <v>264</v>
      </c>
      <c r="B1071" s="956"/>
    </row>
    <row r="1072" spans="1:3" s="945" customFormat="1" ht="19.5" customHeight="1" hidden="1">
      <c r="A1072" s="964"/>
      <c r="B1072" s="956"/>
      <c r="C1072" s="951"/>
    </row>
    <row r="1073" spans="1:3" s="945" customFormat="1" ht="30" hidden="1">
      <c r="A1073" s="980" t="s">
        <v>526</v>
      </c>
      <c r="B1073" s="956"/>
      <c r="C1073" s="951"/>
    </row>
    <row r="1074" spans="1:3" s="945" customFormat="1" ht="15.75" hidden="1">
      <c r="A1074" s="955"/>
      <c r="B1074" s="956"/>
      <c r="C1074" s="951"/>
    </row>
    <row r="1075" spans="1:6" ht="14.25" hidden="1">
      <c r="A1075" s="997" t="s">
        <v>527</v>
      </c>
      <c r="B1075" s="958">
        <f>B1077+B1088</f>
        <v>0</v>
      </c>
      <c r="C1075" s="972"/>
      <c r="F1075" s="995"/>
    </row>
    <row r="1076" spans="1:6" ht="14.25" hidden="1">
      <c r="A1076" s="997"/>
      <c r="B1076" s="958"/>
      <c r="C1076" s="972"/>
      <c r="F1076" s="995"/>
    </row>
    <row r="1077" spans="1:6" ht="15" hidden="1">
      <c r="A1077" s="959" t="s">
        <v>1025</v>
      </c>
      <c r="B1077" s="960">
        <f>B1079</f>
        <v>0</v>
      </c>
      <c r="C1077" s="972"/>
      <c r="F1077" s="995"/>
    </row>
    <row r="1078" spans="1:2" s="975" customFormat="1" ht="15.75" hidden="1">
      <c r="A1078" s="984"/>
      <c r="B1078" s="956"/>
    </row>
    <row r="1079" spans="1:2" s="975" customFormat="1" ht="15.75" hidden="1">
      <c r="A1079" s="962" t="s">
        <v>193</v>
      </c>
      <c r="B1079" s="956">
        <f>B1081</f>
        <v>0</v>
      </c>
    </row>
    <row r="1080" spans="1:2" s="979" customFormat="1" ht="15.75" hidden="1">
      <c r="A1080" s="964"/>
      <c r="B1080" s="956"/>
    </row>
    <row r="1081" spans="1:2" s="1000" customFormat="1" ht="15.75" hidden="1">
      <c r="A1081" s="964" t="s">
        <v>264</v>
      </c>
      <c r="B1081" s="956">
        <f>B1084+B1085+B1086</f>
        <v>0</v>
      </c>
    </row>
    <row r="1082" spans="1:3" s="945" customFormat="1" ht="19.5" customHeight="1" hidden="1">
      <c r="A1082" s="964"/>
      <c r="B1082" s="956"/>
      <c r="C1082" s="951"/>
    </row>
    <row r="1083" spans="1:3" s="945" customFormat="1" ht="15.75" hidden="1">
      <c r="A1083" s="1086" t="s">
        <v>291</v>
      </c>
      <c r="B1083" s="956"/>
      <c r="C1083" s="951"/>
    </row>
    <row r="1084" spans="1:3" s="945" customFormat="1" ht="30" hidden="1">
      <c r="A1084" s="1087" t="s">
        <v>528</v>
      </c>
      <c r="B1084" s="956"/>
      <c r="C1084" s="951"/>
    </row>
    <row r="1085" spans="1:3" s="945" customFormat="1" ht="30" hidden="1">
      <c r="A1085" s="1087" t="s">
        <v>529</v>
      </c>
      <c r="B1085" s="956"/>
      <c r="C1085" s="951"/>
    </row>
    <row r="1086" spans="1:3" s="945" customFormat="1" ht="30" hidden="1">
      <c r="A1086" s="1087" t="s">
        <v>530</v>
      </c>
      <c r="B1086" s="956"/>
      <c r="C1086" s="951"/>
    </row>
    <row r="1087" spans="1:3" s="945" customFormat="1" ht="15.75" hidden="1">
      <c r="A1087" s="955"/>
      <c r="B1087" s="956"/>
      <c r="C1087" s="951"/>
    </row>
    <row r="1088" spans="1:3" s="961" customFormat="1" ht="15" hidden="1">
      <c r="A1088" s="959" t="s">
        <v>870</v>
      </c>
      <c r="B1088" s="987">
        <f>B1090</f>
        <v>0</v>
      </c>
      <c r="C1088" s="988"/>
    </row>
    <row r="1089" spans="1:3" s="945" customFormat="1" ht="15.75" hidden="1">
      <c r="A1089" s="989"/>
      <c r="B1089" s="990"/>
      <c r="C1089" s="991"/>
    </row>
    <row r="1090" spans="1:3" s="945" customFormat="1" ht="15.75" hidden="1">
      <c r="A1090" s="962" t="s">
        <v>219</v>
      </c>
      <c r="B1090" s="992">
        <f>B1093+B1097</f>
        <v>0</v>
      </c>
      <c r="C1090" s="991"/>
    </row>
    <row r="1091" spans="1:3" s="945" customFormat="1" ht="15.75" hidden="1">
      <c r="A1091" s="964" t="s">
        <v>213</v>
      </c>
      <c r="B1091" s="990"/>
      <c r="C1091" s="991"/>
    </row>
    <row r="1092" spans="1:3" s="945" customFormat="1" ht="15.75" hidden="1">
      <c r="A1092" s="962"/>
      <c r="B1092" s="990"/>
      <c r="C1092" s="991"/>
    </row>
    <row r="1093" spans="1:3" s="945" customFormat="1" ht="15.75" hidden="1">
      <c r="A1093" s="965" t="s">
        <v>194</v>
      </c>
      <c r="B1093" s="993"/>
      <c r="C1093" s="951"/>
    </row>
    <row r="1094" spans="1:3" s="945" customFormat="1" ht="15.75" hidden="1">
      <c r="A1094" s="965"/>
      <c r="B1094" s="993"/>
      <c r="C1094" s="951"/>
    </row>
    <row r="1095" spans="1:3" s="945" customFormat="1" ht="15.75" hidden="1">
      <c r="A1095" s="964" t="s">
        <v>468</v>
      </c>
      <c r="B1095" s="956"/>
      <c r="C1095" s="951"/>
    </row>
    <row r="1096" spans="1:3" s="945" customFormat="1" ht="15.75" hidden="1">
      <c r="A1096" s="955"/>
      <c r="B1096" s="993"/>
      <c r="C1096" s="951"/>
    </row>
    <row r="1097" spans="1:3" s="945" customFormat="1" ht="15.75" hidden="1">
      <c r="A1097" s="980" t="s">
        <v>206</v>
      </c>
      <c r="B1097" s="993">
        <f>B1100</f>
        <v>0</v>
      </c>
      <c r="C1097" s="991"/>
    </row>
    <row r="1098" spans="1:3" s="945" customFormat="1" ht="15.75" hidden="1">
      <c r="A1098" s="981"/>
      <c r="B1098" s="993"/>
      <c r="C1098" s="991"/>
    </row>
    <row r="1099" spans="1:3" s="945" customFormat="1" ht="15.75" hidden="1">
      <c r="A1099" s="955" t="s">
        <v>201</v>
      </c>
      <c r="B1099" s="993"/>
      <c r="C1099" s="991"/>
    </row>
    <row r="1100" spans="1:3" s="945" customFormat="1" ht="30" hidden="1">
      <c r="A1100" s="994" t="s">
        <v>531</v>
      </c>
      <c r="B1100" s="956"/>
      <c r="C1100" s="991"/>
    </row>
    <row r="1101" spans="1:3" s="945" customFormat="1" ht="15.75" hidden="1">
      <c r="A1101" s="964" t="s">
        <v>532</v>
      </c>
      <c r="B1101" s="993"/>
      <c r="C1101" s="991"/>
    </row>
    <row r="1102" spans="1:3" s="945" customFormat="1" ht="15.75" hidden="1">
      <c r="A1102" s="955"/>
      <c r="B1102" s="993"/>
      <c r="C1102" s="991"/>
    </row>
    <row r="1104" spans="1:4" s="1090" customFormat="1" ht="15.75">
      <c r="A1104" s="949" t="s">
        <v>533</v>
      </c>
      <c r="B1104" s="950">
        <f>B1106+B1672</f>
        <v>558491</v>
      </c>
      <c r="C1104" s="1088"/>
      <c r="D1104" s="1089"/>
    </row>
    <row r="1105" spans="1:6" s="223" customFormat="1" ht="14.25">
      <c r="A1105" s="949"/>
      <c r="B1105" s="950"/>
      <c r="D1105" s="1091"/>
      <c r="F1105" s="1092"/>
    </row>
    <row r="1106" spans="1:6" s="223" customFormat="1" ht="14.25">
      <c r="A1106" s="949" t="s">
        <v>534</v>
      </c>
      <c r="B1106" s="950">
        <f>B1108+B1180+B1145+B1640+B1537+B1373+B1169+B1523</f>
        <v>476100</v>
      </c>
      <c r="D1106" s="262"/>
      <c r="E1106" s="1093"/>
      <c r="F1106" s="1092"/>
    </row>
    <row r="1107" spans="1:6" s="1029" customFormat="1" ht="14.25">
      <c r="A1107" s="957"/>
      <c r="B1107" s="958"/>
      <c r="C1107" s="972"/>
      <c r="D1107" s="1094"/>
      <c r="F1107" s="1030"/>
    </row>
    <row r="1108" spans="1:3" s="945" customFormat="1" ht="15" hidden="1">
      <c r="A1108" s="957" t="s">
        <v>190</v>
      </c>
      <c r="B1108" s="958">
        <f>B1110</f>
        <v>0</v>
      </c>
      <c r="C1108" s="944"/>
    </row>
    <row r="1109" spans="1:3" s="945" customFormat="1" ht="15" hidden="1">
      <c r="A1109" s="957"/>
      <c r="B1109" s="958"/>
      <c r="C1109" s="944"/>
    </row>
    <row r="1110" spans="1:3" s="945" customFormat="1" ht="15" hidden="1">
      <c r="A1110" s="957" t="s">
        <v>535</v>
      </c>
      <c r="B1110" s="958">
        <f>+B1112+B1837</f>
        <v>0</v>
      </c>
      <c r="C1110" s="944"/>
    </row>
    <row r="1111" spans="1:3" s="945" customFormat="1" ht="15" hidden="1">
      <c r="A1111" s="957"/>
      <c r="B1111" s="958"/>
      <c r="C1111" s="944"/>
    </row>
    <row r="1112" spans="1:3" s="961" customFormat="1" ht="15.75" hidden="1">
      <c r="A1112" s="959" t="s">
        <v>192</v>
      </c>
      <c r="B1112" s="960">
        <f>B1114</f>
        <v>0</v>
      </c>
      <c r="C1112" s="944"/>
    </row>
    <row r="1113" spans="1:3" s="961" customFormat="1" ht="19.5" customHeight="1" hidden="1">
      <c r="A1113" s="959"/>
      <c r="B1113" s="960"/>
      <c r="C1113" s="944"/>
    </row>
    <row r="1114" spans="1:3" s="945" customFormat="1" ht="15.75" hidden="1">
      <c r="A1114" s="962" t="s">
        <v>193</v>
      </c>
      <c r="B1114" s="963">
        <f>B1117+B1133</f>
        <v>0</v>
      </c>
      <c r="C1114" s="944"/>
    </row>
    <row r="1115" spans="1:3" s="945" customFormat="1" ht="15.75" hidden="1">
      <c r="A1115" s="964" t="s">
        <v>550</v>
      </c>
      <c r="B1115" s="963"/>
      <c r="C1115" s="944"/>
    </row>
    <row r="1116" spans="1:3" s="945" customFormat="1" ht="14.25" customHeight="1" hidden="1">
      <c r="A1116" s="962"/>
      <c r="B1116" s="963"/>
      <c r="C1116" s="944"/>
    </row>
    <row r="1117" spans="1:3" s="945" customFormat="1" ht="15.75" hidden="1">
      <c r="A1117" s="965" t="s">
        <v>194</v>
      </c>
      <c r="B1117" s="956">
        <f>B1120+B1121+B1122+B1123+B1124+B1126</f>
        <v>0</v>
      </c>
      <c r="C1117" s="944"/>
    </row>
    <row r="1118" spans="1:3" s="945" customFormat="1" ht="15.75" hidden="1">
      <c r="A1118" s="965"/>
      <c r="B1118" s="956"/>
      <c r="C1118" s="944"/>
    </row>
    <row r="1119" spans="1:3" s="945" customFormat="1" ht="15.75" hidden="1">
      <c r="A1119" s="964" t="s">
        <v>291</v>
      </c>
      <c r="B1119" s="956"/>
      <c r="C1119" s="944"/>
    </row>
    <row r="1120" spans="1:3" s="968" customFormat="1" ht="15" hidden="1">
      <c r="A1120" s="966" t="s">
        <v>536</v>
      </c>
      <c r="B1120" s="956"/>
      <c r="C1120" s="967"/>
    </row>
    <row r="1121" spans="1:3" s="968" customFormat="1" ht="15" hidden="1">
      <c r="A1121" s="966" t="s">
        <v>537</v>
      </c>
      <c r="B1121" s="956"/>
      <c r="C1121" s="967"/>
    </row>
    <row r="1122" spans="1:3" s="968" customFormat="1" ht="15" hidden="1">
      <c r="A1122" s="966" t="s">
        <v>538</v>
      </c>
      <c r="B1122" s="956"/>
      <c r="C1122" s="967"/>
    </row>
    <row r="1123" spans="1:3" s="968" customFormat="1" ht="15" hidden="1">
      <c r="A1123" s="966" t="s">
        <v>539</v>
      </c>
      <c r="B1123" s="956"/>
      <c r="C1123" s="967"/>
    </row>
    <row r="1124" spans="1:3" s="968" customFormat="1" ht="15" hidden="1">
      <c r="A1124" s="966" t="s">
        <v>540</v>
      </c>
      <c r="B1124" s="956"/>
      <c r="C1124" s="967"/>
    </row>
    <row r="1125" ht="12.75" hidden="1"/>
    <row r="1126" spans="1:3" s="975" customFormat="1" ht="15.75" hidden="1">
      <c r="A1126" s="973" t="s">
        <v>200</v>
      </c>
      <c r="B1126" s="956">
        <f>SUM(B1129)</f>
        <v>0</v>
      </c>
      <c r="C1126" s="974"/>
    </row>
    <row r="1127" spans="1:3" s="975" customFormat="1" ht="15.75" hidden="1">
      <c r="A1127" s="955"/>
      <c r="B1127" s="976"/>
      <c r="C1127" s="974"/>
    </row>
    <row r="1128" spans="1:3" s="975" customFormat="1" ht="15.75" hidden="1">
      <c r="A1128" s="955" t="s">
        <v>201</v>
      </c>
      <c r="B1128" s="976"/>
      <c r="C1128" s="974"/>
    </row>
    <row r="1129" spans="1:3" s="979" customFormat="1" ht="15.75" hidden="1">
      <c r="A1129" s="977" t="s">
        <v>541</v>
      </c>
      <c r="B1129" s="978"/>
      <c r="C1129" s="974"/>
    </row>
    <row r="1130" spans="1:3" s="975" customFormat="1" ht="15.75" hidden="1">
      <c r="A1130" s="955" t="s">
        <v>542</v>
      </c>
      <c r="B1130" s="976"/>
      <c r="C1130" s="974"/>
    </row>
    <row r="1131" spans="1:3" s="975" customFormat="1" ht="30" hidden="1">
      <c r="A1131" s="955" t="s">
        <v>205</v>
      </c>
      <c r="B1131" s="976"/>
      <c r="C1131" s="974"/>
    </row>
    <row r="1132" ht="12.75" hidden="1"/>
    <row r="1133" spans="1:3" s="945" customFormat="1" ht="15.75" hidden="1">
      <c r="A1133" s="980" t="s">
        <v>206</v>
      </c>
      <c r="B1133" s="956">
        <f>B1142+B1137</f>
        <v>0</v>
      </c>
      <c r="C1133" s="944"/>
    </row>
    <row r="1134" spans="1:5" s="945" customFormat="1" ht="15.75" hidden="1">
      <c r="A1134" s="981"/>
      <c r="B1134" s="956"/>
      <c r="C1134" s="944"/>
      <c r="D1134" s="982"/>
      <c r="E1134" s="983"/>
    </row>
    <row r="1135" spans="1:3" s="975" customFormat="1" ht="15.75" hidden="1">
      <c r="A1135" s="955" t="s">
        <v>231</v>
      </c>
      <c r="B1135" s="976"/>
      <c r="C1135" s="974"/>
    </row>
    <row r="1136" ht="12.75" hidden="1"/>
    <row r="1137" spans="1:3" s="979" customFormat="1" ht="45" hidden="1">
      <c r="A1137" s="977" t="s">
        <v>0</v>
      </c>
      <c r="B1137" s="978"/>
      <c r="C1137" s="974" t="s">
        <v>1</v>
      </c>
    </row>
    <row r="1138" spans="1:3" s="975" customFormat="1" ht="15.75" hidden="1">
      <c r="A1138" s="955" t="s">
        <v>274</v>
      </c>
      <c r="B1138" s="976"/>
      <c r="C1138" s="974"/>
    </row>
    <row r="1139" ht="45" hidden="1">
      <c r="A1139" s="955" t="s">
        <v>2</v>
      </c>
    </row>
    <row r="1140" ht="12.75" hidden="1"/>
    <row r="1141" spans="1:3" s="975" customFormat="1" ht="15.75" hidden="1">
      <c r="A1141" s="955" t="s">
        <v>201</v>
      </c>
      <c r="B1141" s="976"/>
      <c r="C1141" s="974"/>
    </row>
    <row r="1142" spans="1:3" s="979" customFormat="1" ht="30" hidden="1">
      <c r="A1142" s="977" t="s">
        <v>3</v>
      </c>
      <c r="B1142" s="978"/>
      <c r="C1142" s="974"/>
    </row>
    <row r="1143" spans="1:3" s="975" customFormat="1" ht="15.75" hidden="1">
      <c r="A1143" s="955" t="s">
        <v>4</v>
      </c>
      <c r="B1143" s="976"/>
      <c r="C1143" s="974"/>
    </row>
    <row r="1144" ht="12.75" hidden="1"/>
    <row r="1145" spans="1:6" ht="15" customHeight="1" hidden="1">
      <c r="A1145" s="1001" t="s">
        <v>5</v>
      </c>
      <c r="B1145" s="958">
        <f>B1147+B1160</f>
        <v>0</v>
      </c>
      <c r="C1145" s="972"/>
      <c r="D1145" s="1007"/>
      <c r="F1145" s="995"/>
    </row>
    <row r="1146" spans="1:6" ht="14.25" hidden="1">
      <c r="A1146" s="1001"/>
      <c r="B1146" s="958"/>
      <c r="C1146" s="972"/>
      <c r="D1146" s="1007"/>
      <c r="F1146" s="995"/>
    </row>
    <row r="1147" spans="1:6" ht="14.25" hidden="1">
      <c r="A1147" s="1001" t="s">
        <v>6</v>
      </c>
      <c r="B1147" s="958">
        <f>B1149</f>
        <v>0</v>
      </c>
      <c r="C1147" s="972"/>
      <c r="D1147" s="1007"/>
      <c r="F1147" s="995"/>
    </row>
    <row r="1148" spans="1:6" ht="14.25" hidden="1">
      <c r="A1148" s="1001"/>
      <c r="B1148" s="958"/>
      <c r="C1148" s="972"/>
      <c r="D1148" s="1007"/>
      <c r="F1148" s="995"/>
    </row>
    <row r="1149" spans="1:6" ht="15" hidden="1">
      <c r="A1149" s="959" t="s">
        <v>873</v>
      </c>
      <c r="B1149" s="960">
        <f>B1151</f>
        <v>0</v>
      </c>
      <c r="C1149" s="972"/>
      <c r="D1149" s="1007"/>
      <c r="F1149" s="995"/>
    </row>
    <row r="1150" spans="1:6" ht="15" hidden="1">
      <c r="A1150" s="980"/>
      <c r="B1150" s="956"/>
      <c r="C1150" s="972"/>
      <c r="D1150" s="1007"/>
      <c r="F1150" s="995"/>
    </row>
    <row r="1151" spans="1:6" ht="15" hidden="1">
      <c r="A1151" s="962" t="s">
        <v>193</v>
      </c>
      <c r="B1151" s="963">
        <f>B1154</f>
        <v>0</v>
      </c>
      <c r="C1151" s="972"/>
      <c r="D1151" s="1007"/>
      <c r="F1151" s="995"/>
    </row>
    <row r="1152" spans="1:6" ht="15" hidden="1">
      <c r="A1152" s="964" t="s">
        <v>550</v>
      </c>
      <c r="B1152" s="958"/>
      <c r="C1152" s="972"/>
      <c r="D1152" s="1007"/>
      <c r="F1152" s="995"/>
    </row>
    <row r="1153" spans="1:6" ht="15" hidden="1">
      <c r="A1153" s="964"/>
      <c r="B1153" s="958"/>
      <c r="C1153" s="972"/>
      <c r="D1153" s="1007"/>
      <c r="F1153" s="995"/>
    </row>
    <row r="1154" spans="1:6" ht="15" hidden="1">
      <c r="A1154" s="980" t="s">
        <v>206</v>
      </c>
      <c r="B1154" s="956">
        <f>B1157</f>
        <v>0</v>
      </c>
      <c r="C1154" s="972"/>
      <c r="D1154" s="1007"/>
      <c r="F1154" s="995"/>
    </row>
    <row r="1155" spans="1:6" ht="15" hidden="1">
      <c r="A1155" s="980"/>
      <c r="B1155" s="956"/>
      <c r="C1155" s="972"/>
      <c r="D1155" s="1007"/>
      <c r="F1155" s="995"/>
    </row>
    <row r="1156" spans="1:6" ht="45" hidden="1">
      <c r="A1156" s="955" t="s">
        <v>7</v>
      </c>
      <c r="B1156" s="956"/>
      <c r="C1156" s="1095"/>
      <c r="D1156" s="1007"/>
      <c r="F1156" s="995"/>
    </row>
    <row r="1157" spans="1:6" ht="30" hidden="1">
      <c r="A1157" s="977" t="s">
        <v>8</v>
      </c>
      <c r="B1157" s="956"/>
      <c r="C1157" s="972"/>
      <c r="D1157" s="1007"/>
      <c r="F1157" s="995"/>
    </row>
    <row r="1158" spans="1:6" ht="15" hidden="1">
      <c r="A1158" s="955" t="s">
        <v>9</v>
      </c>
      <c r="B1158" s="956"/>
      <c r="C1158" s="972"/>
      <c r="D1158" s="1007"/>
      <c r="F1158" s="995"/>
    </row>
    <row r="1159" spans="1:6" ht="15" hidden="1">
      <c r="A1159" s="980"/>
      <c r="B1159" s="956"/>
      <c r="C1159" s="972"/>
      <c r="D1159" s="1002"/>
      <c r="E1159" s="1003"/>
      <c r="F1159" s="995"/>
    </row>
    <row r="1160" spans="1:3" s="945" customFormat="1" ht="15.75" hidden="1">
      <c r="A1160" s="957" t="s">
        <v>302</v>
      </c>
      <c r="B1160" s="958">
        <f>B1162</f>
        <v>0</v>
      </c>
      <c r="C1160" s="1009"/>
    </row>
    <row r="1161" spans="1:3" s="945" customFormat="1" ht="15.75" hidden="1">
      <c r="A1161" s="957"/>
      <c r="B1161" s="958"/>
      <c r="C1161" s="1009"/>
    </row>
    <row r="1162" spans="1:3" s="945" customFormat="1" ht="15.75" hidden="1">
      <c r="A1162" s="962" t="s">
        <v>193</v>
      </c>
      <c r="B1162" s="963">
        <f>B1165</f>
        <v>0</v>
      </c>
      <c r="C1162" s="944"/>
    </row>
    <row r="1163" spans="1:3" s="945" customFormat="1" ht="15.75" hidden="1">
      <c r="A1163" s="964" t="s">
        <v>550</v>
      </c>
      <c r="B1163" s="963"/>
      <c r="C1163" s="944"/>
    </row>
    <row r="1164" spans="1:3" s="945" customFormat="1" ht="14.25" customHeight="1" hidden="1">
      <c r="A1164" s="962"/>
      <c r="B1164" s="963"/>
      <c r="C1164" s="944"/>
    </row>
    <row r="1165" spans="1:3" s="945" customFormat="1" ht="15.75" hidden="1">
      <c r="A1165" s="965" t="s">
        <v>194</v>
      </c>
      <c r="B1165" s="956">
        <f>B1167</f>
        <v>0</v>
      </c>
      <c r="C1165" s="944"/>
    </row>
    <row r="1166" spans="1:3" s="945" customFormat="1" ht="15.75" hidden="1">
      <c r="A1166" s="965"/>
      <c r="B1166" s="956"/>
      <c r="C1166" s="944"/>
    </row>
    <row r="1167" spans="1:4" s="945" customFormat="1" ht="45" hidden="1">
      <c r="A1167" s="955" t="s">
        <v>10</v>
      </c>
      <c r="B1167" s="956"/>
      <c r="C1167" s="1009"/>
      <c r="D1167" s="1010"/>
    </row>
    <row r="1168" spans="1:4" s="945" customFormat="1" ht="15.75" hidden="1">
      <c r="A1168" s="1033"/>
      <c r="B1168" s="956"/>
      <c r="C1168" s="1009"/>
      <c r="D1168" s="1010"/>
    </row>
    <row r="1169" spans="1:6" ht="15" customHeight="1" hidden="1">
      <c r="A1169" s="1001" t="s">
        <v>154</v>
      </c>
      <c r="B1169" s="958">
        <f>B1171</f>
        <v>0</v>
      </c>
      <c r="C1169" s="972"/>
      <c r="D1169" s="1007"/>
      <c r="F1169" s="995"/>
    </row>
    <row r="1170" spans="1:6" ht="14.25" hidden="1">
      <c r="A1170" s="1001"/>
      <c r="B1170" s="958"/>
      <c r="C1170" s="972"/>
      <c r="D1170" s="1007"/>
      <c r="F1170" s="995"/>
    </row>
    <row r="1171" spans="1:6" ht="14.25" hidden="1">
      <c r="A1171" s="1001" t="s">
        <v>11</v>
      </c>
      <c r="B1171" s="958">
        <f>B1173</f>
        <v>0</v>
      </c>
      <c r="C1171" s="972"/>
      <c r="D1171" s="1007"/>
      <c r="F1171" s="995"/>
    </row>
    <row r="1172" spans="1:6" ht="14.25" hidden="1">
      <c r="A1172" s="1001"/>
      <c r="B1172" s="958"/>
      <c r="C1172" s="972"/>
      <c r="D1172" s="1007"/>
      <c r="F1172" s="995"/>
    </row>
    <row r="1173" spans="1:3" s="945" customFormat="1" ht="15.75" hidden="1">
      <c r="A1173" s="962" t="s">
        <v>193</v>
      </c>
      <c r="B1173" s="963">
        <f>B1176+B1195</f>
        <v>0</v>
      </c>
      <c r="C1173" s="944"/>
    </row>
    <row r="1174" spans="1:3" s="945" customFormat="1" ht="15.75" hidden="1">
      <c r="A1174" s="964" t="s">
        <v>550</v>
      </c>
      <c r="B1174" s="963"/>
      <c r="C1174" s="944"/>
    </row>
    <row r="1175" spans="1:3" s="945" customFormat="1" ht="14.25" customHeight="1" hidden="1">
      <c r="A1175" s="962"/>
      <c r="B1175" s="963"/>
      <c r="C1175" s="944"/>
    </row>
    <row r="1176" spans="1:3" s="945" customFormat="1" ht="15.75" hidden="1">
      <c r="A1176" s="965" t="s">
        <v>194</v>
      </c>
      <c r="B1176" s="956"/>
      <c r="C1176" s="944"/>
    </row>
    <row r="1177" spans="1:3" s="945" customFormat="1" ht="15.75" hidden="1">
      <c r="A1177" s="965"/>
      <c r="B1177" s="956"/>
      <c r="C1177" s="944"/>
    </row>
    <row r="1178" spans="1:3" s="945" customFormat="1" ht="30.75" customHeight="1" hidden="1">
      <c r="A1178" s="980" t="s">
        <v>12</v>
      </c>
      <c r="B1178" s="956"/>
      <c r="C1178" s="944"/>
    </row>
    <row r="1179" spans="1:3" s="945" customFormat="1" ht="15.75" hidden="1">
      <c r="A1179" s="964"/>
      <c r="B1179" s="956"/>
      <c r="C1179" s="944"/>
    </row>
    <row r="1180" spans="1:3" s="945" customFormat="1" ht="15.75">
      <c r="A1180" s="1048" t="s">
        <v>142</v>
      </c>
      <c r="B1180" s="950">
        <f>B1288+B1362+B1182+B1320+B1208+B1228+B1238+B1262+B1274+B1338+B1350</f>
        <v>50000</v>
      </c>
      <c r="C1180" s="951"/>
    </row>
    <row r="1181" spans="1:3" s="945" customFormat="1" ht="15.75">
      <c r="A1181" s="984"/>
      <c r="B1181" s="956"/>
      <c r="C1181" s="951"/>
    </row>
    <row r="1182" spans="1:6" ht="14.25" hidden="1">
      <c r="A1182" s="1001" t="s">
        <v>13</v>
      </c>
      <c r="B1182" s="958">
        <f>B1184+B1199</f>
        <v>0</v>
      </c>
      <c r="C1182" s="972"/>
      <c r="D1182" s="1007"/>
      <c r="F1182" s="995"/>
    </row>
    <row r="1183" spans="1:6" ht="14.25" hidden="1">
      <c r="A1183" s="1001"/>
      <c r="B1183" s="958"/>
      <c r="C1183" s="972"/>
      <c r="D1183" s="1007"/>
      <c r="F1183" s="995"/>
    </row>
    <row r="1184" spans="1:6" ht="15" hidden="1">
      <c r="A1184" s="959" t="s">
        <v>931</v>
      </c>
      <c r="B1184" s="960">
        <f>B1186</f>
        <v>0</v>
      </c>
      <c r="C1184" s="972"/>
      <c r="D1184" s="1007"/>
      <c r="F1184" s="995"/>
    </row>
    <row r="1185" spans="1:6" ht="15" hidden="1">
      <c r="A1185" s="959"/>
      <c r="B1185" s="960"/>
      <c r="C1185" s="972"/>
      <c r="D1185" s="1007"/>
      <c r="F1185" s="995"/>
    </row>
    <row r="1186" spans="1:6" ht="15" hidden="1">
      <c r="A1186" s="962" t="s">
        <v>193</v>
      </c>
      <c r="B1186" s="963">
        <f>B1189</f>
        <v>0</v>
      </c>
      <c r="C1186" s="972"/>
      <c r="D1186" s="1007"/>
      <c r="F1186" s="995"/>
    </row>
    <row r="1187" spans="1:6" ht="15" hidden="1">
      <c r="A1187" s="964" t="s">
        <v>550</v>
      </c>
      <c r="B1187" s="958"/>
      <c r="C1187" s="972"/>
      <c r="D1187" s="1007"/>
      <c r="F1187" s="995"/>
    </row>
    <row r="1188" spans="1:6" ht="15" hidden="1">
      <c r="A1188" s="964"/>
      <c r="B1188" s="958"/>
      <c r="C1188" s="972"/>
      <c r="D1188" s="1007"/>
      <c r="F1188" s="995"/>
    </row>
    <row r="1189" spans="1:6" ht="15" hidden="1">
      <c r="A1189" s="980" t="s">
        <v>264</v>
      </c>
      <c r="B1189" s="956">
        <f>B1193+B1191</f>
        <v>0</v>
      </c>
      <c r="C1189" s="972"/>
      <c r="D1189" s="1007"/>
      <c r="F1189" s="995"/>
    </row>
    <row r="1190" spans="1:6" ht="15" hidden="1">
      <c r="A1190" s="980"/>
      <c r="B1190" s="956"/>
      <c r="C1190" s="972"/>
      <c r="D1190" s="1007"/>
      <c r="F1190" s="995"/>
    </row>
    <row r="1191" spans="1:3" s="1066" customFormat="1" ht="30" hidden="1">
      <c r="A1191" s="980" t="s">
        <v>14</v>
      </c>
      <c r="B1191" s="1064"/>
      <c r="C1191" s="1067"/>
    </row>
    <row r="1192" spans="1:3" s="1066" customFormat="1" ht="15.75" hidden="1">
      <c r="A1192" s="980"/>
      <c r="B1192" s="1064"/>
      <c r="C1192" s="1067"/>
    </row>
    <row r="1193" spans="1:6" ht="15" hidden="1">
      <c r="A1193" s="965" t="s">
        <v>271</v>
      </c>
      <c r="B1193" s="956">
        <f>B1196</f>
        <v>0</v>
      </c>
      <c r="C1193" s="972"/>
      <c r="F1193" s="995"/>
    </row>
    <row r="1194" spans="1:6" ht="15" hidden="1">
      <c r="A1194" s="965"/>
      <c r="B1194" s="956"/>
      <c r="C1194" s="972"/>
      <c r="F1194" s="995"/>
    </row>
    <row r="1195" spans="1:6" ht="15" hidden="1">
      <c r="A1195" s="964" t="s">
        <v>280</v>
      </c>
      <c r="B1195" s="956"/>
      <c r="C1195" s="972"/>
      <c r="F1195" s="995"/>
    </row>
    <row r="1196" spans="1:6" ht="15" hidden="1">
      <c r="A1196" s="994" t="s">
        <v>15</v>
      </c>
      <c r="B1196" s="1016"/>
      <c r="C1196" s="972"/>
      <c r="F1196" s="995"/>
    </row>
    <row r="1197" spans="1:6" ht="15" hidden="1">
      <c r="A1197" s="955" t="s">
        <v>16</v>
      </c>
      <c r="B1197" s="1016"/>
      <c r="C1197" s="972"/>
      <c r="F1197" s="995"/>
    </row>
    <row r="1198" spans="1:6" ht="15" hidden="1">
      <c r="A1198" s="955"/>
      <c r="B1198" s="1016"/>
      <c r="C1198" s="972"/>
      <c r="F1198" s="995"/>
    </row>
    <row r="1199" spans="1:3" s="945" customFormat="1" ht="15.75" hidden="1">
      <c r="A1199" s="1011" t="s">
        <v>932</v>
      </c>
      <c r="B1199" s="987">
        <f>B1201</f>
        <v>0</v>
      </c>
      <c r="C1199" s="951"/>
    </row>
    <row r="1200" spans="1:3" s="945" customFormat="1" ht="15.75" hidden="1">
      <c r="A1200" s="984"/>
      <c r="B1200" s="996"/>
      <c r="C1200" s="951"/>
    </row>
    <row r="1201" spans="1:3" s="945" customFormat="1" ht="15.75" hidden="1">
      <c r="A1201" s="962" t="s">
        <v>193</v>
      </c>
      <c r="B1201" s="992">
        <f>B1204</f>
        <v>0</v>
      </c>
      <c r="C1201" s="951"/>
    </row>
    <row r="1202" spans="1:3" s="945" customFormat="1" ht="15.75" customHeight="1" hidden="1">
      <c r="A1202" s="964" t="s">
        <v>550</v>
      </c>
      <c r="B1202" s="990"/>
      <c r="C1202" s="1009"/>
    </row>
    <row r="1203" spans="1:3" s="945" customFormat="1" ht="15.75" customHeight="1" hidden="1">
      <c r="A1203" s="964"/>
      <c r="B1203" s="990"/>
      <c r="C1203" s="1009"/>
    </row>
    <row r="1204" spans="1:3" s="1066" customFormat="1" ht="15.75" customHeight="1" hidden="1">
      <c r="A1204" s="980" t="s">
        <v>343</v>
      </c>
      <c r="B1204" s="1064"/>
      <c r="C1204" s="1065"/>
    </row>
    <row r="1205" spans="1:3" s="1066" customFormat="1" ht="15.75" hidden="1">
      <c r="A1205" s="980"/>
      <c r="B1205" s="1064"/>
      <c r="C1205" s="1067"/>
    </row>
    <row r="1206" spans="1:3" s="1066" customFormat="1" ht="30" hidden="1">
      <c r="A1206" s="980" t="s">
        <v>344</v>
      </c>
      <c r="B1206" s="1064"/>
      <c r="C1206" s="1067"/>
    </row>
    <row r="1207" spans="1:3" s="945" customFormat="1" ht="15.75" hidden="1">
      <c r="A1207" s="980"/>
      <c r="B1207" s="993"/>
      <c r="C1207" s="951"/>
    </row>
    <row r="1208" spans="1:6" ht="14.25" hidden="1">
      <c r="A1208" s="1001" t="s">
        <v>17</v>
      </c>
      <c r="B1208" s="990">
        <f>B1210+B1219</f>
        <v>0</v>
      </c>
      <c r="C1208" s="972"/>
      <c r="D1208" s="1007"/>
      <c r="F1208" s="995"/>
    </row>
    <row r="1209" spans="1:6" ht="14.25" hidden="1">
      <c r="A1209" s="1001"/>
      <c r="B1209" s="990"/>
      <c r="C1209" s="972"/>
      <c r="D1209" s="1007"/>
      <c r="F1209" s="995"/>
    </row>
    <row r="1210" spans="1:6" ht="15" hidden="1">
      <c r="A1210" s="959" t="s">
        <v>931</v>
      </c>
      <c r="B1210" s="960">
        <f>B1212</f>
        <v>0</v>
      </c>
      <c r="C1210" s="972"/>
      <c r="D1210" s="1007"/>
      <c r="F1210" s="995"/>
    </row>
    <row r="1211" spans="1:6" ht="15" hidden="1">
      <c r="A1211" s="959"/>
      <c r="B1211" s="960"/>
      <c r="C1211" s="972"/>
      <c r="D1211" s="1007"/>
      <c r="F1211" s="995"/>
    </row>
    <row r="1212" spans="1:6" ht="15" hidden="1">
      <c r="A1212" s="962" t="s">
        <v>193</v>
      </c>
      <c r="B1212" s="963">
        <f>B1215</f>
        <v>0</v>
      </c>
      <c r="C1212" s="972"/>
      <c r="D1212" s="1007"/>
      <c r="F1212" s="995"/>
    </row>
    <row r="1213" spans="1:6" ht="15" hidden="1">
      <c r="A1213" s="964" t="s">
        <v>550</v>
      </c>
      <c r="B1213" s="958"/>
      <c r="C1213" s="972"/>
      <c r="D1213" s="1007"/>
      <c r="F1213" s="995"/>
    </row>
    <row r="1214" spans="1:6" ht="15" hidden="1">
      <c r="A1214" s="964"/>
      <c r="B1214" s="958"/>
      <c r="C1214" s="972"/>
      <c r="D1214" s="1007"/>
      <c r="F1214" s="995"/>
    </row>
    <row r="1215" spans="1:6" ht="15" hidden="1">
      <c r="A1215" s="980" t="s">
        <v>264</v>
      </c>
      <c r="B1215" s="956"/>
      <c r="C1215" s="972"/>
      <c r="D1215" s="1007"/>
      <c r="F1215" s="995"/>
    </row>
    <row r="1216" spans="1:6" ht="15" hidden="1">
      <c r="A1216" s="980"/>
      <c r="B1216" s="956"/>
      <c r="C1216" s="972"/>
      <c r="D1216" s="1007"/>
      <c r="F1216" s="995"/>
    </row>
    <row r="1217" spans="1:3" s="1066" customFormat="1" ht="30" hidden="1">
      <c r="A1217" s="980" t="s">
        <v>14</v>
      </c>
      <c r="B1217" s="1064"/>
      <c r="C1217" s="1067"/>
    </row>
    <row r="1218" spans="1:3" s="1066" customFormat="1" ht="15.75" hidden="1">
      <c r="A1218" s="980"/>
      <c r="B1218" s="1064"/>
      <c r="C1218" s="1067"/>
    </row>
    <row r="1219" spans="1:3" s="945" customFormat="1" ht="15.75" hidden="1">
      <c r="A1219" s="1011" t="s">
        <v>932</v>
      </c>
      <c r="B1219" s="987">
        <f>B1221</f>
        <v>0</v>
      </c>
      <c r="C1219" s="951"/>
    </row>
    <row r="1220" spans="1:3" s="945" customFormat="1" ht="15.75" hidden="1">
      <c r="A1220" s="984"/>
      <c r="B1220" s="996"/>
      <c r="C1220" s="951"/>
    </row>
    <row r="1221" spans="1:3" s="945" customFormat="1" ht="15.75" hidden="1">
      <c r="A1221" s="962" t="s">
        <v>219</v>
      </c>
      <c r="B1221" s="992">
        <f>B1224</f>
        <v>0</v>
      </c>
      <c r="C1221" s="951"/>
    </row>
    <row r="1222" spans="1:3" s="945" customFormat="1" ht="15.75" customHeight="1" hidden="1">
      <c r="A1222" s="964" t="s">
        <v>550</v>
      </c>
      <c r="B1222" s="990"/>
      <c r="C1222" s="1009"/>
    </row>
    <row r="1223" spans="1:3" s="945" customFormat="1" ht="15.75" customHeight="1" hidden="1">
      <c r="A1223" s="964"/>
      <c r="B1223" s="990"/>
      <c r="C1223" s="1009"/>
    </row>
    <row r="1224" spans="1:3" s="1066" customFormat="1" ht="15.75" customHeight="1" hidden="1">
      <c r="A1224" s="980" t="s">
        <v>343</v>
      </c>
      <c r="B1224" s="1064"/>
      <c r="C1224" s="1065"/>
    </row>
    <row r="1225" spans="1:3" s="1066" customFormat="1" ht="15.75" hidden="1">
      <c r="A1225" s="980"/>
      <c r="B1225" s="1064"/>
      <c r="C1225" s="1067"/>
    </row>
    <row r="1226" spans="1:3" s="1066" customFormat="1" ht="30" hidden="1">
      <c r="A1226" s="980" t="s">
        <v>344</v>
      </c>
      <c r="B1226" s="1064"/>
      <c r="C1226" s="1067"/>
    </row>
    <row r="1227" spans="1:3" s="945" customFormat="1" ht="15.75" hidden="1">
      <c r="A1227" s="980"/>
      <c r="B1227" s="993"/>
      <c r="C1227" s="951"/>
    </row>
    <row r="1228" spans="1:3" s="945" customFormat="1" ht="15.75" hidden="1">
      <c r="A1228" s="1001" t="s">
        <v>18</v>
      </c>
      <c r="B1228" s="990">
        <f>B1230</f>
        <v>0</v>
      </c>
      <c r="C1228" s="951"/>
    </row>
    <row r="1229" spans="1:3" s="945" customFormat="1" ht="15.75" hidden="1">
      <c r="A1229" s="980"/>
      <c r="B1229" s="993"/>
      <c r="C1229" s="951"/>
    </row>
    <row r="1230" spans="1:3" s="945" customFormat="1" ht="15.75" hidden="1">
      <c r="A1230" s="962" t="s">
        <v>193</v>
      </c>
      <c r="B1230" s="992">
        <f>B1233</f>
        <v>0</v>
      </c>
      <c r="C1230" s="951"/>
    </row>
    <row r="1231" spans="1:3" s="945" customFormat="1" ht="15.75" customHeight="1" hidden="1">
      <c r="A1231" s="964" t="s">
        <v>550</v>
      </c>
      <c r="B1231" s="990"/>
      <c r="C1231" s="1009"/>
    </row>
    <row r="1232" spans="1:3" s="945" customFormat="1" ht="15.75" hidden="1">
      <c r="A1232" s="964"/>
      <c r="B1232" s="990"/>
      <c r="C1232" s="1009"/>
    </row>
    <row r="1233" spans="1:3" s="945" customFormat="1" ht="15.75" hidden="1">
      <c r="A1233" s="980" t="s">
        <v>264</v>
      </c>
      <c r="B1233" s="993"/>
      <c r="C1233" s="951"/>
    </row>
    <row r="1234" spans="1:3" s="945" customFormat="1" ht="15.75" hidden="1">
      <c r="A1234" s="980" t="s">
        <v>265</v>
      </c>
      <c r="B1234" s="993"/>
      <c r="C1234" s="951"/>
    </row>
    <row r="1235" spans="1:3" s="945" customFormat="1" ht="15.75" hidden="1">
      <c r="A1235" s="980"/>
      <c r="B1235" s="993"/>
      <c r="C1235" s="951"/>
    </row>
    <row r="1236" spans="1:3" s="945" customFormat="1" ht="30" hidden="1">
      <c r="A1236" s="980" t="s">
        <v>14</v>
      </c>
      <c r="B1236" s="993"/>
      <c r="C1236" s="951"/>
    </row>
    <row r="1237" spans="1:3" s="945" customFormat="1" ht="15.75" hidden="1">
      <c r="A1237" s="980"/>
      <c r="B1237" s="993"/>
      <c r="C1237" s="951"/>
    </row>
    <row r="1238" spans="1:6" ht="14.25">
      <c r="A1238" s="1048" t="s">
        <v>19</v>
      </c>
      <c r="B1238" s="1096">
        <f>B1240+B1253</f>
        <v>50000</v>
      </c>
      <c r="C1238" s="972"/>
      <c r="D1238" s="1007"/>
      <c r="F1238" s="995"/>
    </row>
    <row r="1239" spans="1:6" ht="15">
      <c r="A1239" s="984"/>
      <c r="B1239" s="993"/>
      <c r="C1239" s="972"/>
      <c r="D1239" s="1007"/>
      <c r="F1239" s="995"/>
    </row>
    <row r="1240" spans="1:6" ht="15">
      <c r="A1240" s="1097" t="s">
        <v>931</v>
      </c>
      <c r="B1240" s="1041">
        <f>B1242</f>
        <v>50000</v>
      </c>
      <c r="C1240" s="972"/>
      <c r="D1240" s="1007"/>
      <c r="F1240" s="995"/>
    </row>
    <row r="1241" spans="1:6" ht="15">
      <c r="A1241" s="1097"/>
      <c r="B1241" s="1041"/>
      <c r="C1241" s="972"/>
      <c r="D1241" s="1007"/>
      <c r="F1241" s="995"/>
    </row>
    <row r="1242" spans="1:6" ht="15">
      <c r="A1242" s="1021" t="s">
        <v>193</v>
      </c>
      <c r="B1242" s="1022">
        <f>B1245</f>
        <v>50000</v>
      </c>
      <c r="C1242" s="972"/>
      <c r="D1242" s="1007"/>
      <c r="F1242" s="995"/>
    </row>
    <row r="1243" spans="1:6" ht="15">
      <c r="A1243" s="1023" t="s">
        <v>550</v>
      </c>
      <c r="B1243" s="950"/>
      <c r="C1243" s="972"/>
      <c r="D1243" s="1007"/>
      <c r="F1243" s="995"/>
    </row>
    <row r="1244" spans="1:6" ht="15">
      <c r="A1244" s="1023"/>
      <c r="B1244" s="950"/>
      <c r="C1244" s="972"/>
      <c r="D1244" s="1007"/>
      <c r="F1244" s="995"/>
    </row>
    <row r="1245" spans="1:6" ht="15">
      <c r="A1245" s="1056" t="s">
        <v>264</v>
      </c>
      <c r="B1245" s="947">
        <v>50000</v>
      </c>
      <c r="C1245" s="972"/>
      <c r="D1245" s="1007"/>
      <c r="F1245" s="995"/>
    </row>
    <row r="1246" spans="1:6" ht="15">
      <c r="A1246" s="1056"/>
      <c r="B1246" s="947"/>
      <c r="C1246" s="972"/>
      <c r="D1246" s="1007"/>
      <c r="F1246" s="995"/>
    </row>
    <row r="1247" spans="1:6" ht="45">
      <c r="A1247" s="1056" t="s">
        <v>20</v>
      </c>
      <c r="B1247" s="947"/>
      <c r="C1247" s="972"/>
      <c r="D1247" s="1007"/>
      <c r="F1247" s="995"/>
    </row>
    <row r="1248" spans="1:3" s="1066" customFormat="1" ht="30" hidden="1">
      <c r="A1248" s="973" t="s">
        <v>21</v>
      </c>
      <c r="B1248" s="1064"/>
      <c r="C1248" s="1067"/>
    </row>
    <row r="1249" spans="1:3" s="1066" customFormat="1" ht="30" hidden="1">
      <c r="A1249" s="973" t="s">
        <v>22</v>
      </c>
      <c r="B1249" s="1064"/>
      <c r="C1249" s="1067"/>
    </row>
    <row r="1250" spans="1:3" s="1066" customFormat="1" ht="30" hidden="1">
      <c r="A1250" s="973" t="s">
        <v>23</v>
      </c>
      <c r="B1250" s="1064"/>
      <c r="C1250" s="1067"/>
    </row>
    <row r="1251" spans="1:3" s="1066" customFormat="1" ht="30" hidden="1">
      <c r="A1251" s="973" t="s">
        <v>24</v>
      </c>
      <c r="B1251" s="1064"/>
      <c r="C1251" s="1067"/>
    </row>
    <row r="1252" spans="1:3" s="1066" customFormat="1" ht="15.75" hidden="1">
      <c r="A1252" s="980"/>
      <c r="B1252" s="1064"/>
      <c r="C1252" s="1067"/>
    </row>
    <row r="1253" spans="1:3" s="945" customFormat="1" ht="15.75" hidden="1">
      <c r="A1253" s="1011" t="s">
        <v>932</v>
      </c>
      <c r="B1253" s="987">
        <f>B1255</f>
        <v>0</v>
      </c>
      <c r="C1253" s="951"/>
    </row>
    <row r="1254" spans="1:3" s="945" customFormat="1" ht="15.75" hidden="1">
      <c r="A1254" s="984"/>
      <c r="B1254" s="996"/>
      <c r="C1254" s="951"/>
    </row>
    <row r="1255" spans="1:3" s="945" customFormat="1" ht="15.75" hidden="1">
      <c r="A1255" s="962" t="s">
        <v>193</v>
      </c>
      <c r="B1255" s="992">
        <f>B1258</f>
        <v>0</v>
      </c>
      <c r="C1255" s="951"/>
    </row>
    <row r="1256" spans="1:3" s="945" customFormat="1" ht="15.75" customHeight="1" hidden="1">
      <c r="A1256" s="964" t="s">
        <v>550</v>
      </c>
      <c r="B1256" s="990"/>
      <c r="C1256" s="1009"/>
    </row>
    <row r="1257" spans="1:3" s="945" customFormat="1" ht="15.75" customHeight="1" hidden="1">
      <c r="A1257" s="964"/>
      <c r="B1257" s="990"/>
      <c r="C1257" s="1009"/>
    </row>
    <row r="1258" spans="1:3" s="1066" customFormat="1" ht="15.75" customHeight="1" hidden="1">
      <c r="A1258" s="980" t="s">
        <v>343</v>
      </c>
      <c r="B1258" s="1064"/>
      <c r="C1258" s="1065"/>
    </row>
    <row r="1259" spans="1:3" s="1066" customFormat="1" ht="15.75" hidden="1">
      <c r="A1259" s="980"/>
      <c r="B1259" s="1064"/>
      <c r="C1259" s="1067"/>
    </row>
    <row r="1260" spans="1:3" s="1066" customFormat="1" ht="30" hidden="1">
      <c r="A1260" s="980" t="s">
        <v>344</v>
      </c>
      <c r="B1260" s="1064"/>
      <c r="C1260" s="1067"/>
    </row>
    <row r="1261" spans="1:3" s="945" customFormat="1" ht="15.75">
      <c r="A1261" s="980"/>
      <c r="B1261" s="993"/>
      <c r="C1261" s="951"/>
    </row>
    <row r="1262" spans="1:6" ht="14.25">
      <c r="A1262" s="1098" t="s">
        <v>25</v>
      </c>
      <c r="B1262" s="1096">
        <f>B1264</f>
        <v>340000</v>
      </c>
      <c r="C1262" s="972"/>
      <c r="F1262" s="995"/>
    </row>
    <row r="1263" spans="1:6" ht="15">
      <c r="A1263" s="980"/>
      <c r="B1263" s="993"/>
      <c r="C1263" s="972"/>
      <c r="F1263" s="995"/>
    </row>
    <row r="1264" spans="1:6" ht="15">
      <c r="A1264" s="1051" t="s">
        <v>931</v>
      </c>
      <c r="B1264" s="1099">
        <f>B1266</f>
        <v>340000</v>
      </c>
      <c r="C1264" s="972"/>
      <c r="F1264" s="995"/>
    </row>
    <row r="1265" spans="1:6" ht="15">
      <c r="A1265" s="1019"/>
      <c r="B1265" s="1100"/>
      <c r="C1265" s="972"/>
      <c r="F1265" s="995"/>
    </row>
    <row r="1266" spans="1:6" ht="15">
      <c r="A1266" s="1021" t="s">
        <v>193</v>
      </c>
      <c r="B1266" s="1101">
        <f>B1269</f>
        <v>340000</v>
      </c>
      <c r="C1266" s="972"/>
      <c r="F1266" s="995"/>
    </row>
    <row r="1267" spans="1:6" ht="15">
      <c r="A1267" s="1023" t="s">
        <v>550</v>
      </c>
      <c r="B1267" s="1100"/>
      <c r="C1267" s="972"/>
      <c r="F1267" s="995"/>
    </row>
    <row r="1268" spans="1:6" ht="15">
      <c r="A1268" s="1023"/>
      <c r="B1268" s="1100"/>
      <c r="C1268" s="972"/>
      <c r="F1268" s="995"/>
    </row>
    <row r="1269" spans="1:6" ht="15">
      <c r="A1269" s="1056" t="s">
        <v>264</v>
      </c>
      <c r="B1269" s="1100">
        <v>340000</v>
      </c>
      <c r="C1269" s="972"/>
      <c r="F1269" s="995"/>
    </row>
    <row r="1270" spans="1:6" ht="15">
      <c r="A1270" s="1056" t="s">
        <v>265</v>
      </c>
      <c r="B1270" s="1100"/>
      <c r="C1270" s="972"/>
      <c r="F1270" s="995"/>
    </row>
    <row r="1271" spans="1:6" ht="15">
      <c r="A1271" s="1056"/>
      <c r="B1271" s="1100"/>
      <c r="C1271" s="972"/>
      <c r="F1271" s="995"/>
    </row>
    <row r="1272" spans="1:6" ht="45">
      <c r="A1272" s="1025" t="s">
        <v>26</v>
      </c>
      <c r="B1272" s="1100"/>
      <c r="C1272" s="972"/>
      <c r="F1272" s="995"/>
    </row>
    <row r="1273" spans="1:6" ht="15">
      <c r="A1273" s="980"/>
      <c r="B1273" s="993"/>
      <c r="C1273" s="972"/>
      <c r="F1273" s="995"/>
    </row>
    <row r="1274" spans="1:6" ht="14.25" hidden="1">
      <c r="A1274" s="1102" t="s">
        <v>27</v>
      </c>
      <c r="B1274" s="990">
        <f>B1276</f>
        <v>0</v>
      </c>
      <c r="C1274" s="972"/>
      <c r="F1274" s="995"/>
    </row>
    <row r="1275" spans="1:6" ht="15" hidden="1">
      <c r="A1275" s="980"/>
      <c r="B1275" s="993"/>
      <c r="C1275" s="972"/>
      <c r="F1275" s="995"/>
    </row>
    <row r="1276" spans="1:6" ht="15" hidden="1">
      <c r="A1276" s="1011" t="s">
        <v>931</v>
      </c>
      <c r="B1276" s="987">
        <f>B1279</f>
        <v>0</v>
      </c>
      <c r="C1276" s="972"/>
      <c r="F1276" s="995"/>
    </row>
    <row r="1277" spans="1:6" ht="13.5" hidden="1">
      <c r="A1277" s="1027" t="s">
        <v>322</v>
      </c>
      <c r="B1277" s="1068">
        <f>B1286</f>
        <v>0</v>
      </c>
      <c r="C1277" s="972"/>
      <c r="F1277" s="995"/>
    </row>
    <row r="1278" spans="1:6" ht="15" hidden="1">
      <c r="A1278" s="984"/>
      <c r="B1278" s="993"/>
      <c r="C1278" s="972"/>
      <c r="F1278" s="995"/>
    </row>
    <row r="1279" spans="1:6" ht="15" hidden="1">
      <c r="A1279" s="962" t="s">
        <v>193</v>
      </c>
      <c r="B1279" s="993">
        <f>B1282</f>
        <v>0</v>
      </c>
      <c r="C1279" s="972"/>
      <c r="F1279" s="995"/>
    </row>
    <row r="1280" spans="1:6" ht="15" hidden="1">
      <c r="A1280" s="964" t="s">
        <v>550</v>
      </c>
      <c r="B1280" s="993"/>
      <c r="C1280" s="972"/>
      <c r="F1280" s="995"/>
    </row>
    <row r="1281" spans="1:6" ht="15" hidden="1">
      <c r="A1281" s="964"/>
      <c r="B1281" s="993"/>
      <c r="C1281" s="972"/>
      <c r="F1281" s="995"/>
    </row>
    <row r="1282" spans="1:6" ht="15" hidden="1">
      <c r="A1282" s="980" t="s">
        <v>264</v>
      </c>
      <c r="B1282" s="993">
        <f>B1285+B1286</f>
        <v>0</v>
      </c>
      <c r="C1282" s="972"/>
      <c r="F1282" s="995"/>
    </row>
    <row r="1283" spans="1:6" ht="15" hidden="1">
      <c r="A1283" s="980" t="s">
        <v>265</v>
      </c>
      <c r="B1283" s="993"/>
      <c r="C1283" s="972"/>
      <c r="F1283" s="995"/>
    </row>
    <row r="1284" spans="1:6" ht="15" hidden="1">
      <c r="A1284" s="980"/>
      <c r="B1284" s="993"/>
      <c r="C1284" s="972"/>
      <c r="F1284" s="995"/>
    </row>
    <row r="1285" spans="1:2" s="975" customFormat="1" ht="30" hidden="1">
      <c r="A1285" s="1033" t="s">
        <v>28</v>
      </c>
      <c r="B1285" s="993"/>
    </row>
    <row r="1286" spans="1:2" s="1004" customFormat="1" ht="30" hidden="1">
      <c r="A1286" s="1033" t="s">
        <v>29</v>
      </c>
      <c r="B1286" s="993"/>
    </row>
    <row r="1287" spans="1:2" s="975" customFormat="1" ht="15.75" hidden="1">
      <c r="A1287" s="973"/>
      <c r="B1287" s="993"/>
    </row>
    <row r="1288" spans="1:2" s="975" customFormat="1" ht="15.75" hidden="1">
      <c r="A1288" s="1001" t="s">
        <v>30</v>
      </c>
      <c r="B1288" s="958">
        <f>+B1290+B1311</f>
        <v>0</v>
      </c>
    </row>
    <row r="1289" spans="1:3" s="945" customFormat="1" ht="15.75" hidden="1">
      <c r="A1289" s="984"/>
      <c r="B1289" s="956"/>
      <c r="C1289" s="951"/>
    </row>
    <row r="1290" spans="1:3" s="945" customFormat="1" ht="15.75" hidden="1">
      <c r="A1290" s="1011" t="s">
        <v>931</v>
      </c>
      <c r="B1290" s="960">
        <f>B1293</f>
        <v>0</v>
      </c>
      <c r="C1290" s="951"/>
    </row>
    <row r="1291" spans="1:6" ht="13.5" hidden="1">
      <c r="A1291" s="1027" t="s">
        <v>322</v>
      </c>
      <c r="B1291" s="1068">
        <f>B1302</f>
        <v>0</v>
      </c>
      <c r="C1291" s="972"/>
      <c r="F1291" s="995"/>
    </row>
    <row r="1292" spans="1:3" s="945" customFormat="1" ht="15.75" hidden="1">
      <c r="A1292" s="984"/>
      <c r="B1292" s="956"/>
      <c r="C1292" s="951"/>
    </row>
    <row r="1293" spans="1:3" s="945" customFormat="1" ht="15.75" hidden="1">
      <c r="A1293" s="962" t="s">
        <v>193</v>
      </c>
      <c r="B1293" s="963">
        <f>B1296</f>
        <v>0</v>
      </c>
      <c r="C1293" s="951"/>
    </row>
    <row r="1294" spans="1:3" s="945" customFormat="1" ht="15.75" hidden="1">
      <c r="A1294" s="964" t="s">
        <v>550</v>
      </c>
      <c r="B1294" s="956"/>
      <c r="C1294" s="951"/>
    </row>
    <row r="1295" spans="1:3" s="945" customFormat="1" ht="15.75" hidden="1">
      <c r="A1295" s="964"/>
      <c r="B1295" s="956"/>
      <c r="C1295" s="951"/>
    </row>
    <row r="1296" spans="1:3" s="945" customFormat="1" ht="15.75" hidden="1">
      <c r="A1296" s="980" t="s">
        <v>264</v>
      </c>
      <c r="B1296" s="956">
        <f>B1304+B1299+B1301+B1302</f>
        <v>0</v>
      </c>
      <c r="C1296" s="951"/>
    </row>
    <row r="1297" spans="1:3" s="945" customFormat="1" ht="15.75" hidden="1">
      <c r="A1297" s="980"/>
      <c r="B1297" s="956"/>
      <c r="C1297" s="951"/>
    </row>
    <row r="1298" spans="1:3" s="945" customFormat="1" ht="15.75" hidden="1">
      <c r="A1298" s="980" t="s">
        <v>362</v>
      </c>
      <c r="B1298" s="956"/>
      <c r="C1298" s="951"/>
    </row>
    <row r="1299" spans="1:3" s="945" customFormat="1" ht="30" hidden="1">
      <c r="A1299" s="1033" t="s">
        <v>325</v>
      </c>
      <c r="B1299" s="956"/>
      <c r="C1299" s="951"/>
    </row>
    <row r="1300" spans="1:3" s="945" customFormat="1" ht="15.75" hidden="1">
      <c r="A1300" s="1057" t="s">
        <v>31</v>
      </c>
      <c r="B1300" s="1058"/>
      <c r="C1300" s="951"/>
    </row>
    <row r="1301" spans="1:3" s="945" customFormat="1" ht="30" hidden="1">
      <c r="A1301" s="1033" t="s">
        <v>28</v>
      </c>
      <c r="B1301" s="956"/>
      <c r="C1301" s="951"/>
    </row>
    <row r="1302" spans="1:2" s="1004" customFormat="1" ht="30" hidden="1">
      <c r="A1302" s="1033" t="s">
        <v>29</v>
      </c>
      <c r="B1302" s="993"/>
    </row>
    <row r="1303" spans="1:3" s="945" customFormat="1" ht="15.75" hidden="1">
      <c r="A1303" s="1057"/>
      <c r="B1303" s="1058"/>
      <c r="C1303" s="951"/>
    </row>
    <row r="1304" spans="1:6" ht="15" hidden="1">
      <c r="A1304" s="965" t="s">
        <v>271</v>
      </c>
      <c r="B1304" s="956">
        <f>B1307</f>
        <v>0</v>
      </c>
      <c r="C1304" s="972"/>
      <c r="F1304" s="995"/>
    </row>
    <row r="1305" spans="1:6" ht="15" hidden="1">
      <c r="A1305" s="965"/>
      <c r="B1305" s="956"/>
      <c r="C1305" s="972"/>
      <c r="F1305" s="995"/>
    </row>
    <row r="1306" spans="1:6" ht="15" hidden="1">
      <c r="A1306" s="964" t="s">
        <v>32</v>
      </c>
      <c r="B1306" s="956"/>
      <c r="C1306" s="972"/>
      <c r="F1306" s="995"/>
    </row>
    <row r="1307" spans="1:6" ht="15" hidden="1">
      <c r="A1307" s="994" t="s">
        <v>33</v>
      </c>
      <c r="B1307" s="1016">
        <f>B1309</f>
        <v>0</v>
      </c>
      <c r="C1307" s="972"/>
      <c r="F1307" s="995"/>
    </row>
    <row r="1308" spans="1:6" ht="15" hidden="1">
      <c r="A1308" s="986" t="s">
        <v>550</v>
      </c>
      <c r="B1308" s="956"/>
      <c r="C1308" s="972"/>
      <c r="F1308" s="995"/>
    </row>
    <row r="1309" spans="1:6" ht="16.5" customHeight="1" hidden="1">
      <c r="A1309" s="1061" t="s">
        <v>34</v>
      </c>
      <c r="B1309" s="1058"/>
      <c r="C1309" s="972"/>
      <c r="F1309" s="995"/>
    </row>
    <row r="1310" spans="1:3" s="945" customFormat="1" ht="15.75" hidden="1">
      <c r="A1310" s="980"/>
      <c r="B1310" s="956"/>
      <c r="C1310" s="951"/>
    </row>
    <row r="1311" spans="1:3" s="945" customFormat="1" ht="15.75" hidden="1">
      <c r="A1311" s="1011" t="s">
        <v>932</v>
      </c>
      <c r="B1311" s="987">
        <f>B1313</f>
        <v>0</v>
      </c>
      <c r="C1311" s="951"/>
    </row>
    <row r="1312" spans="1:3" s="945" customFormat="1" ht="15.75" hidden="1">
      <c r="A1312" s="984"/>
      <c r="B1312" s="996"/>
      <c r="C1312" s="951"/>
    </row>
    <row r="1313" spans="1:3" s="945" customFormat="1" ht="15.75" hidden="1">
      <c r="A1313" s="962" t="s">
        <v>193</v>
      </c>
      <c r="B1313" s="992">
        <f>B1316</f>
        <v>0</v>
      </c>
      <c r="C1313" s="951"/>
    </row>
    <row r="1314" spans="1:3" s="945" customFormat="1" ht="15.75" customHeight="1" hidden="1">
      <c r="A1314" s="964" t="s">
        <v>550</v>
      </c>
      <c r="B1314" s="990"/>
      <c r="C1314" s="1009"/>
    </row>
    <row r="1315" spans="1:3" s="945" customFormat="1" ht="15.75" customHeight="1" hidden="1">
      <c r="A1315" s="964"/>
      <c r="B1315" s="990"/>
      <c r="C1315" s="1009"/>
    </row>
    <row r="1316" spans="1:3" s="1066" customFormat="1" ht="15.75" customHeight="1" hidden="1">
      <c r="A1316" s="980" t="s">
        <v>343</v>
      </c>
      <c r="B1316" s="1064"/>
      <c r="C1316" s="1065"/>
    </row>
    <row r="1317" spans="1:3" s="1066" customFormat="1" ht="15.75" hidden="1">
      <c r="A1317" s="980"/>
      <c r="B1317" s="1064"/>
      <c r="C1317" s="1067"/>
    </row>
    <row r="1318" spans="1:3" s="1066" customFormat="1" ht="30" hidden="1">
      <c r="A1318" s="980" t="s">
        <v>344</v>
      </c>
      <c r="B1318" s="1064"/>
      <c r="C1318" s="1067"/>
    </row>
    <row r="1319" spans="1:3" s="945" customFormat="1" ht="15.75" hidden="1">
      <c r="A1319" s="980"/>
      <c r="B1319" s="993"/>
      <c r="C1319" s="951"/>
    </row>
    <row r="1320" spans="1:2" s="975" customFormat="1" ht="15.75" hidden="1">
      <c r="A1320" s="1001" t="s">
        <v>35</v>
      </c>
      <c r="B1320" s="958">
        <f>B1322</f>
        <v>0</v>
      </c>
    </row>
    <row r="1321" spans="1:6" ht="15" hidden="1">
      <c r="A1321" s="984"/>
      <c r="B1321" s="956"/>
      <c r="C1321" s="972"/>
      <c r="F1321" s="995"/>
    </row>
    <row r="1322" spans="1:6" ht="15" hidden="1">
      <c r="A1322" s="1011" t="s">
        <v>931</v>
      </c>
      <c r="B1322" s="960">
        <f>B1324</f>
        <v>0</v>
      </c>
      <c r="C1322" s="972"/>
      <c r="F1322" s="995"/>
    </row>
    <row r="1323" spans="1:6" ht="15" hidden="1">
      <c r="A1323" s="984"/>
      <c r="B1323" s="956"/>
      <c r="C1323" s="972"/>
      <c r="F1323" s="995"/>
    </row>
    <row r="1324" spans="1:6" ht="15" hidden="1">
      <c r="A1324" s="962" t="s">
        <v>193</v>
      </c>
      <c r="B1324" s="963">
        <f>B1332+B1327</f>
        <v>0</v>
      </c>
      <c r="C1324" s="972"/>
      <c r="F1324" s="995"/>
    </row>
    <row r="1325" spans="1:6" ht="15" hidden="1">
      <c r="A1325" s="964" t="s">
        <v>550</v>
      </c>
      <c r="B1325" s="956"/>
      <c r="C1325" s="972"/>
      <c r="F1325" s="995"/>
    </row>
    <row r="1326" spans="1:6" ht="15" hidden="1">
      <c r="A1326" s="964"/>
      <c r="B1326" s="956"/>
      <c r="C1326" s="972"/>
      <c r="F1326" s="995"/>
    </row>
    <row r="1327" spans="1:6" ht="15" hidden="1">
      <c r="A1327" s="980" t="s">
        <v>264</v>
      </c>
      <c r="B1327" s="993"/>
      <c r="C1327" s="972"/>
      <c r="F1327" s="995"/>
    </row>
    <row r="1328" spans="1:6" ht="15" hidden="1">
      <c r="A1328" s="980" t="s">
        <v>265</v>
      </c>
      <c r="B1328" s="993"/>
      <c r="C1328" s="972"/>
      <c r="F1328" s="995"/>
    </row>
    <row r="1329" spans="1:6" ht="15" hidden="1">
      <c r="A1329" s="980"/>
      <c r="B1329" s="993"/>
      <c r="C1329" s="972"/>
      <c r="F1329" s="995"/>
    </row>
    <row r="1330" spans="1:2" s="975" customFormat="1" ht="30" hidden="1">
      <c r="A1330" s="955" t="s">
        <v>360</v>
      </c>
      <c r="B1330" s="993"/>
    </row>
    <row r="1331" spans="1:2" s="975" customFormat="1" ht="15.75" hidden="1">
      <c r="A1331" s="973"/>
      <c r="B1331" s="993"/>
    </row>
    <row r="1332" spans="1:3" s="945" customFormat="1" ht="15.75" hidden="1">
      <c r="A1332" s="980" t="s">
        <v>206</v>
      </c>
      <c r="B1332" s="956">
        <f>B1335+B1336</f>
        <v>0</v>
      </c>
      <c r="C1332" s="951"/>
    </row>
    <row r="1333" spans="1:3" s="945" customFormat="1" ht="15.75" hidden="1">
      <c r="A1333" s="980"/>
      <c r="B1333" s="956"/>
      <c r="C1333" s="951"/>
    </row>
    <row r="1334" spans="1:3" s="945" customFormat="1" ht="30" hidden="1">
      <c r="A1334" s="1014" t="s">
        <v>444</v>
      </c>
      <c r="B1334" s="956"/>
      <c r="C1334" s="951"/>
    </row>
    <row r="1335" spans="1:3" s="1017" customFormat="1" ht="30" hidden="1">
      <c r="A1335" s="994" t="s">
        <v>36</v>
      </c>
      <c r="B1335" s="1016"/>
      <c r="C1335" s="988"/>
    </row>
    <row r="1336" spans="1:3" s="945" customFormat="1" ht="15.75" hidden="1">
      <c r="A1336" s="964" t="s">
        <v>338</v>
      </c>
      <c r="B1336" s="956"/>
      <c r="C1336" s="951"/>
    </row>
    <row r="1337" spans="1:6" ht="15" hidden="1">
      <c r="A1337" s="980"/>
      <c r="B1337" s="956"/>
      <c r="C1337" s="972"/>
      <c r="F1337" s="995"/>
    </row>
    <row r="1338" spans="1:6" ht="14.25">
      <c r="A1338" s="1098" t="s">
        <v>37</v>
      </c>
      <c r="B1338" s="1096">
        <f>B1340</f>
        <v>-340000</v>
      </c>
      <c r="C1338" s="972"/>
      <c r="F1338" s="995"/>
    </row>
    <row r="1339" spans="1:6" ht="15">
      <c r="A1339" s="1056"/>
      <c r="B1339" s="1100"/>
      <c r="C1339" s="972"/>
      <c r="F1339" s="995"/>
    </row>
    <row r="1340" spans="1:6" ht="15">
      <c r="A1340" s="1051" t="s">
        <v>931</v>
      </c>
      <c r="B1340" s="1099">
        <f>B1342</f>
        <v>-340000</v>
      </c>
      <c r="C1340" s="972"/>
      <c r="F1340" s="995"/>
    </row>
    <row r="1341" spans="1:6" ht="15">
      <c r="A1341" s="1019"/>
      <c r="B1341" s="1100"/>
      <c r="C1341" s="972"/>
      <c r="F1341" s="995"/>
    </row>
    <row r="1342" spans="1:6" ht="15">
      <c r="A1342" s="1021" t="s">
        <v>219</v>
      </c>
      <c r="B1342" s="1101">
        <f>B1345</f>
        <v>-340000</v>
      </c>
      <c r="C1342" s="972"/>
      <c r="F1342" s="995"/>
    </row>
    <row r="1343" spans="1:6" ht="15">
      <c r="A1343" s="1023" t="s">
        <v>550</v>
      </c>
      <c r="B1343" s="1100"/>
      <c r="C1343" s="972"/>
      <c r="F1343" s="995"/>
    </row>
    <row r="1344" spans="1:6" ht="15">
      <c r="A1344" s="1023"/>
      <c r="B1344" s="1100"/>
      <c r="C1344" s="972"/>
      <c r="F1344" s="995"/>
    </row>
    <row r="1345" spans="1:6" ht="15">
      <c r="A1345" s="1056" t="s">
        <v>264</v>
      </c>
      <c r="B1345" s="1100">
        <v>-340000</v>
      </c>
      <c r="C1345" s="972"/>
      <c r="F1345" s="995"/>
    </row>
    <row r="1346" spans="1:6" ht="15">
      <c r="A1346" s="1056" t="s">
        <v>265</v>
      </c>
      <c r="B1346" s="1100"/>
      <c r="C1346" s="972"/>
      <c r="F1346" s="995"/>
    </row>
    <row r="1347" spans="1:6" ht="15">
      <c r="A1347" s="1056"/>
      <c r="B1347" s="1100"/>
      <c r="C1347" s="972"/>
      <c r="F1347" s="995"/>
    </row>
    <row r="1348" spans="1:6" ht="15">
      <c r="A1348" s="1025" t="s">
        <v>38</v>
      </c>
      <c r="B1348" s="1100"/>
      <c r="C1348" s="972"/>
      <c r="F1348" s="995"/>
    </row>
    <row r="1349" spans="1:6" ht="15">
      <c r="A1349" s="980"/>
      <c r="B1349" s="993"/>
      <c r="C1349" s="972"/>
      <c r="F1349" s="995"/>
    </row>
    <row r="1350" spans="1:6" ht="14.25" hidden="1">
      <c r="A1350" s="1102" t="s">
        <v>39</v>
      </c>
      <c r="B1350" s="990">
        <f>B1352</f>
        <v>0</v>
      </c>
      <c r="C1350" s="972"/>
      <c r="F1350" s="995"/>
    </row>
    <row r="1351" spans="1:6" ht="15" hidden="1">
      <c r="A1351" s="980"/>
      <c r="B1351" s="993"/>
      <c r="C1351" s="972"/>
      <c r="F1351" s="995"/>
    </row>
    <row r="1352" spans="1:6" ht="15" hidden="1">
      <c r="A1352" s="1011" t="s">
        <v>931</v>
      </c>
      <c r="B1352" s="987">
        <f>B1354</f>
        <v>0</v>
      </c>
      <c r="C1352" s="972"/>
      <c r="F1352" s="995"/>
    </row>
    <row r="1353" spans="1:6" ht="15" hidden="1">
      <c r="A1353" s="984"/>
      <c r="B1353" s="993"/>
      <c r="C1353" s="972"/>
      <c r="F1353" s="995"/>
    </row>
    <row r="1354" spans="1:6" ht="15" hidden="1">
      <c r="A1354" s="962" t="s">
        <v>193</v>
      </c>
      <c r="B1354" s="992">
        <f>B1357</f>
        <v>0</v>
      </c>
      <c r="C1354" s="972"/>
      <c r="F1354" s="995"/>
    </row>
    <row r="1355" spans="1:6" ht="15" hidden="1">
      <c r="A1355" s="964" t="s">
        <v>550</v>
      </c>
      <c r="B1355" s="993"/>
      <c r="C1355" s="972"/>
      <c r="F1355" s="995"/>
    </row>
    <row r="1356" spans="1:6" ht="15" hidden="1">
      <c r="A1356" s="964"/>
      <c r="B1356" s="993"/>
      <c r="C1356" s="972"/>
      <c r="F1356" s="995"/>
    </row>
    <row r="1357" spans="1:6" ht="15" hidden="1">
      <c r="A1357" s="980" t="s">
        <v>347</v>
      </c>
      <c r="B1357" s="993"/>
      <c r="C1357" s="972"/>
      <c r="F1357" s="995"/>
    </row>
    <row r="1358" spans="1:6" ht="15" hidden="1">
      <c r="A1358" s="980" t="s">
        <v>265</v>
      </c>
      <c r="B1358" s="993"/>
      <c r="C1358" s="972"/>
      <c r="F1358" s="995"/>
    </row>
    <row r="1359" spans="1:6" ht="15" hidden="1">
      <c r="A1359" s="980"/>
      <c r="B1359" s="993"/>
      <c r="C1359" s="972"/>
      <c r="F1359" s="995"/>
    </row>
    <row r="1360" spans="1:6" ht="30" hidden="1">
      <c r="A1360" s="955" t="s">
        <v>360</v>
      </c>
      <c r="B1360" s="993"/>
      <c r="C1360" s="972"/>
      <c r="F1360" s="995"/>
    </row>
    <row r="1361" spans="1:6" ht="15" hidden="1">
      <c r="A1361" s="980"/>
      <c r="B1361" s="993"/>
      <c r="C1361" s="972"/>
      <c r="F1361" s="995"/>
    </row>
    <row r="1362" spans="1:2" s="975" customFormat="1" ht="15.75" hidden="1">
      <c r="A1362" s="1001" t="s">
        <v>382</v>
      </c>
      <c r="B1362" s="958">
        <f>+B1364</f>
        <v>0</v>
      </c>
    </row>
    <row r="1363" spans="1:3" s="945" customFormat="1" ht="15.75" hidden="1">
      <c r="A1363" s="984"/>
      <c r="B1363" s="956"/>
      <c r="C1363" s="951"/>
    </row>
    <row r="1364" spans="1:4" s="1017" customFormat="1" ht="16.5" customHeight="1" hidden="1">
      <c r="A1364" s="994" t="s">
        <v>390</v>
      </c>
      <c r="B1364" s="1016">
        <f>B1366</f>
        <v>0</v>
      </c>
      <c r="C1364" s="1074"/>
      <c r="D1364" s="1075"/>
    </row>
    <row r="1365" spans="1:4" s="945" customFormat="1" ht="15.75" hidden="1">
      <c r="A1365" s="964"/>
      <c r="B1365" s="956"/>
      <c r="C1365" s="1009"/>
      <c r="D1365" s="1010"/>
    </row>
    <row r="1366" spans="1:2" s="975" customFormat="1" ht="15.75" hidden="1">
      <c r="A1366" s="962" t="s">
        <v>193</v>
      </c>
      <c r="B1366" s="963">
        <f>B1369</f>
        <v>0</v>
      </c>
    </row>
    <row r="1367" spans="1:2" s="975" customFormat="1" ht="15.75" hidden="1">
      <c r="A1367" s="964" t="s">
        <v>550</v>
      </c>
      <c r="B1367" s="956"/>
    </row>
    <row r="1368" spans="1:2" s="975" customFormat="1" ht="15.75" hidden="1">
      <c r="A1368" s="964"/>
      <c r="B1368" s="956"/>
    </row>
    <row r="1369" spans="1:2" s="975" customFormat="1" ht="15.75" hidden="1">
      <c r="A1369" s="964" t="s">
        <v>264</v>
      </c>
      <c r="B1369" s="956">
        <f>B1371</f>
        <v>0</v>
      </c>
    </row>
    <row r="1370" spans="1:2" s="975" customFormat="1" ht="15.75" hidden="1">
      <c r="A1370" s="980"/>
      <c r="B1370" s="956"/>
    </row>
    <row r="1371" spans="1:2" s="1004" customFormat="1" ht="45" hidden="1">
      <c r="A1371" s="980" t="s">
        <v>40</v>
      </c>
      <c r="B1371" s="956"/>
    </row>
    <row r="1372" spans="1:2" s="975" customFormat="1" ht="15.75" hidden="1">
      <c r="A1372" s="980"/>
      <c r="B1372" s="956"/>
    </row>
    <row r="1373" spans="1:6" ht="14.25">
      <c r="A1373" s="1048" t="s">
        <v>146</v>
      </c>
      <c r="B1373" s="950">
        <f>B1426</f>
        <v>160500</v>
      </c>
      <c r="C1373" s="972"/>
      <c r="F1373" s="995"/>
    </row>
    <row r="1374" spans="1:6" ht="14.25">
      <c r="A1374" s="1001"/>
      <c r="B1374" s="958"/>
      <c r="C1374" s="972"/>
      <c r="F1374" s="995"/>
    </row>
    <row r="1375" spans="1:6" ht="14.25" hidden="1">
      <c r="A1375" s="1001" t="s">
        <v>41</v>
      </c>
      <c r="B1375" s="958">
        <f>B1377+B1417</f>
        <v>0</v>
      </c>
      <c r="C1375" s="972"/>
      <c r="F1375" s="995"/>
    </row>
    <row r="1376" spans="1:6" ht="14.25" hidden="1">
      <c r="A1376" s="1001"/>
      <c r="B1376" s="958"/>
      <c r="C1376" s="972"/>
      <c r="F1376" s="995"/>
    </row>
    <row r="1377" spans="1:6" ht="15" hidden="1">
      <c r="A1377" s="1011" t="s">
        <v>42</v>
      </c>
      <c r="B1377" s="960">
        <f>B1379</f>
        <v>0</v>
      </c>
      <c r="C1377" s="972"/>
      <c r="F1377" s="995"/>
    </row>
    <row r="1378" spans="1:6" ht="14.25" hidden="1">
      <c r="A1378" s="1001"/>
      <c r="B1378" s="958"/>
      <c r="C1378" s="972"/>
      <c r="F1378" s="995"/>
    </row>
    <row r="1379" spans="1:6" ht="15" hidden="1">
      <c r="A1379" s="962" t="s">
        <v>193</v>
      </c>
      <c r="B1379" s="963">
        <f>B1382+B1400</f>
        <v>0</v>
      </c>
      <c r="C1379" s="972"/>
      <c r="F1379" s="995"/>
    </row>
    <row r="1380" spans="1:6" ht="15" hidden="1">
      <c r="A1380" s="964" t="s">
        <v>550</v>
      </c>
      <c r="B1380" s="958"/>
      <c r="C1380" s="972"/>
      <c r="F1380" s="995"/>
    </row>
    <row r="1381" spans="1:6" ht="15" hidden="1">
      <c r="A1381" s="964"/>
      <c r="B1381" s="958"/>
      <c r="C1381" s="972"/>
      <c r="F1381" s="995"/>
    </row>
    <row r="1382" spans="1:6" ht="15.75" customHeight="1" hidden="1">
      <c r="A1382" s="980" t="s">
        <v>264</v>
      </c>
      <c r="B1382" s="956">
        <f>B1385+B1384+B1386+B1388+B1389+B1390+B1391+B1392</f>
        <v>0</v>
      </c>
      <c r="C1382" s="972"/>
      <c r="F1382" s="995"/>
    </row>
    <row r="1383" spans="1:6" ht="15" hidden="1">
      <c r="A1383" s="980"/>
      <c r="B1383" s="956"/>
      <c r="C1383" s="972"/>
      <c r="F1383" s="995"/>
    </row>
    <row r="1384" spans="1:6" ht="15" hidden="1">
      <c r="A1384" s="973" t="s">
        <v>43</v>
      </c>
      <c r="B1384" s="956"/>
      <c r="C1384" s="972"/>
      <c r="F1384" s="995"/>
    </row>
    <row r="1385" spans="1:6" ht="30" hidden="1">
      <c r="A1385" s="973" t="s">
        <v>44</v>
      </c>
      <c r="B1385" s="956"/>
      <c r="C1385" s="972"/>
      <c r="F1385" s="995"/>
    </row>
    <row r="1386" spans="1:6" ht="75" hidden="1">
      <c r="A1386" s="973" t="s">
        <v>45</v>
      </c>
      <c r="B1386" s="956"/>
      <c r="C1386" s="972"/>
      <c r="F1386" s="995"/>
    </row>
    <row r="1387" spans="1:6" ht="15" hidden="1">
      <c r="A1387" s="973" t="s">
        <v>46</v>
      </c>
      <c r="B1387" s="956"/>
      <c r="C1387" s="972"/>
      <c r="F1387" s="995"/>
    </row>
    <row r="1388" spans="1:6" ht="15" hidden="1">
      <c r="A1388" s="980" t="s">
        <v>47</v>
      </c>
      <c r="B1388" s="956"/>
      <c r="C1388" s="972"/>
      <c r="F1388" s="995"/>
    </row>
    <row r="1389" spans="1:6" ht="15" hidden="1">
      <c r="A1389" s="980" t="s">
        <v>48</v>
      </c>
      <c r="B1389" s="956"/>
      <c r="C1389" s="972"/>
      <c r="F1389" s="995"/>
    </row>
    <row r="1390" spans="1:6" ht="15" hidden="1">
      <c r="A1390" s="980" t="s">
        <v>49</v>
      </c>
      <c r="B1390" s="956"/>
      <c r="C1390" s="972"/>
      <c r="F1390" s="995"/>
    </row>
    <row r="1391" spans="1:6" ht="45" hidden="1">
      <c r="A1391" s="980" t="s">
        <v>50</v>
      </c>
      <c r="B1391" s="956"/>
      <c r="C1391" s="972"/>
      <c r="F1391" s="995"/>
    </row>
    <row r="1392" spans="1:6" ht="30" hidden="1">
      <c r="A1392" s="973" t="s">
        <v>51</v>
      </c>
      <c r="B1392" s="956"/>
      <c r="C1392" s="972" t="b">
        <f>B1392=B1394+B1395+B1396+B1397+B1398</f>
        <v>1</v>
      </c>
      <c r="F1392" s="995"/>
    </row>
    <row r="1393" spans="1:6" ht="15" hidden="1">
      <c r="A1393" s="980" t="s">
        <v>52</v>
      </c>
      <c r="B1393" s="956"/>
      <c r="C1393" s="972"/>
      <c r="F1393" s="995"/>
    </row>
    <row r="1394" spans="1:6" ht="15" hidden="1">
      <c r="A1394" s="980" t="s">
        <v>53</v>
      </c>
      <c r="B1394" s="956"/>
      <c r="C1394" s="972"/>
      <c r="F1394" s="995"/>
    </row>
    <row r="1395" spans="1:6" ht="15" hidden="1">
      <c r="A1395" s="980" t="s">
        <v>54</v>
      </c>
      <c r="B1395" s="956"/>
      <c r="C1395" s="972"/>
      <c r="F1395" s="995"/>
    </row>
    <row r="1396" spans="1:6" ht="15" hidden="1">
      <c r="A1396" s="980" t="s">
        <v>55</v>
      </c>
      <c r="B1396" s="956"/>
      <c r="C1396" s="972"/>
      <c r="F1396" s="995"/>
    </row>
    <row r="1397" spans="1:6" ht="15" hidden="1">
      <c r="A1397" s="980" t="s">
        <v>56</v>
      </c>
      <c r="B1397" s="956"/>
      <c r="C1397" s="972"/>
      <c r="F1397" s="995"/>
    </row>
    <row r="1398" spans="1:6" ht="15" hidden="1">
      <c r="A1398" s="980" t="s">
        <v>57</v>
      </c>
      <c r="B1398" s="956"/>
      <c r="C1398" s="972"/>
      <c r="F1398" s="995"/>
    </row>
    <row r="1399" spans="1:6" ht="15" hidden="1">
      <c r="A1399" s="1033"/>
      <c r="B1399" s="956"/>
      <c r="C1399" s="972"/>
      <c r="F1399" s="995"/>
    </row>
    <row r="1400" spans="1:3" s="945" customFormat="1" ht="15.75" hidden="1">
      <c r="A1400" s="980" t="s">
        <v>206</v>
      </c>
      <c r="B1400" s="956">
        <f>B1403+B1406+B1410+B1413</f>
        <v>0</v>
      </c>
      <c r="C1400" s="944"/>
    </row>
    <row r="1401" spans="1:5" s="945" customFormat="1" ht="15.75" hidden="1">
      <c r="A1401" s="981"/>
      <c r="B1401" s="956"/>
      <c r="C1401" s="944"/>
      <c r="D1401" s="982"/>
      <c r="E1401" s="983"/>
    </row>
    <row r="1402" spans="1:3" s="975" customFormat="1" ht="15.75" hidden="1">
      <c r="A1402" s="955" t="s">
        <v>58</v>
      </c>
      <c r="B1402" s="976"/>
      <c r="C1402" s="974"/>
    </row>
    <row r="1403" spans="1:3" s="979" customFormat="1" ht="30" hidden="1">
      <c r="A1403" s="977" t="s">
        <v>59</v>
      </c>
      <c r="B1403" s="978"/>
      <c r="C1403" s="974"/>
    </row>
    <row r="1404" spans="1:3" s="975" customFormat="1" ht="15.75" hidden="1">
      <c r="A1404" s="955" t="s">
        <v>274</v>
      </c>
      <c r="B1404" s="976"/>
      <c r="C1404" s="974"/>
    </row>
    <row r="1405" spans="1:3" s="975" customFormat="1" ht="15.75" hidden="1">
      <c r="A1405" s="955" t="s">
        <v>60</v>
      </c>
      <c r="B1405" s="976"/>
      <c r="C1405" s="974"/>
    </row>
    <row r="1406" spans="1:3" s="979" customFormat="1" ht="30" hidden="1">
      <c r="A1406" s="977" t="s">
        <v>61</v>
      </c>
      <c r="B1406" s="978"/>
      <c r="C1406" s="974"/>
    </row>
    <row r="1407" spans="1:3" s="975" customFormat="1" ht="15.75" hidden="1">
      <c r="A1407" s="955" t="s">
        <v>62</v>
      </c>
      <c r="B1407" s="976"/>
      <c r="C1407" s="974"/>
    </row>
    <row r="1408" ht="12.75" hidden="1">
      <c r="A1408" s="986"/>
    </row>
    <row r="1409" spans="1:3" s="975" customFormat="1" ht="15.75" hidden="1">
      <c r="A1409" s="955" t="s">
        <v>243</v>
      </c>
      <c r="B1409" s="976"/>
      <c r="C1409" s="974"/>
    </row>
    <row r="1410" spans="1:3" s="979" customFormat="1" ht="15.75" hidden="1">
      <c r="A1410" s="977" t="s">
        <v>63</v>
      </c>
      <c r="B1410" s="978"/>
      <c r="C1410" s="974"/>
    </row>
    <row r="1411" spans="1:3" s="975" customFormat="1" ht="15.75" hidden="1">
      <c r="A1411" s="955" t="s">
        <v>64</v>
      </c>
      <c r="B1411" s="976"/>
      <c r="C1411" s="974"/>
    </row>
    <row r="1412" spans="1:3" s="975" customFormat="1" ht="15.75" hidden="1">
      <c r="A1412" s="955"/>
      <c r="B1412" s="976"/>
      <c r="C1412" s="974"/>
    </row>
    <row r="1413" spans="1:3" s="979" customFormat="1" ht="15.75" hidden="1">
      <c r="A1413" s="977" t="s">
        <v>65</v>
      </c>
      <c r="B1413" s="978"/>
      <c r="C1413" s="974"/>
    </row>
    <row r="1414" spans="1:3" s="975" customFormat="1" ht="15.75" hidden="1">
      <c r="A1414" s="955" t="s">
        <v>66</v>
      </c>
      <c r="B1414" s="976"/>
      <c r="C1414" s="974"/>
    </row>
    <row r="1415" spans="1:3" s="975" customFormat="1" ht="30" hidden="1">
      <c r="A1415" s="955" t="s">
        <v>67</v>
      </c>
      <c r="B1415" s="976"/>
      <c r="C1415" s="974"/>
    </row>
    <row r="1416" spans="1:3" s="975" customFormat="1" ht="15.75" hidden="1">
      <c r="A1416" s="955"/>
      <c r="B1416" s="976"/>
      <c r="C1416" s="974"/>
    </row>
    <row r="1417" spans="1:6" ht="15" hidden="1">
      <c r="A1417" s="1011" t="s">
        <v>1068</v>
      </c>
      <c r="B1417" s="960">
        <f>B1419</f>
        <v>0</v>
      </c>
      <c r="C1417" s="972"/>
      <c r="F1417" s="995"/>
    </row>
    <row r="1418" spans="1:6" ht="14.25" hidden="1">
      <c r="A1418" s="1001"/>
      <c r="B1418" s="958"/>
      <c r="C1418" s="972"/>
      <c r="F1418" s="995"/>
    </row>
    <row r="1419" spans="1:6" ht="15" hidden="1">
      <c r="A1419" s="962" t="s">
        <v>193</v>
      </c>
      <c r="B1419" s="963">
        <f>B1422</f>
        <v>0</v>
      </c>
      <c r="C1419" s="972"/>
      <c r="F1419" s="995"/>
    </row>
    <row r="1420" spans="1:6" ht="15" hidden="1">
      <c r="A1420" s="964" t="s">
        <v>550</v>
      </c>
      <c r="B1420" s="958"/>
      <c r="C1420" s="972"/>
      <c r="F1420" s="995"/>
    </row>
    <row r="1421" spans="1:6" ht="15" hidden="1">
      <c r="A1421" s="964"/>
      <c r="B1421" s="958"/>
      <c r="C1421" s="972"/>
      <c r="F1421" s="995"/>
    </row>
    <row r="1422" spans="1:6" ht="15.75" customHeight="1" hidden="1">
      <c r="A1422" s="980" t="s">
        <v>264</v>
      </c>
      <c r="B1422" s="956"/>
      <c r="C1422" s="972"/>
      <c r="F1422" s="995"/>
    </row>
    <row r="1423" spans="1:6" ht="15" hidden="1">
      <c r="A1423" s="980"/>
      <c r="B1423" s="956"/>
      <c r="C1423" s="972"/>
      <c r="F1423" s="995"/>
    </row>
    <row r="1424" spans="1:6" ht="15" hidden="1">
      <c r="A1424" s="980" t="s">
        <v>68</v>
      </c>
      <c r="B1424" s="956"/>
      <c r="C1424" s="972"/>
      <c r="F1424" s="995"/>
    </row>
    <row r="1425" spans="1:6" ht="15" hidden="1">
      <c r="A1425" s="973"/>
      <c r="B1425" s="956"/>
      <c r="C1425" s="972"/>
      <c r="F1425" s="995"/>
    </row>
    <row r="1426" spans="1:6" ht="14.25">
      <c r="A1426" s="1048" t="s">
        <v>69</v>
      </c>
      <c r="B1426" s="950">
        <f>B1428</f>
        <v>160500</v>
      </c>
      <c r="C1426" s="972"/>
      <c r="F1426" s="995"/>
    </row>
    <row r="1427" spans="1:6" ht="14.25">
      <c r="A1427" s="1001"/>
      <c r="B1427" s="958"/>
      <c r="C1427" s="972"/>
      <c r="F1427" s="995"/>
    </row>
    <row r="1428" spans="1:6" ht="15">
      <c r="A1428" s="1051" t="s">
        <v>958</v>
      </c>
      <c r="B1428" s="1041">
        <f>B1430</f>
        <v>160500</v>
      </c>
      <c r="C1428" s="972"/>
      <c r="D1428" s="954"/>
      <c r="F1428" s="995"/>
    </row>
    <row r="1429" spans="1:6" ht="14.25">
      <c r="A1429" s="1048"/>
      <c r="B1429" s="950"/>
      <c r="C1429" s="972"/>
      <c r="D1429" s="1013"/>
      <c r="F1429" s="995"/>
    </row>
    <row r="1430" spans="1:6" ht="15">
      <c r="A1430" s="1021" t="s">
        <v>193</v>
      </c>
      <c r="B1430" s="1022">
        <f>B1439+B1433</f>
        <v>160500</v>
      </c>
      <c r="C1430" s="972"/>
      <c r="D1430" s="1013"/>
      <c r="F1430" s="995"/>
    </row>
    <row r="1431" spans="1:6" ht="15">
      <c r="A1431" s="1023" t="s">
        <v>550</v>
      </c>
      <c r="B1431" s="950"/>
      <c r="C1431" s="972"/>
      <c r="D1431" s="1013"/>
      <c r="F1431" s="995"/>
    </row>
    <row r="1432" spans="1:6" ht="15">
      <c r="A1432" s="964"/>
      <c r="B1432" s="958"/>
      <c r="C1432" s="972"/>
      <c r="D1432" s="1013"/>
      <c r="F1432" s="995"/>
    </row>
    <row r="1433" spans="1:6" ht="15" hidden="1">
      <c r="A1433" s="980" t="s">
        <v>264</v>
      </c>
      <c r="B1433" s="956"/>
      <c r="C1433" s="972"/>
      <c r="D1433" s="1013"/>
      <c r="F1433" s="995"/>
    </row>
    <row r="1434" spans="1:6" ht="15" hidden="1">
      <c r="A1434" s="980"/>
      <c r="B1434" s="956"/>
      <c r="C1434" s="972"/>
      <c r="D1434" s="1013"/>
      <c r="F1434" s="995"/>
    </row>
    <row r="1435" spans="1:6" ht="15" hidden="1">
      <c r="A1435" s="973" t="s">
        <v>70</v>
      </c>
      <c r="B1435" s="956"/>
      <c r="C1435" s="972"/>
      <c r="D1435" s="1013"/>
      <c r="F1435" s="995"/>
    </row>
    <row r="1436" spans="1:6" ht="45" hidden="1">
      <c r="A1436" s="973" t="s">
        <v>71</v>
      </c>
      <c r="B1436" s="956"/>
      <c r="C1436" s="972"/>
      <c r="D1436" s="1013"/>
      <c r="F1436" s="995"/>
    </row>
    <row r="1437" spans="1:6" ht="75" hidden="1">
      <c r="A1437" s="973" t="s">
        <v>45</v>
      </c>
      <c r="B1437" s="956"/>
      <c r="C1437" s="972"/>
      <c r="F1437" s="995"/>
    </row>
    <row r="1438" spans="1:6" ht="15" hidden="1">
      <c r="A1438" s="980"/>
      <c r="B1438" s="956"/>
      <c r="C1438" s="972"/>
      <c r="D1438" s="1013"/>
      <c r="F1438" s="995"/>
    </row>
    <row r="1439" spans="1:3" s="945" customFormat="1" ht="15.75">
      <c r="A1439" s="1056" t="s">
        <v>72</v>
      </c>
      <c r="B1439" s="947">
        <f>B1443+B1447+B1451</f>
        <v>160500</v>
      </c>
      <c r="C1439" s="944"/>
    </row>
    <row r="1440" spans="1:3" s="945" customFormat="1" ht="15.75">
      <c r="A1440" s="1056"/>
      <c r="B1440" s="947"/>
      <c r="C1440" s="944"/>
    </row>
    <row r="1441" spans="1:3" s="945" customFormat="1" ht="45">
      <c r="A1441" s="1025" t="s">
        <v>73</v>
      </c>
      <c r="B1441" s="947"/>
      <c r="C1441" s="944"/>
    </row>
    <row r="1442" spans="1:3" s="945" customFormat="1" ht="15.75">
      <c r="A1442" s="1056"/>
      <c r="B1442" s="947"/>
      <c r="C1442" s="944"/>
    </row>
    <row r="1443" spans="1:3" s="979" customFormat="1" ht="30">
      <c r="A1443" s="1103" t="s">
        <v>74</v>
      </c>
      <c r="B1443" s="1104">
        <v>18000</v>
      </c>
      <c r="C1443" s="974"/>
    </row>
    <row r="1444" spans="1:3" s="975" customFormat="1" ht="15.75">
      <c r="A1444" s="1025" t="s">
        <v>75</v>
      </c>
      <c r="B1444" s="1043"/>
      <c r="C1444" s="974"/>
    </row>
    <row r="1445" spans="1:3" s="975" customFormat="1" ht="15.75">
      <c r="A1445" s="1025" t="s">
        <v>76</v>
      </c>
      <c r="B1445" s="1043"/>
      <c r="C1445" s="974"/>
    </row>
    <row r="1446" spans="1:3" s="975" customFormat="1" ht="15.75">
      <c r="A1446" s="1025"/>
      <c r="B1446" s="1043"/>
      <c r="C1446" s="974"/>
    </row>
    <row r="1447" spans="1:3" s="975" customFormat="1" ht="30">
      <c r="A1447" s="1103" t="s">
        <v>77</v>
      </c>
      <c r="B1447" s="1104">
        <v>80000</v>
      </c>
      <c r="C1447" s="974"/>
    </row>
    <row r="1448" spans="1:3" s="975" customFormat="1" ht="15.75">
      <c r="A1448" s="1025" t="s">
        <v>78</v>
      </c>
      <c r="B1448" s="1043"/>
      <c r="C1448" s="974"/>
    </row>
    <row r="1449" spans="1:3" s="975" customFormat="1" ht="30">
      <c r="A1449" s="1025" t="s">
        <v>79</v>
      </c>
      <c r="B1449" s="1043"/>
      <c r="C1449" s="974"/>
    </row>
    <row r="1450" spans="1:3" s="975" customFormat="1" ht="15.75">
      <c r="A1450" s="1025"/>
      <c r="B1450" s="1043"/>
      <c r="C1450" s="974"/>
    </row>
    <row r="1451" spans="1:3" s="979" customFormat="1" ht="30">
      <c r="A1451" s="1103" t="s">
        <v>80</v>
      </c>
      <c r="B1451" s="1104">
        <v>62500</v>
      </c>
      <c r="C1451" s="974"/>
    </row>
    <row r="1452" spans="1:3" s="975" customFormat="1" ht="15.75">
      <c r="A1452" s="1025" t="s">
        <v>81</v>
      </c>
      <c r="B1452" s="1043"/>
      <c r="C1452" s="974"/>
    </row>
    <row r="1453" spans="1:3" s="975" customFormat="1" ht="15.75">
      <c r="A1453" s="1025" t="s">
        <v>82</v>
      </c>
      <c r="B1453" s="1043"/>
      <c r="C1453" s="974"/>
    </row>
    <row r="1454" spans="1:3" s="975" customFormat="1" ht="15.75">
      <c r="A1454" s="955"/>
      <c r="B1454" s="976"/>
      <c r="C1454" s="974"/>
    </row>
    <row r="1455" spans="1:2" s="975" customFormat="1" ht="15.75" hidden="1">
      <c r="A1455" s="957" t="s">
        <v>397</v>
      </c>
      <c r="B1455" s="958">
        <f>B1457</f>
        <v>0</v>
      </c>
    </row>
    <row r="1456" spans="1:2" s="975" customFormat="1" ht="15.75" hidden="1">
      <c r="A1456" s="980"/>
      <c r="B1456" s="956"/>
    </row>
    <row r="1457" spans="1:6" ht="15" hidden="1">
      <c r="A1457" s="962" t="s">
        <v>219</v>
      </c>
      <c r="B1457" s="963">
        <f>B1460</f>
        <v>0</v>
      </c>
      <c r="C1457" s="972"/>
      <c r="D1457" s="1013"/>
      <c r="F1457" s="995"/>
    </row>
    <row r="1458" spans="1:6" ht="15" hidden="1">
      <c r="A1458" s="964" t="s">
        <v>550</v>
      </c>
      <c r="B1458" s="958"/>
      <c r="C1458" s="972"/>
      <c r="D1458" s="1013"/>
      <c r="F1458" s="995"/>
    </row>
    <row r="1459" spans="1:6" ht="15" hidden="1">
      <c r="A1459" s="964"/>
      <c r="B1459" s="958"/>
      <c r="C1459" s="972"/>
      <c r="D1459" s="1013"/>
      <c r="F1459" s="995"/>
    </row>
    <row r="1460" spans="1:6" ht="15" hidden="1">
      <c r="A1460" s="980" t="s">
        <v>264</v>
      </c>
      <c r="B1460" s="956">
        <f>B1462</f>
        <v>0</v>
      </c>
      <c r="C1460" s="972"/>
      <c r="D1460" s="1013"/>
      <c r="F1460" s="995"/>
    </row>
    <row r="1461" spans="1:6" ht="15" hidden="1">
      <c r="A1461" s="980"/>
      <c r="B1461" s="956"/>
      <c r="C1461" s="972"/>
      <c r="D1461" s="1013"/>
      <c r="F1461" s="995"/>
    </row>
    <row r="1462" spans="1:6" ht="30" hidden="1">
      <c r="A1462" s="980" t="s">
        <v>83</v>
      </c>
      <c r="B1462" s="956"/>
      <c r="C1462" s="972"/>
      <c r="D1462" s="1013"/>
      <c r="F1462" s="995"/>
    </row>
    <row r="1463" spans="1:6" ht="15" hidden="1">
      <c r="A1463" s="973"/>
      <c r="B1463" s="956"/>
      <c r="C1463" s="972"/>
      <c r="D1463" s="1013"/>
      <c r="F1463" s="995"/>
    </row>
    <row r="1464" spans="1:6" ht="14.25" hidden="1">
      <c r="A1464" s="1001" t="s">
        <v>84</v>
      </c>
      <c r="B1464" s="958">
        <f>B1466</f>
        <v>0</v>
      </c>
      <c r="C1464" s="972"/>
      <c r="F1464" s="995"/>
    </row>
    <row r="1465" spans="1:6" ht="14.25" hidden="1">
      <c r="A1465" s="1001"/>
      <c r="B1465" s="958"/>
      <c r="C1465" s="972"/>
      <c r="F1465" s="995"/>
    </row>
    <row r="1466" spans="1:6" ht="15" hidden="1">
      <c r="A1466" s="1011" t="s">
        <v>1069</v>
      </c>
      <c r="B1466" s="960">
        <f>B1468</f>
        <v>0</v>
      </c>
      <c r="C1466" s="972"/>
      <c r="F1466" s="995"/>
    </row>
    <row r="1467" spans="1:6" ht="15" hidden="1">
      <c r="A1467" s="1011"/>
      <c r="B1467" s="960"/>
      <c r="C1467" s="972"/>
      <c r="F1467" s="995"/>
    </row>
    <row r="1468" spans="1:5" s="945" customFormat="1" ht="15.75" hidden="1">
      <c r="A1468" s="962" t="s">
        <v>193</v>
      </c>
      <c r="B1468" s="963"/>
      <c r="C1468" s="951"/>
      <c r="D1468" s="1079"/>
      <c r="E1468" s="1010"/>
    </row>
    <row r="1469" spans="1:3" s="945" customFormat="1" ht="15.75" hidden="1">
      <c r="A1469" s="964" t="s">
        <v>550</v>
      </c>
      <c r="B1469" s="958"/>
      <c r="C1469" s="951"/>
    </row>
    <row r="1470" spans="1:3" s="945" customFormat="1" ht="15.75" hidden="1">
      <c r="A1470" s="964"/>
      <c r="B1470" s="958"/>
      <c r="C1470" s="951"/>
    </row>
    <row r="1471" spans="1:3" s="945" customFormat="1" ht="45" hidden="1">
      <c r="A1471" s="964" t="s">
        <v>85</v>
      </c>
      <c r="B1471" s="956"/>
      <c r="C1471" s="951"/>
    </row>
    <row r="1472" spans="1:3" s="945" customFormat="1" ht="15.75" hidden="1">
      <c r="A1472" s="964"/>
      <c r="B1472" s="958"/>
      <c r="C1472" s="951"/>
    </row>
    <row r="1473" spans="1:6" ht="28.5" hidden="1">
      <c r="A1473" s="957" t="s">
        <v>86</v>
      </c>
      <c r="B1473" s="958">
        <f>B1475</f>
        <v>0</v>
      </c>
      <c r="C1473" s="972"/>
      <c r="F1473" s="995"/>
    </row>
    <row r="1474" spans="1:6" ht="14.25" hidden="1">
      <c r="A1474" s="1001"/>
      <c r="B1474" s="958"/>
      <c r="C1474" s="972"/>
      <c r="F1474" s="995"/>
    </row>
    <row r="1475" spans="1:6" ht="15" hidden="1">
      <c r="A1475" s="1011" t="s">
        <v>1072</v>
      </c>
      <c r="B1475" s="960">
        <f>B1477</f>
        <v>0</v>
      </c>
      <c r="C1475" s="972"/>
      <c r="F1475" s="995"/>
    </row>
    <row r="1476" spans="1:6" ht="15" hidden="1">
      <c r="A1476" s="1011"/>
      <c r="B1476" s="960"/>
      <c r="C1476" s="972"/>
      <c r="F1476" s="995"/>
    </row>
    <row r="1477" spans="1:5" s="945" customFormat="1" ht="15.75" hidden="1">
      <c r="A1477" s="962" t="s">
        <v>193</v>
      </c>
      <c r="B1477" s="963">
        <f>B1480</f>
        <v>0</v>
      </c>
      <c r="C1477" s="951"/>
      <c r="D1477" s="1079"/>
      <c r="E1477" s="1010"/>
    </row>
    <row r="1478" spans="1:3" s="945" customFormat="1" ht="15.75" hidden="1">
      <c r="A1478" s="964" t="s">
        <v>550</v>
      </c>
      <c r="B1478" s="958"/>
      <c r="C1478" s="951"/>
    </row>
    <row r="1479" spans="1:3" s="945" customFormat="1" ht="15.75" hidden="1">
      <c r="A1479" s="964"/>
      <c r="B1479" s="958"/>
      <c r="C1479" s="951"/>
    </row>
    <row r="1480" spans="1:6" ht="15.75" customHeight="1" hidden="1">
      <c r="A1480" s="980" t="s">
        <v>264</v>
      </c>
      <c r="B1480" s="956"/>
      <c r="C1480" s="972"/>
      <c r="F1480" s="995"/>
    </row>
    <row r="1481" spans="1:6" ht="15" hidden="1">
      <c r="A1481" s="980"/>
      <c r="B1481" s="956"/>
      <c r="C1481" s="972"/>
      <c r="F1481" s="995"/>
    </row>
    <row r="1482" spans="1:3" s="945" customFormat="1" ht="30" hidden="1">
      <c r="A1482" s="980" t="s">
        <v>87</v>
      </c>
      <c r="B1482" s="956"/>
      <c r="C1482" s="951"/>
    </row>
    <row r="1483" spans="1:3" s="945" customFormat="1" ht="15.75" hidden="1">
      <c r="A1483" s="964"/>
      <c r="B1483" s="958"/>
      <c r="C1483" s="951"/>
    </row>
    <row r="1484" spans="1:6" ht="14.25" hidden="1">
      <c r="A1484" s="1001" t="s">
        <v>414</v>
      </c>
      <c r="B1484" s="958">
        <f>B1486+B1495+B1507</f>
        <v>0</v>
      </c>
      <c r="C1484" s="972"/>
      <c r="F1484" s="995"/>
    </row>
    <row r="1485" spans="1:6" ht="14.25" hidden="1">
      <c r="A1485" s="1001"/>
      <c r="B1485" s="958"/>
      <c r="C1485" s="972"/>
      <c r="F1485" s="995"/>
    </row>
    <row r="1486" spans="1:6" ht="15" hidden="1">
      <c r="A1486" s="1011" t="s">
        <v>390</v>
      </c>
      <c r="B1486" s="960">
        <f>B1488</f>
        <v>0</v>
      </c>
      <c r="C1486" s="972"/>
      <c r="F1486" s="995"/>
    </row>
    <row r="1487" spans="1:6" ht="14.25" hidden="1">
      <c r="A1487" s="1001"/>
      <c r="B1487" s="958"/>
      <c r="C1487" s="972"/>
      <c r="F1487" s="995"/>
    </row>
    <row r="1488" spans="1:6" ht="15" hidden="1">
      <c r="A1488" s="962" t="s">
        <v>193</v>
      </c>
      <c r="B1488" s="963">
        <f>B1491</f>
        <v>0</v>
      </c>
      <c r="C1488" s="972"/>
      <c r="F1488" s="995"/>
    </row>
    <row r="1489" spans="1:6" ht="15" hidden="1">
      <c r="A1489" s="964" t="s">
        <v>550</v>
      </c>
      <c r="B1489" s="958"/>
      <c r="C1489" s="972"/>
      <c r="F1489" s="995"/>
    </row>
    <row r="1490" spans="1:6" ht="15" hidden="1">
      <c r="A1490" s="964"/>
      <c r="B1490" s="958"/>
      <c r="C1490" s="972"/>
      <c r="F1490" s="995"/>
    </row>
    <row r="1491" spans="1:6" ht="15" hidden="1">
      <c r="A1491" s="980" t="s">
        <v>264</v>
      </c>
      <c r="B1491" s="956"/>
      <c r="C1491" s="972"/>
      <c r="F1491" s="995"/>
    </row>
    <row r="1492" spans="1:6" ht="15" hidden="1">
      <c r="A1492" s="980"/>
      <c r="B1492" s="956"/>
      <c r="C1492" s="972"/>
      <c r="F1492" s="995"/>
    </row>
    <row r="1493" spans="1:6" ht="15" hidden="1">
      <c r="A1493" s="980" t="s">
        <v>88</v>
      </c>
      <c r="B1493" s="956"/>
      <c r="C1493" s="972"/>
      <c r="F1493" s="995"/>
    </row>
    <row r="1494" spans="1:6" ht="15" hidden="1">
      <c r="A1494" s="980"/>
      <c r="B1494" s="956"/>
      <c r="C1494" s="972"/>
      <c r="F1494" s="995"/>
    </row>
    <row r="1495" spans="1:6" ht="15" hidden="1">
      <c r="A1495" s="1011" t="s">
        <v>976</v>
      </c>
      <c r="B1495" s="960">
        <f>B1497</f>
        <v>0</v>
      </c>
      <c r="C1495" s="972"/>
      <c r="F1495" s="995"/>
    </row>
    <row r="1496" spans="1:6" ht="14.25" hidden="1">
      <c r="A1496" s="1001"/>
      <c r="B1496" s="958"/>
      <c r="C1496" s="972"/>
      <c r="F1496" s="995"/>
    </row>
    <row r="1497" spans="1:6" ht="15" hidden="1">
      <c r="A1497" s="962" t="s">
        <v>193</v>
      </c>
      <c r="B1497" s="963">
        <f>B1500</f>
        <v>0</v>
      </c>
      <c r="C1497" s="972"/>
      <c r="F1497" s="995"/>
    </row>
    <row r="1498" spans="1:6" ht="15" hidden="1">
      <c r="A1498" s="964" t="s">
        <v>550</v>
      </c>
      <c r="B1498" s="958"/>
      <c r="C1498" s="972"/>
      <c r="F1498" s="995"/>
    </row>
    <row r="1499" spans="1:6" ht="15" hidden="1">
      <c r="A1499" s="964"/>
      <c r="B1499" s="958"/>
      <c r="C1499" s="972"/>
      <c r="F1499" s="995"/>
    </row>
    <row r="1500" spans="1:6" ht="15" hidden="1">
      <c r="A1500" s="980" t="s">
        <v>264</v>
      </c>
      <c r="B1500" s="956">
        <f>B1502+B1503</f>
        <v>0</v>
      </c>
      <c r="C1500" s="972"/>
      <c r="F1500" s="995"/>
    </row>
    <row r="1501" spans="1:6" ht="15" hidden="1">
      <c r="A1501" s="980"/>
      <c r="B1501" s="956"/>
      <c r="C1501" s="972"/>
      <c r="F1501" s="995"/>
    </row>
    <row r="1502" spans="1:6" ht="30" hidden="1">
      <c r="A1502" s="980" t="s">
        <v>89</v>
      </c>
      <c r="B1502" s="956"/>
      <c r="C1502" s="972"/>
      <c r="F1502" s="995"/>
    </row>
    <row r="1503" spans="1:6" ht="30" hidden="1">
      <c r="A1503" s="980" t="s">
        <v>90</v>
      </c>
      <c r="B1503" s="956"/>
      <c r="C1503" s="972"/>
      <c r="F1503" s="995"/>
    </row>
    <row r="1504" spans="1:6" ht="15" hidden="1">
      <c r="A1504" s="973" t="s">
        <v>91</v>
      </c>
      <c r="B1504" s="956"/>
      <c r="C1504" s="972"/>
      <c r="F1504" s="995"/>
    </row>
    <row r="1505" spans="1:6" ht="15" hidden="1">
      <c r="A1505" s="973" t="s">
        <v>92</v>
      </c>
      <c r="B1505" s="956"/>
      <c r="C1505" s="972"/>
      <c r="F1505" s="995"/>
    </row>
    <row r="1506" spans="1:6" ht="15" hidden="1">
      <c r="A1506" s="980"/>
      <c r="B1506" s="956"/>
      <c r="C1506" s="972"/>
      <c r="F1506" s="995"/>
    </row>
    <row r="1507" spans="1:6" ht="15" hidden="1">
      <c r="A1507" s="1011" t="s">
        <v>1075</v>
      </c>
      <c r="B1507" s="960">
        <f>B1509</f>
        <v>0</v>
      </c>
      <c r="C1507" s="972"/>
      <c r="F1507" s="995"/>
    </row>
    <row r="1508" spans="1:6" ht="14.25" hidden="1">
      <c r="A1508" s="1001"/>
      <c r="B1508" s="958"/>
      <c r="C1508" s="972"/>
      <c r="F1508" s="995"/>
    </row>
    <row r="1509" spans="1:6" ht="15" hidden="1">
      <c r="A1509" s="962" t="s">
        <v>93</v>
      </c>
      <c r="B1509" s="963">
        <f>B1512+B1516</f>
        <v>0</v>
      </c>
      <c r="C1509" s="972"/>
      <c r="F1509" s="995"/>
    </row>
    <row r="1510" spans="1:6" ht="15" hidden="1">
      <c r="A1510" s="964" t="s">
        <v>550</v>
      </c>
      <c r="B1510" s="958"/>
      <c r="C1510" s="972"/>
      <c r="F1510" s="995"/>
    </row>
    <row r="1511" spans="1:6" ht="15" hidden="1">
      <c r="A1511" s="964"/>
      <c r="B1511" s="958"/>
      <c r="C1511" s="972"/>
      <c r="F1511" s="995"/>
    </row>
    <row r="1512" spans="1:6" ht="15" hidden="1">
      <c r="A1512" s="980" t="s">
        <v>264</v>
      </c>
      <c r="B1512" s="956"/>
      <c r="C1512" s="972"/>
      <c r="F1512" s="995"/>
    </row>
    <row r="1513" spans="1:6" ht="15" hidden="1">
      <c r="A1513" s="980"/>
      <c r="B1513" s="956"/>
      <c r="C1513" s="972"/>
      <c r="F1513" s="995"/>
    </row>
    <row r="1514" spans="1:6" ht="15" hidden="1">
      <c r="A1514" s="980" t="s">
        <v>94</v>
      </c>
      <c r="B1514" s="956"/>
      <c r="C1514" s="972"/>
      <c r="F1514" s="995"/>
    </row>
    <row r="1515" spans="1:6" ht="15" hidden="1">
      <c r="A1515" s="980"/>
      <c r="B1515" s="956"/>
      <c r="C1515" s="972"/>
      <c r="F1515" s="995"/>
    </row>
    <row r="1516" spans="1:3" s="945" customFormat="1" ht="15.75" hidden="1">
      <c r="A1516" s="980" t="s">
        <v>206</v>
      </c>
      <c r="B1516" s="956">
        <f>B1519</f>
        <v>0</v>
      </c>
      <c r="C1516" s="951"/>
    </row>
    <row r="1517" spans="1:6" ht="18" customHeight="1" hidden="1">
      <c r="A1517" s="981"/>
      <c r="B1517" s="956"/>
      <c r="C1517" s="972"/>
      <c r="F1517" s="995"/>
    </row>
    <row r="1518" spans="1:6" ht="14.25" customHeight="1" hidden="1">
      <c r="A1518" s="964" t="s">
        <v>201</v>
      </c>
      <c r="B1518" s="956"/>
      <c r="C1518" s="972"/>
      <c r="F1518" s="995"/>
    </row>
    <row r="1519" spans="1:4" s="945" customFormat="1" ht="15.75" hidden="1">
      <c r="A1519" s="1105" t="s">
        <v>95</v>
      </c>
      <c r="B1519" s="956"/>
      <c r="C1519" s="1009"/>
      <c r="D1519" s="1010"/>
    </row>
    <row r="1520" spans="1:4" s="945" customFormat="1" ht="15.75" hidden="1">
      <c r="A1520" s="964" t="s">
        <v>96</v>
      </c>
      <c r="B1520" s="956"/>
      <c r="C1520" s="1009"/>
      <c r="D1520" s="1010"/>
    </row>
    <row r="1521" spans="1:4" s="945" customFormat="1" ht="15.75" hidden="1">
      <c r="A1521" s="964" t="s">
        <v>97</v>
      </c>
      <c r="B1521" s="956"/>
      <c r="C1521" s="1009"/>
      <c r="D1521" s="1010"/>
    </row>
    <row r="1522" spans="1:6" ht="15" hidden="1">
      <c r="A1522" s="980"/>
      <c r="B1522" s="956"/>
      <c r="C1522" s="972"/>
      <c r="F1522" s="995"/>
    </row>
    <row r="1523" spans="1:6" ht="14.25" hidden="1">
      <c r="A1523" s="1001" t="s">
        <v>422</v>
      </c>
      <c r="B1523" s="990">
        <f>B1525</f>
        <v>0</v>
      </c>
      <c r="C1523" s="972"/>
      <c r="F1523" s="995"/>
    </row>
    <row r="1524" spans="1:6" ht="14.25" hidden="1">
      <c r="A1524" s="1001"/>
      <c r="B1524" s="990"/>
      <c r="C1524" s="972"/>
      <c r="F1524" s="995"/>
    </row>
    <row r="1525" spans="1:6" ht="14.25" hidden="1">
      <c r="A1525" s="1001" t="s">
        <v>98</v>
      </c>
      <c r="B1525" s="990">
        <f>B1527</f>
        <v>0</v>
      </c>
      <c r="C1525" s="972"/>
      <c r="F1525" s="995"/>
    </row>
    <row r="1526" spans="1:6" ht="14.25" hidden="1">
      <c r="A1526" s="1001"/>
      <c r="B1526" s="990"/>
      <c r="C1526" s="972"/>
      <c r="F1526" s="995"/>
    </row>
    <row r="1527" spans="1:6" ht="15" hidden="1">
      <c r="A1527" s="1011" t="s">
        <v>1081</v>
      </c>
      <c r="B1527" s="987">
        <f>B1529</f>
        <v>0</v>
      </c>
      <c r="C1527" s="972"/>
      <c r="F1527" s="995"/>
    </row>
    <row r="1528" spans="1:6" ht="15" hidden="1">
      <c r="A1528" s="984"/>
      <c r="B1528" s="993"/>
      <c r="C1528" s="972"/>
      <c r="F1528" s="995"/>
    </row>
    <row r="1529" spans="1:6" ht="15" hidden="1">
      <c r="A1529" s="962" t="s">
        <v>193</v>
      </c>
      <c r="B1529" s="992">
        <f>B1532</f>
        <v>0</v>
      </c>
      <c r="C1529" s="972"/>
      <c r="F1529" s="995"/>
    </row>
    <row r="1530" spans="1:6" ht="15" hidden="1">
      <c r="A1530" s="964" t="s">
        <v>550</v>
      </c>
      <c r="B1530" s="993"/>
      <c r="C1530" s="972"/>
      <c r="F1530" s="995"/>
    </row>
    <row r="1531" spans="1:6" ht="15" hidden="1">
      <c r="A1531" s="964"/>
      <c r="B1531" s="993"/>
      <c r="C1531" s="972"/>
      <c r="F1531" s="995"/>
    </row>
    <row r="1532" spans="1:6" ht="15" hidden="1">
      <c r="A1532" s="980" t="s">
        <v>264</v>
      </c>
      <c r="B1532" s="993"/>
      <c r="C1532" s="972"/>
      <c r="F1532" s="995"/>
    </row>
    <row r="1533" spans="1:6" ht="15" hidden="1">
      <c r="A1533" s="980" t="s">
        <v>265</v>
      </c>
      <c r="B1533" s="993"/>
      <c r="C1533" s="972"/>
      <c r="F1533" s="995"/>
    </row>
    <row r="1534" spans="1:6" ht="15" hidden="1">
      <c r="A1534" s="980"/>
      <c r="B1534" s="993"/>
      <c r="C1534" s="972"/>
      <c r="F1534" s="995"/>
    </row>
    <row r="1535" spans="1:6" ht="30" hidden="1">
      <c r="A1535" s="955" t="s">
        <v>360</v>
      </c>
      <c r="B1535" s="993"/>
      <c r="C1535" s="972"/>
      <c r="F1535" s="995"/>
    </row>
    <row r="1536" spans="1:6" ht="15">
      <c r="A1536" s="980"/>
      <c r="B1536" s="993"/>
      <c r="C1536" s="972"/>
      <c r="F1536" s="995"/>
    </row>
    <row r="1537" spans="1:6" ht="14.25">
      <c r="A1537" s="1048" t="s">
        <v>151</v>
      </c>
      <c r="B1537" s="950">
        <f>B1560+B1592+B1539+B1578+B1619</f>
        <v>265600</v>
      </c>
      <c r="C1537" s="972"/>
      <c r="F1537" s="995"/>
    </row>
    <row r="1538" spans="1:6" ht="15">
      <c r="A1538" s="1025"/>
      <c r="B1538" s="947"/>
      <c r="C1538" s="972"/>
      <c r="F1538" s="995"/>
    </row>
    <row r="1539" spans="1:6" ht="14.25">
      <c r="A1539" s="949" t="s">
        <v>152</v>
      </c>
      <c r="B1539" s="1096">
        <f>B1541+B1551</f>
        <v>265600</v>
      </c>
      <c r="C1539" s="972"/>
      <c r="F1539" s="995"/>
    </row>
    <row r="1540" spans="1:6" ht="15">
      <c r="A1540" s="1019"/>
      <c r="B1540" s="1106"/>
      <c r="C1540" s="972"/>
      <c r="F1540" s="995"/>
    </row>
    <row r="1541" spans="1:6" ht="15">
      <c r="A1541" s="1051" t="s">
        <v>1090</v>
      </c>
      <c r="B1541" s="1099">
        <f>B1543</f>
        <v>265600</v>
      </c>
      <c r="C1541" s="972"/>
      <c r="F1541" s="995"/>
    </row>
    <row r="1542" spans="1:6" ht="15">
      <c r="A1542" s="1019"/>
      <c r="B1542" s="1106"/>
      <c r="C1542" s="972"/>
      <c r="F1542" s="995"/>
    </row>
    <row r="1543" spans="1:6" ht="15">
      <c r="A1543" s="1021" t="s">
        <v>193</v>
      </c>
      <c r="B1543" s="1101">
        <f>B1546</f>
        <v>265600</v>
      </c>
      <c r="C1543" s="972"/>
      <c r="F1543" s="995"/>
    </row>
    <row r="1544" spans="1:6" ht="15">
      <c r="A1544" s="1023" t="s">
        <v>550</v>
      </c>
      <c r="B1544" s="1096"/>
      <c r="C1544" s="972"/>
      <c r="F1544" s="995"/>
    </row>
    <row r="1545" spans="1:6" ht="15">
      <c r="A1545" s="1023"/>
      <c r="B1545" s="1096"/>
      <c r="C1545" s="972"/>
      <c r="F1545" s="995"/>
    </row>
    <row r="1546" spans="1:6" ht="15">
      <c r="A1546" s="1023" t="s">
        <v>264</v>
      </c>
      <c r="B1546" s="1100">
        <v>265600</v>
      </c>
      <c r="C1546" s="972"/>
      <c r="F1546" s="995"/>
    </row>
    <row r="1547" spans="1:6" ht="15">
      <c r="A1547" s="1023" t="s">
        <v>265</v>
      </c>
      <c r="B1547" s="1107"/>
      <c r="C1547" s="972"/>
      <c r="F1547" s="995"/>
    </row>
    <row r="1548" spans="1:6" ht="15">
      <c r="A1548" s="964"/>
      <c r="B1548" s="1108"/>
      <c r="C1548" s="972"/>
      <c r="F1548" s="995"/>
    </row>
    <row r="1549" spans="1:6" ht="90">
      <c r="A1549" s="1025" t="s">
        <v>99</v>
      </c>
      <c r="B1549" s="993"/>
      <c r="C1549" s="972"/>
      <c r="F1549" s="995"/>
    </row>
    <row r="1550" spans="1:6" ht="15">
      <c r="A1550" s="955"/>
      <c r="B1550" s="993"/>
      <c r="C1550" s="972"/>
      <c r="F1550" s="995"/>
    </row>
    <row r="1551" spans="1:3" s="945" customFormat="1" ht="15.75" hidden="1">
      <c r="A1551" s="1011" t="s">
        <v>932</v>
      </c>
      <c r="B1551" s="987">
        <f>B1553</f>
        <v>0</v>
      </c>
      <c r="C1551" s="951"/>
    </row>
    <row r="1552" spans="1:3" s="945" customFormat="1" ht="15.75" hidden="1">
      <c r="A1552" s="984"/>
      <c r="B1552" s="996"/>
      <c r="C1552" s="951"/>
    </row>
    <row r="1553" spans="1:3" s="945" customFormat="1" ht="15.75" hidden="1">
      <c r="A1553" s="962" t="s">
        <v>193</v>
      </c>
      <c r="B1553" s="992">
        <f>B1556</f>
        <v>0</v>
      </c>
      <c r="C1553" s="951"/>
    </row>
    <row r="1554" spans="1:3" s="945" customFormat="1" ht="15.75" customHeight="1" hidden="1">
      <c r="A1554" s="964" t="s">
        <v>550</v>
      </c>
      <c r="B1554" s="990"/>
      <c r="C1554" s="1009"/>
    </row>
    <row r="1555" spans="1:3" s="945" customFormat="1" ht="15.75" customHeight="1" hidden="1">
      <c r="A1555" s="964"/>
      <c r="B1555" s="990"/>
      <c r="C1555" s="1009"/>
    </row>
    <row r="1556" spans="1:3" s="1066" customFormat="1" ht="15.75" customHeight="1" hidden="1">
      <c r="A1556" s="980" t="s">
        <v>343</v>
      </c>
      <c r="B1556" s="1064"/>
      <c r="C1556" s="1065"/>
    </row>
    <row r="1557" spans="1:3" s="1066" customFormat="1" ht="15.75" hidden="1">
      <c r="A1557" s="980"/>
      <c r="B1557" s="1064"/>
      <c r="C1557" s="1067"/>
    </row>
    <row r="1558" spans="1:3" s="1066" customFormat="1" ht="30" hidden="1">
      <c r="A1558" s="980" t="s">
        <v>344</v>
      </c>
      <c r="B1558" s="1064"/>
      <c r="C1558" s="1067"/>
    </row>
    <row r="1559" spans="1:3" s="945" customFormat="1" ht="15.75" hidden="1">
      <c r="A1559" s="980"/>
      <c r="B1559" s="993"/>
      <c r="C1559" s="951"/>
    </row>
    <row r="1560" spans="1:6" ht="14.25" hidden="1">
      <c r="A1560" s="957" t="s">
        <v>100</v>
      </c>
      <c r="B1560" s="958">
        <f>B1562</f>
        <v>0</v>
      </c>
      <c r="C1560" s="972"/>
      <c r="F1560" s="995"/>
    </row>
    <row r="1561" spans="1:6" ht="15" hidden="1">
      <c r="A1561" s="984"/>
      <c r="B1561" s="956"/>
      <c r="C1561" s="972"/>
      <c r="F1561" s="995"/>
    </row>
    <row r="1562" spans="1:6" ht="15" hidden="1">
      <c r="A1562" s="1011" t="s">
        <v>931</v>
      </c>
      <c r="B1562" s="960">
        <f>B1564</f>
        <v>0</v>
      </c>
      <c r="C1562" s="972"/>
      <c r="F1562" s="995"/>
    </row>
    <row r="1563" spans="1:6" ht="15" hidden="1">
      <c r="A1563" s="984"/>
      <c r="B1563" s="956"/>
      <c r="C1563" s="972"/>
      <c r="F1563" s="995"/>
    </row>
    <row r="1564" spans="1:6" ht="15" hidden="1">
      <c r="A1564" s="962" t="s">
        <v>193</v>
      </c>
      <c r="B1564" s="963">
        <f>B1567</f>
        <v>0</v>
      </c>
      <c r="C1564" s="972"/>
      <c r="F1564" s="995"/>
    </row>
    <row r="1565" spans="1:6" ht="15" hidden="1">
      <c r="A1565" s="964" t="s">
        <v>550</v>
      </c>
      <c r="B1565" s="958"/>
      <c r="C1565" s="972"/>
      <c r="F1565" s="995"/>
    </row>
    <row r="1566" spans="1:6" ht="15" hidden="1">
      <c r="A1566" s="964"/>
      <c r="B1566" s="958"/>
      <c r="C1566" s="972"/>
      <c r="F1566" s="995"/>
    </row>
    <row r="1567" spans="1:6" ht="15" hidden="1">
      <c r="A1567" s="964" t="s">
        <v>264</v>
      </c>
      <c r="B1567" s="956">
        <f>B1572+B1570</f>
        <v>0</v>
      </c>
      <c r="C1567" s="972"/>
      <c r="F1567" s="995"/>
    </row>
    <row r="1568" spans="1:6" ht="15" hidden="1">
      <c r="A1568" s="964" t="s">
        <v>265</v>
      </c>
      <c r="B1568" s="1026"/>
      <c r="C1568" s="972"/>
      <c r="F1568" s="995"/>
    </row>
    <row r="1569" spans="1:6" ht="15" hidden="1">
      <c r="A1569" s="964"/>
      <c r="B1569" s="1026"/>
      <c r="C1569" s="972"/>
      <c r="F1569" s="995"/>
    </row>
    <row r="1570" spans="1:3" s="1066" customFormat="1" ht="30" hidden="1">
      <c r="A1570" s="980" t="s">
        <v>14</v>
      </c>
      <c r="B1570" s="1064"/>
      <c r="C1570" s="1067"/>
    </row>
    <row r="1571" spans="1:3" s="1066" customFormat="1" ht="15.75" hidden="1">
      <c r="A1571" s="980"/>
      <c r="B1571" s="1064"/>
      <c r="C1571" s="1067"/>
    </row>
    <row r="1572" spans="1:6" ht="15" hidden="1">
      <c r="A1572" s="965" t="s">
        <v>101</v>
      </c>
      <c r="B1572" s="956">
        <f>B1575</f>
        <v>0</v>
      </c>
      <c r="C1572" s="972"/>
      <c r="F1572" s="995"/>
    </row>
    <row r="1573" spans="1:6" ht="8.25" customHeight="1" hidden="1">
      <c r="A1573" s="965"/>
      <c r="B1573" s="956"/>
      <c r="C1573" s="972"/>
      <c r="F1573" s="995"/>
    </row>
    <row r="1574" spans="1:6" ht="15" hidden="1">
      <c r="A1574" s="964" t="s">
        <v>201</v>
      </c>
      <c r="B1574" s="956"/>
      <c r="C1574" s="972"/>
      <c r="F1574" s="995"/>
    </row>
    <row r="1575" spans="1:6" ht="15" hidden="1">
      <c r="A1575" s="994" t="s">
        <v>102</v>
      </c>
      <c r="B1575" s="1016"/>
      <c r="C1575" s="972"/>
      <c r="F1575" s="995"/>
    </row>
    <row r="1576" spans="1:6" ht="15" hidden="1">
      <c r="A1576" s="964" t="s">
        <v>103</v>
      </c>
      <c r="B1576" s="1016"/>
      <c r="C1576" s="972"/>
      <c r="F1576" s="995"/>
    </row>
    <row r="1577" spans="1:3" s="945" customFormat="1" ht="15.75" hidden="1">
      <c r="A1577" s="980"/>
      <c r="B1577" s="956"/>
      <c r="C1577" s="951"/>
    </row>
    <row r="1578" spans="1:6" ht="14.25" hidden="1">
      <c r="A1578" s="957" t="s">
        <v>104</v>
      </c>
      <c r="B1578" s="990">
        <f>B1580</f>
        <v>0</v>
      </c>
      <c r="C1578" s="972"/>
      <c r="F1578" s="995"/>
    </row>
    <row r="1579" spans="1:6" ht="15" hidden="1">
      <c r="A1579" s="984"/>
      <c r="B1579" s="996"/>
      <c r="C1579" s="972"/>
      <c r="F1579" s="995"/>
    </row>
    <row r="1580" spans="1:6" ht="15" hidden="1">
      <c r="A1580" s="1011" t="s">
        <v>931</v>
      </c>
      <c r="B1580" s="987">
        <f>B1582</f>
        <v>0</v>
      </c>
      <c r="C1580" s="972"/>
      <c r="F1580" s="995"/>
    </row>
    <row r="1581" spans="1:6" ht="15" hidden="1">
      <c r="A1581" s="984"/>
      <c r="B1581" s="996"/>
      <c r="C1581" s="972"/>
      <c r="F1581" s="995"/>
    </row>
    <row r="1582" spans="1:6" ht="15" hidden="1">
      <c r="A1582" s="962" t="s">
        <v>193</v>
      </c>
      <c r="B1582" s="992">
        <f>B1585</f>
        <v>0</v>
      </c>
      <c r="C1582" s="972"/>
      <c r="F1582" s="995"/>
    </row>
    <row r="1583" spans="1:6" ht="15" hidden="1">
      <c r="A1583" s="964" t="s">
        <v>550</v>
      </c>
      <c r="B1583" s="990"/>
      <c r="C1583" s="972"/>
      <c r="F1583" s="995"/>
    </row>
    <row r="1584" spans="1:6" ht="15" hidden="1">
      <c r="A1584" s="964"/>
      <c r="B1584" s="990"/>
      <c r="C1584" s="972"/>
      <c r="F1584" s="995"/>
    </row>
    <row r="1585" spans="1:6" ht="15" hidden="1">
      <c r="A1585" s="964" t="s">
        <v>264</v>
      </c>
      <c r="B1585" s="993">
        <f>B1589+B1590</f>
        <v>0</v>
      </c>
      <c r="C1585" s="972"/>
      <c r="F1585" s="995"/>
    </row>
    <row r="1586" spans="1:6" ht="15" hidden="1">
      <c r="A1586" s="964" t="s">
        <v>265</v>
      </c>
      <c r="B1586" s="1108"/>
      <c r="C1586" s="972"/>
      <c r="F1586" s="995"/>
    </row>
    <row r="1587" spans="1:6" ht="15" hidden="1">
      <c r="A1587" s="964"/>
      <c r="B1587" s="1108"/>
      <c r="C1587" s="972"/>
      <c r="F1587" s="995"/>
    </row>
    <row r="1588" spans="1:6" ht="15" hidden="1">
      <c r="A1588" s="964" t="s">
        <v>195</v>
      </c>
      <c r="B1588" s="1108"/>
      <c r="C1588" s="972"/>
      <c r="F1588" s="995"/>
    </row>
    <row r="1589" spans="1:6" ht="30" hidden="1">
      <c r="A1589" s="1033" t="s">
        <v>327</v>
      </c>
      <c r="B1589" s="993"/>
      <c r="C1589" s="972"/>
      <c r="F1589" s="995"/>
    </row>
    <row r="1590" spans="1:2" s="995" customFormat="1" ht="45" hidden="1">
      <c r="A1590" s="1033" t="s">
        <v>105</v>
      </c>
      <c r="B1590" s="993"/>
    </row>
    <row r="1591" spans="1:6" ht="15" hidden="1">
      <c r="A1591" s="964"/>
      <c r="B1591" s="993"/>
      <c r="C1591" s="972"/>
      <c r="F1591" s="995"/>
    </row>
    <row r="1592" spans="1:6" ht="14.25" hidden="1">
      <c r="A1592" s="1001" t="s">
        <v>106</v>
      </c>
      <c r="B1592" s="958">
        <f>B1594+B1610</f>
        <v>0</v>
      </c>
      <c r="C1592" s="972"/>
      <c r="F1592" s="995"/>
    </row>
    <row r="1593" spans="1:6" ht="14.25" hidden="1">
      <c r="A1593" s="1001"/>
      <c r="B1593" s="958"/>
      <c r="C1593" s="972"/>
      <c r="F1593" s="995"/>
    </row>
    <row r="1594" spans="1:6" ht="15" hidden="1">
      <c r="A1594" s="1011" t="s">
        <v>931</v>
      </c>
      <c r="B1594" s="960">
        <f>B1596</f>
        <v>0</v>
      </c>
      <c r="C1594" s="972"/>
      <c r="F1594" s="995"/>
    </row>
    <row r="1595" spans="1:6" ht="12" customHeight="1" hidden="1">
      <c r="A1595" s="1001"/>
      <c r="B1595" s="958"/>
      <c r="C1595" s="972"/>
      <c r="F1595" s="995"/>
    </row>
    <row r="1596" spans="1:6" ht="15" hidden="1">
      <c r="A1596" s="962" t="s">
        <v>219</v>
      </c>
      <c r="B1596" s="963">
        <f>B1599</f>
        <v>0</v>
      </c>
      <c r="C1596" s="972"/>
      <c r="F1596" s="995"/>
    </row>
    <row r="1597" spans="1:6" ht="15" hidden="1">
      <c r="A1597" s="964" t="s">
        <v>550</v>
      </c>
      <c r="B1597" s="958"/>
      <c r="C1597" s="972"/>
      <c r="F1597" s="995"/>
    </row>
    <row r="1598" spans="1:6" ht="15" hidden="1">
      <c r="A1598" s="964"/>
      <c r="B1598" s="958"/>
      <c r="C1598" s="972"/>
      <c r="F1598" s="995"/>
    </row>
    <row r="1599" spans="1:6" ht="15" hidden="1">
      <c r="A1599" s="964" t="s">
        <v>264</v>
      </c>
      <c r="B1599" s="956">
        <f>B1604+B1602</f>
        <v>0</v>
      </c>
      <c r="C1599" s="972"/>
      <c r="F1599" s="995"/>
    </row>
    <row r="1600" spans="1:6" ht="15" hidden="1">
      <c r="A1600" s="964" t="s">
        <v>107</v>
      </c>
      <c r="B1600" s="958"/>
      <c r="C1600" s="972"/>
      <c r="F1600" s="995"/>
    </row>
    <row r="1601" spans="1:6" ht="15" hidden="1">
      <c r="A1601" s="964"/>
      <c r="B1601" s="958"/>
      <c r="C1601" s="972"/>
      <c r="F1601" s="995"/>
    </row>
    <row r="1602" spans="1:3" s="1066" customFormat="1" ht="30" hidden="1">
      <c r="A1602" s="980" t="s">
        <v>14</v>
      </c>
      <c r="B1602" s="1064"/>
      <c r="C1602" s="1067"/>
    </row>
    <row r="1603" spans="1:3" s="1066" customFormat="1" ht="15.75" hidden="1">
      <c r="A1603" s="980"/>
      <c r="B1603" s="1064"/>
      <c r="C1603" s="1067"/>
    </row>
    <row r="1604" spans="1:6" ht="15" hidden="1">
      <c r="A1604" s="965" t="s">
        <v>101</v>
      </c>
      <c r="B1604" s="956">
        <f>B1607</f>
        <v>0</v>
      </c>
      <c r="C1604" s="972"/>
      <c r="F1604" s="995"/>
    </row>
    <row r="1605" spans="1:6" ht="8.25" customHeight="1" hidden="1">
      <c r="A1605" s="965"/>
      <c r="B1605" s="956"/>
      <c r="C1605" s="972"/>
      <c r="F1605" s="995"/>
    </row>
    <row r="1606" spans="1:6" ht="15" hidden="1">
      <c r="A1606" s="964" t="s">
        <v>275</v>
      </c>
      <c r="B1606" s="956"/>
      <c r="C1606" s="972"/>
      <c r="F1606" s="995"/>
    </row>
    <row r="1607" spans="1:6" ht="15" hidden="1">
      <c r="A1607" s="994" t="s">
        <v>108</v>
      </c>
      <c r="B1607" s="1016"/>
      <c r="C1607" s="972"/>
      <c r="F1607" s="995"/>
    </row>
    <row r="1608" spans="1:6" ht="15" hidden="1">
      <c r="A1608" s="964" t="s">
        <v>109</v>
      </c>
      <c r="B1608" s="1016"/>
      <c r="C1608" s="972"/>
      <c r="F1608" s="995"/>
    </row>
    <row r="1609" spans="1:3" s="945" customFormat="1" ht="15.75" hidden="1">
      <c r="A1609" s="980"/>
      <c r="B1609" s="956"/>
      <c r="C1609" s="951"/>
    </row>
    <row r="1610" spans="1:3" s="945" customFormat="1" ht="15.75" hidden="1">
      <c r="A1610" s="1011" t="s">
        <v>932</v>
      </c>
      <c r="B1610" s="987">
        <f>B1612</f>
        <v>0</v>
      </c>
      <c r="C1610" s="951"/>
    </row>
    <row r="1611" spans="1:3" s="945" customFormat="1" ht="15.75" hidden="1">
      <c r="A1611" s="984"/>
      <c r="B1611" s="996"/>
      <c r="C1611" s="951"/>
    </row>
    <row r="1612" spans="1:3" s="945" customFormat="1" ht="15.75" hidden="1">
      <c r="A1612" s="962" t="s">
        <v>193</v>
      </c>
      <c r="B1612" s="992">
        <f>B1615</f>
        <v>0</v>
      </c>
      <c r="C1612" s="951"/>
    </row>
    <row r="1613" spans="1:3" s="945" customFormat="1" ht="15.75" customHeight="1" hidden="1">
      <c r="A1613" s="964" t="s">
        <v>550</v>
      </c>
      <c r="B1613" s="990"/>
      <c r="C1613" s="1009"/>
    </row>
    <row r="1614" spans="1:3" s="945" customFormat="1" ht="15.75" customHeight="1" hidden="1">
      <c r="A1614" s="964"/>
      <c r="B1614" s="990"/>
      <c r="C1614" s="1009"/>
    </row>
    <row r="1615" spans="1:3" s="1066" customFormat="1" ht="15.75" customHeight="1" hidden="1">
      <c r="A1615" s="980" t="s">
        <v>343</v>
      </c>
      <c r="B1615" s="1064"/>
      <c r="C1615" s="1065"/>
    </row>
    <row r="1616" spans="1:3" s="1066" customFormat="1" ht="15.75" hidden="1">
      <c r="A1616" s="980"/>
      <c r="B1616" s="1064"/>
      <c r="C1616" s="1067"/>
    </row>
    <row r="1617" spans="1:3" s="1066" customFormat="1" ht="30" hidden="1">
      <c r="A1617" s="980" t="s">
        <v>344</v>
      </c>
      <c r="B1617" s="1064"/>
      <c r="C1617" s="1067"/>
    </row>
    <row r="1618" spans="1:3" s="945" customFormat="1" ht="15.75" hidden="1">
      <c r="A1618" s="980"/>
      <c r="B1618" s="993"/>
      <c r="C1618" s="951"/>
    </row>
    <row r="1619" spans="1:6" ht="14.25" hidden="1">
      <c r="A1619" s="1001" t="s">
        <v>110</v>
      </c>
      <c r="B1619" s="990">
        <f>B1621+B1631</f>
        <v>0</v>
      </c>
      <c r="C1619" s="972"/>
      <c r="F1619" s="995"/>
    </row>
    <row r="1620" spans="1:4" s="945" customFormat="1" ht="15.75" hidden="1">
      <c r="A1620" s="980"/>
      <c r="B1620" s="993"/>
      <c r="C1620" s="1009"/>
      <c r="D1620" s="1010"/>
    </row>
    <row r="1621" spans="1:6" ht="15" hidden="1">
      <c r="A1621" s="1011" t="s">
        <v>931</v>
      </c>
      <c r="B1621" s="987">
        <f>B1623</f>
        <v>0</v>
      </c>
      <c r="C1621" s="972"/>
      <c r="F1621" s="995"/>
    </row>
    <row r="1622" spans="1:6" ht="15" hidden="1">
      <c r="A1622" s="984"/>
      <c r="B1622" s="996"/>
      <c r="C1622" s="972"/>
      <c r="F1622" s="995"/>
    </row>
    <row r="1623" spans="1:6" ht="15" hidden="1">
      <c r="A1623" s="962" t="s">
        <v>193</v>
      </c>
      <c r="B1623" s="992">
        <f>B1626</f>
        <v>0</v>
      </c>
      <c r="C1623" s="972"/>
      <c r="F1623" s="995"/>
    </row>
    <row r="1624" spans="1:6" ht="15" hidden="1">
      <c r="A1624" s="964" t="s">
        <v>550</v>
      </c>
      <c r="B1624" s="990"/>
      <c r="C1624" s="972"/>
      <c r="F1624" s="995"/>
    </row>
    <row r="1625" spans="1:6" ht="15" hidden="1">
      <c r="A1625" s="964"/>
      <c r="B1625" s="990"/>
      <c r="C1625" s="972"/>
      <c r="F1625" s="995"/>
    </row>
    <row r="1626" spans="1:6" ht="15" hidden="1">
      <c r="A1626" s="964" t="s">
        <v>264</v>
      </c>
      <c r="B1626" s="993"/>
      <c r="C1626" s="972"/>
      <c r="F1626" s="995"/>
    </row>
    <row r="1627" spans="1:6" ht="15" hidden="1">
      <c r="A1627" s="964" t="s">
        <v>265</v>
      </c>
      <c r="B1627" s="1108"/>
      <c r="C1627" s="972"/>
      <c r="F1627" s="995"/>
    </row>
    <row r="1628" spans="1:6" ht="15" hidden="1">
      <c r="A1628" s="964"/>
      <c r="B1628" s="1108"/>
      <c r="C1628" s="972"/>
      <c r="F1628" s="995"/>
    </row>
    <row r="1629" spans="1:6" ht="30" hidden="1">
      <c r="A1629" s="955" t="s">
        <v>14</v>
      </c>
      <c r="B1629" s="993"/>
      <c r="C1629" s="972"/>
      <c r="F1629" s="995"/>
    </row>
    <row r="1630" spans="1:6" ht="15" hidden="1">
      <c r="A1630" s="955"/>
      <c r="B1630" s="993"/>
      <c r="C1630" s="972"/>
      <c r="F1630" s="995"/>
    </row>
    <row r="1631" spans="1:3" s="945" customFormat="1" ht="15.75" hidden="1">
      <c r="A1631" s="1011" t="s">
        <v>932</v>
      </c>
      <c r="B1631" s="987">
        <f>B1633</f>
        <v>0</v>
      </c>
      <c r="C1631" s="951"/>
    </row>
    <row r="1632" spans="1:3" s="945" customFormat="1" ht="15.75" hidden="1">
      <c r="A1632" s="984"/>
      <c r="B1632" s="996"/>
      <c r="C1632" s="951"/>
    </row>
    <row r="1633" spans="1:3" s="945" customFormat="1" ht="15.75" hidden="1">
      <c r="A1633" s="962" t="s">
        <v>193</v>
      </c>
      <c r="B1633" s="992">
        <f>B1636</f>
        <v>0</v>
      </c>
      <c r="C1633" s="951"/>
    </row>
    <row r="1634" spans="1:3" s="945" customFormat="1" ht="15.75" customHeight="1" hidden="1">
      <c r="A1634" s="964" t="s">
        <v>550</v>
      </c>
      <c r="B1634" s="990"/>
      <c r="C1634" s="1009"/>
    </row>
    <row r="1635" spans="1:3" s="945" customFormat="1" ht="15.75" customHeight="1" hidden="1">
      <c r="A1635" s="964"/>
      <c r="B1635" s="990"/>
      <c r="C1635" s="1009"/>
    </row>
    <row r="1636" spans="1:3" s="1066" customFormat="1" ht="15.75" customHeight="1" hidden="1">
      <c r="A1636" s="980" t="s">
        <v>343</v>
      </c>
      <c r="B1636" s="1064"/>
      <c r="C1636" s="1065"/>
    </row>
    <row r="1637" spans="1:3" s="1066" customFormat="1" ht="15.75" hidden="1">
      <c r="A1637" s="980"/>
      <c r="B1637" s="1064"/>
      <c r="C1637" s="1067"/>
    </row>
    <row r="1638" spans="1:3" s="1066" customFormat="1" ht="30" hidden="1">
      <c r="A1638" s="980" t="s">
        <v>344</v>
      </c>
      <c r="B1638" s="1064"/>
      <c r="C1638" s="1067"/>
    </row>
    <row r="1639" spans="1:3" s="945" customFormat="1" ht="15.75" hidden="1">
      <c r="A1639" s="980"/>
      <c r="B1639" s="993"/>
      <c r="C1639" s="951"/>
    </row>
    <row r="1640" spans="1:4" s="945" customFormat="1" ht="15.75" hidden="1">
      <c r="A1640" s="957" t="s">
        <v>465</v>
      </c>
      <c r="B1640" s="958">
        <f>B1642+B1661</f>
        <v>0</v>
      </c>
      <c r="C1640" s="1009"/>
      <c r="D1640" s="1010"/>
    </row>
    <row r="1641" spans="1:4" s="945" customFormat="1" ht="15.75" hidden="1">
      <c r="A1641" s="957"/>
      <c r="B1641" s="958"/>
      <c r="C1641" s="1009"/>
      <c r="D1641" s="1010"/>
    </row>
    <row r="1642" spans="1:3" s="945" customFormat="1" ht="15.75" hidden="1">
      <c r="A1642" s="1001" t="s">
        <v>111</v>
      </c>
      <c r="B1642" s="958">
        <f>B1644+B1653</f>
        <v>0</v>
      </c>
      <c r="C1642" s="951"/>
    </row>
    <row r="1643" spans="1:3" s="945" customFormat="1" ht="15.75" hidden="1">
      <c r="A1643" s="1001"/>
      <c r="B1643" s="958"/>
      <c r="C1643" s="951"/>
    </row>
    <row r="1644" spans="1:3" s="945" customFormat="1" ht="15.75" hidden="1">
      <c r="A1644" s="1011" t="s">
        <v>1094</v>
      </c>
      <c r="B1644" s="958">
        <f>B1646</f>
        <v>0</v>
      </c>
      <c r="C1644" s="951"/>
    </row>
    <row r="1645" spans="1:6" ht="16.5" customHeight="1" hidden="1">
      <c r="A1645" s="964"/>
      <c r="B1645" s="956"/>
      <c r="C1645" s="972"/>
      <c r="F1645" s="995"/>
    </row>
    <row r="1646" spans="1:3" s="945" customFormat="1" ht="16.5" customHeight="1" hidden="1">
      <c r="A1646" s="1085" t="s">
        <v>193</v>
      </c>
      <c r="B1646" s="963">
        <f>B1648</f>
        <v>0</v>
      </c>
      <c r="C1646" s="1009"/>
    </row>
    <row r="1647" spans="1:4" s="945" customFormat="1" ht="16.5" customHeight="1" hidden="1">
      <c r="A1647" s="955"/>
      <c r="B1647" s="956"/>
      <c r="C1647" s="1009"/>
      <c r="D1647" s="1010"/>
    </row>
    <row r="1648" spans="1:4" s="945" customFormat="1" ht="15.75" hidden="1">
      <c r="A1648" s="980" t="s">
        <v>347</v>
      </c>
      <c r="B1648" s="956">
        <f>B1650+B1651</f>
        <v>0</v>
      </c>
      <c r="C1648" s="1009"/>
      <c r="D1648" s="1010"/>
    </row>
    <row r="1649" spans="1:4" s="945" customFormat="1" ht="15" customHeight="1" hidden="1">
      <c r="A1649" s="955"/>
      <c r="B1649" s="956"/>
      <c r="C1649" s="1009"/>
      <c r="D1649" s="1010"/>
    </row>
    <row r="1650" spans="1:4" s="945" customFormat="1" ht="30" hidden="1">
      <c r="A1650" s="1033" t="s">
        <v>112</v>
      </c>
      <c r="B1650" s="956"/>
      <c r="C1650" s="1009"/>
      <c r="D1650" s="1010"/>
    </row>
    <row r="1651" spans="1:4" s="945" customFormat="1" ht="30" hidden="1">
      <c r="A1651" s="1033" t="s">
        <v>113</v>
      </c>
      <c r="B1651" s="956"/>
      <c r="C1651" s="1009"/>
      <c r="D1651" s="1010"/>
    </row>
    <row r="1652" spans="1:4" s="945" customFormat="1" ht="15.75" hidden="1">
      <c r="A1652" s="1066"/>
      <c r="B1652" s="956"/>
      <c r="C1652" s="1009"/>
      <c r="D1652" s="1010"/>
    </row>
    <row r="1653" spans="1:3" s="945" customFormat="1" ht="15.75" hidden="1">
      <c r="A1653" s="1011" t="s">
        <v>1093</v>
      </c>
      <c r="B1653" s="958">
        <f>B1655</f>
        <v>0</v>
      </c>
      <c r="C1653" s="951"/>
    </row>
    <row r="1654" spans="1:6" ht="16.5" customHeight="1" hidden="1">
      <c r="A1654" s="964"/>
      <c r="B1654" s="956"/>
      <c r="C1654" s="972"/>
      <c r="F1654" s="995"/>
    </row>
    <row r="1655" spans="1:3" s="945" customFormat="1" ht="16.5" customHeight="1" hidden="1">
      <c r="A1655" s="1085" t="s">
        <v>193</v>
      </c>
      <c r="B1655" s="963">
        <f>B1657</f>
        <v>0</v>
      </c>
      <c r="C1655" s="1009"/>
    </row>
    <row r="1656" spans="1:4" s="945" customFormat="1" ht="16.5" customHeight="1" hidden="1">
      <c r="A1656" s="955"/>
      <c r="B1656" s="956"/>
      <c r="C1656" s="1009"/>
      <c r="D1656" s="1010"/>
    </row>
    <row r="1657" spans="1:4" s="945" customFormat="1" ht="15.75" hidden="1">
      <c r="A1657" s="980" t="s">
        <v>347</v>
      </c>
      <c r="B1657" s="956"/>
      <c r="C1657" s="1009"/>
      <c r="D1657" s="1010"/>
    </row>
    <row r="1658" spans="1:4" s="945" customFormat="1" ht="15" customHeight="1" hidden="1">
      <c r="A1658" s="955"/>
      <c r="B1658" s="956"/>
      <c r="C1658" s="1009"/>
      <c r="D1658" s="1010"/>
    </row>
    <row r="1659" spans="1:6" ht="30" hidden="1">
      <c r="A1659" s="964" t="s">
        <v>477</v>
      </c>
      <c r="B1659" s="956"/>
      <c r="C1659" s="972"/>
      <c r="F1659" s="995"/>
    </row>
    <row r="1660" spans="1:6" ht="15" hidden="1">
      <c r="A1660" s="964"/>
      <c r="B1660" s="956"/>
      <c r="C1660" s="972"/>
      <c r="F1660" s="995"/>
    </row>
    <row r="1661" spans="1:2" s="1000" customFormat="1" ht="15.75" hidden="1">
      <c r="A1661" s="1001" t="s">
        <v>473</v>
      </c>
      <c r="B1661" s="958">
        <f>B1663</f>
        <v>0</v>
      </c>
    </row>
    <row r="1662" spans="1:3" s="945" customFormat="1" ht="15.75" hidden="1">
      <c r="A1662" s="984"/>
      <c r="B1662" s="956"/>
      <c r="C1662" s="951"/>
    </row>
    <row r="1663" spans="1:3" s="945" customFormat="1" ht="15.75" hidden="1">
      <c r="A1663" s="1011" t="s">
        <v>1040</v>
      </c>
      <c r="B1663" s="960">
        <f>B1665</f>
        <v>0</v>
      </c>
      <c r="C1663" s="951"/>
    </row>
    <row r="1664" spans="1:3" s="945" customFormat="1" ht="15.75" hidden="1">
      <c r="A1664" s="984"/>
      <c r="B1664" s="956"/>
      <c r="C1664" s="951"/>
    </row>
    <row r="1665" spans="1:6" ht="15" hidden="1">
      <c r="A1665" s="1083" t="s">
        <v>193</v>
      </c>
      <c r="B1665" s="963">
        <f>B1668</f>
        <v>0</v>
      </c>
      <c r="C1665" s="972"/>
      <c r="F1665" s="995"/>
    </row>
    <row r="1666" spans="1:6" ht="15" hidden="1">
      <c r="A1666" s="984" t="s">
        <v>470</v>
      </c>
      <c r="B1666" s="956"/>
      <c r="C1666" s="972"/>
      <c r="F1666" s="995"/>
    </row>
    <row r="1667" spans="1:6" ht="18" customHeight="1" hidden="1">
      <c r="A1667" s="984"/>
      <c r="B1667" s="956"/>
      <c r="C1667" s="972"/>
      <c r="F1667" s="995"/>
    </row>
    <row r="1668" spans="1:6" ht="15" hidden="1">
      <c r="A1668" s="984" t="s">
        <v>471</v>
      </c>
      <c r="B1668" s="956"/>
      <c r="C1668" s="972"/>
      <c r="F1668" s="995"/>
    </row>
    <row r="1669" spans="1:2" s="1084" customFormat="1" ht="15.75" hidden="1">
      <c r="A1669" s="984"/>
      <c r="B1669" s="956"/>
    </row>
    <row r="1670" spans="1:2" s="1000" customFormat="1" ht="45" hidden="1">
      <c r="A1670" s="964" t="s">
        <v>114</v>
      </c>
      <c r="B1670" s="956"/>
    </row>
    <row r="1671" spans="1:3" s="945" customFormat="1" ht="15.75">
      <c r="A1671" s="984"/>
      <c r="B1671" s="964"/>
      <c r="C1671" s="951"/>
    </row>
    <row r="1672" spans="1:6" s="974" customFormat="1" ht="28.5">
      <c r="A1672" s="1109" t="s">
        <v>115</v>
      </c>
      <c r="B1672" s="950">
        <f>B1674</f>
        <v>82391</v>
      </c>
      <c r="F1672" s="969"/>
    </row>
    <row r="1673" spans="1:6" s="974" customFormat="1" ht="15">
      <c r="A1673" s="1110"/>
      <c r="B1673" s="956"/>
      <c r="F1673" s="969"/>
    </row>
    <row r="1674" spans="1:6" s="974" customFormat="1" ht="15">
      <c r="A1674" s="1111" t="s">
        <v>1027</v>
      </c>
      <c r="B1674" s="1112">
        <f>B1676+B1729+B1742+B1707</f>
        <v>82391</v>
      </c>
      <c r="F1674" s="969"/>
    </row>
    <row r="1675" spans="1:6" s="974" customFormat="1" ht="15">
      <c r="A1675" s="1113"/>
      <c r="B1675" s="1038"/>
      <c r="F1675" s="969"/>
    </row>
    <row r="1676" spans="1:6" s="974" customFormat="1" ht="14.25">
      <c r="A1676" s="1109" t="s">
        <v>169</v>
      </c>
      <c r="B1676" s="1038">
        <f>B1678</f>
        <v>82391</v>
      </c>
      <c r="F1676" s="969"/>
    </row>
    <row r="1677" spans="1:6" s="974" customFormat="1" ht="15">
      <c r="A1677" s="1109"/>
      <c r="B1677" s="1112"/>
      <c r="F1677" s="969"/>
    </row>
    <row r="1678" spans="1:6" s="974" customFormat="1" ht="14.25">
      <c r="A1678" s="1109" t="s">
        <v>170</v>
      </c>
      <c r="B1678" s="1038">
        <f>B1680+B1689+B1698</f>
        <v>82391</v>
      </c>
      <c r="F1678" s="969"/>
    </row>
    <row r="1679" spans="1:6" s="974" customFormat="1" ht="14.25">
      <c r="A1679" s="1109"/>
      <c r="B1679" s="1038"/>
      <c r="F1679" s="969"/>
    </row>
    <row r="1680" spans="1:6" s="974" customFormat="1" ht="15">
      <c r="A1680" s="1111" t="s">
        <v>192</v>
      </c>
      <c r="B1680" s="1112">
        <f>B1682</f>
        <v>82391</v>
      </c>
      <c r="F1680" s="969"/>
    </row>
    <row r="1681" spans="1:6" s="974" customFormat="1" ht="15">
      <c r="A1681" s="1109"/>
      <c r="B1681" s="1043"/>
      <c r="F1681" s="969"/>
    </row>
    <row r="1682" spans="1:6" s="974" customFormat="1" ht="15">
      <c r="A1682" s="1114" t="s">
        <v>193</v>
      </c>
      <c r="B1682" s="1115">
        <f>B1685</f>
        <v>82391</v>
      </c>
      <c r="F1682" s="969"/>
    </row>
    <row r="1683" spans="1:6" s="974" customFormat="1" ht="15">
      <c r="A1683" s="1116" t="s">
        <v>550</v>
      </c>
      <c r="B1683" s="1043"/>
      <c r="F1683" s="969"/>
    </row>
    <row r="1684" spans="1:6" s="974" customFormat="1" ht="15">
      <c r="A1684" s="1116"/>
      <c r="B1684" s="1117"/>
      <c r="F1684" s="969"/>
    </row>
    <row r="1685" spans="1:6" s="974" customFormat="1" ht="12" customHeight="1">
      <c r="A1685" s="1023" t="s">
        <v>264</v>
      </c>
      <c r="B1685" s="1043">
        <v>82391</v>
      </c>
      <c r="F1685" s="969"/>
    </row>
    <row r="1686" spans="1:6" s="974" customFormat="1" ht="12" customHeight="1">
      <c r="A1686" s="1023"/>
      <c r="B1686" s="1043"/>
      <c r="F1686" s="969"/>
    </row>
    <row r="1687" spans="1:2" s="969" customFormat="1" ht="60">
      <c r="A1687" s="1025" t="s">
        <v>116</v>
      </c>
      <c r="B1687" s="947"/>
    </row>
    <row r="1688" spans="1:6" s="974" customFormat="1" ht="12" customHeight="1">
      <c r="A1688" s="1014"/>
      <c r="B1688" s="956"/>
      <c r="F1688" s="969"/>
    </row>
    <row r="1689" spans="1:6" s="974" customFormat="1" ht="15" hidden="1">
      <c r="A1689" s="1118" t="s">
        <v>117</v>
      </c>
      <c r="B1689" s="1046">
        <f>B1691</f>
        <v>0</v>
      </c>
      <c r="F1689" s="969"/>
    </row>
    <row r="1690" spans="1:6" s="974" customFormat="1" ht="15" hidden="1">
      <c r="A1690" s="1110"/>
      <c r="B1690" s="976"/>
      <c r="F1690" s="969"/>
    </row>
    <row r="1691" spans="1:6" s="974" customFormat="1" ht="15" hidden="1">
      <c r="A1691" s="1119" t="s">
        <v>193</v>
      </c>
      <c r="B1691" s="1120">
        <f>B1694</f>
        <v>0</v>
      </c>
      <c r="F1691" s="969"/>
    </row>
    <row r="1692" spans="1:6" s="974" customFormat="1" ht="15" hidden="1">
      <c r="A1692" s="1014" t="s">
        <v>550</v>
      </c>
      <c r="B1692" s="976"/>
      <c r="F1692" s="969"/>
    </row>
    <row r="1693" spans="1:6" s="974" customFormat="1" ht="15" hidden="1">
      <c r="A1693" s="1014"/>
      <c r="B1693" s="970"/>
      <c r="F1693" s="969"/>
    </row>
    <row r="1694" spans="1:6" s="974" customFormat="1" ht="12" customHeight="1" hidden="1">
      <c r="A1694" s="964" t="s">
        <v>264</v>
      </c>
      <c r="B1694" s="976"/>
      <c r="F1694" s="969"/>
    </row>
    <row r="1695" spans="1:6" s="974" customFormat="1" ht="12" customHeight="1" hidden="1">
      <c r="A1695" s="964"/>
      <c r="B1695" s="976"/>
      <c r="F1695" s="969"/>
    </row>
    <row r="1696" spans="1:2" s="969" customFormat="1" ht="45" hidden="1">
      <c r="A1696" s="964" t="s">
        <v>229</v>
      </c>
      <c r="B1696" s="956"/>
    </row>
    <row r="1697" spans="1:6" s="974" customFormat="1" ht="12" customHeight="1" hidden="1">
      <c r="A1697" s="1014"/>
      <c r="B1697" s="956"/>
      <c r="F1697" s="969"/>
    </row>
    <row r="1698" spans="1:6" s="974" customFormat="1" ht="15" hidden="1">
      <c r="A1698" s="1118" t="s">
        <v>888</v>
      </c>
      <c r="B1698" s="1046">
        <f>B1700</f>
        <v>0</v>
      </c>
      <c r="F1698" s="969"/>
    </row>
    <row r="1699" spans="1:6" s="974" customFormat="1" ht="15" hidden="1">
      <c r="A1699" s="1110"/>
      <c r="B1699" s="976"/>
      <c r="F1699" s="969"/>
    </row>
    <row r="1700" spans="1:6" s="974" customFormat="1" ht="15" hidden="1">
      <c r="A1700" s="1119" t="s">
        <v>193</v>
      </c>
      <c r="B1700" s="1120">
        <f>B1703</f>
        <v>0</v>
      </c>
      <c r="F1700" s="969"/>
    </row>
    <row r="1701" spans="1:6" s="974" customFormat="1" ht="15" hidden="1">
      <c r="A1701" s="1014" t="s">
        <v>550</v>
      </c>
      <c r="B1701" s="976"/>
      <c r="F1701" s="969"/>
    </row>
    <row r="1702" spans="1:6" s="974" customFormat="1" ht="15" hidden="1">
      <c r="A1702" s="1014"/>
      <c r="B1702" s="970"/>
      <c r="F1702" s="969"/>
    </row>
    <row r="1703" spans="1:6" s="974" customFormat="1" ht="12" customHeight="1" hidden="1">
      <c r="A1703" s="964" t="s">
        <v>264</v>
      </c>
      <c r="B1703" s="976"/>
      <c r="F1703" s="969"/>
    </row>
    <row r="1704" spans="1:6" s="974" customFormat="1" ht="12" customHeight="1" hidden="1">
      <c r="A1704" s="964"/>
      <c r="B1704" s="976"/>
      <c r="F1704" s="969"/>
    </row>
    <row r="1705" spans="1:2" s="969" customFormat="1" ht="45" hidden="1">
      <c r="A1705" s="964" t="s">
        <v>229</v>
      </c>
      <c r="B1705" s="956"/>
    </row>
    <row r="1706" spans="1:6" s="974" customFormat="1" ht="12" customHeight="1" hidden="1">
      <c r="A1706" s="1014"/>
      <c r="B1706" s="956"/>
      <c r="F1706" s="969"/>
    </row>
    <row r="1707" spans="1:6" ht="14.25" hidden="1">
      <c r="A1707" s="957" t="s">
        <v>254</v>
      </c>
      <c r="B1707" s="1018">
        <f>B1709</f>
        <v>0</v>
      </c>
      <c r="C1707" s="972"/>
      <c r="F1707" s="995"/>
    </row>
    <row r="1708" spans="1:6" ht="15" hidden="1">
      <c r="A1708" s="984"/>
      <c r="B1708" s="1018"/>
      <c r="C1708" s="972"/>
      <c r="F1708" s="995"/>
    </row>
    <row r="1709" spans="1:6" ht="14.25" hidden="1">
      <c r="A1709" s="997" t="s">
        <v>255</v>
      </c>
      <c r="B1709" s="1018">
        <f>B1711+B1720</f>
        <v>0</v>
      </c>
      <c r="C1709" s="972"/>
      <c r="F1709" s="995"/>
    </row>
    <row r="1710" spans="1:3" s="945" customFormat="1" ht="15" hidden="1">
      <c r="A1710" s="957"/>
      <c r="B1710" s="958"/>
      <c r="C1710" s="944"/>
    </row>
    <row r="1711" spans="1:6" s="974" customFormat="1" ht="15" hidden="1">
      <c r="A1711" s="1118" t="s">
        <v>117</v>
      </c>
      <c r="B1711" s="1046">
        <f>B1713</f>
        <v>0</v>
      </c>
      <c r="F1711" s="969"/>
    </row>
    <row r="1712" spans="1:6" s="974" customFormat="1" ht="15" hidden="1">
      <c r="A1712" s="1110"/>
      <c r="B1712" s="976"/>
      <c r="F1712" s="969"/>
    </row>
    <row r="1713" spans="1:6" s="974" customFormat="1" ht="15" hidden="1">
      <c r="A1713" s="1119" t="s">
        <v>193</v>
      </c>
      <c r="B1713" s="1120">
        <f>B1716</f>
        <v>0</v>
      </c>
      <c r="F1713" s="969"/>
    </row>
    <row r="1714" spans="1:6" s="974" customFormat="1" ht="15" hidden="1">
      <c r="A1714" s="1014" t="s">
        <v>550</v>
      </c>
      <c r="B1714" s="976"/>
      <c r="F1714" s="969"/>
    </row>
    <row r="1715" spans="1:6" s="974" customFormat="1" ht="15" hidden="1">
      <c r="A1715" s="1014"/>
      <c r="B1715" s="970"/>
      <c r="F1715" s="969"/>
    </row>
    <row r="1716" spans="1:6" s="974" customFormat="1" ht="12" customHeight="1" hidden="1">
      <c r="A1716" s="964" t="s">
        <v>264</v>
      </c>
      <c r="B1716" s="976"/>
      <c r="F1716" s="969"/>
    </row>
    <row r="1717" spans="1:6" s="974" customFormat="1" ht="12" customHeight="1" hidden="1">
      <c r="A1717" s="964"/>
      <c r="B1717" s="976"/>
      <c r="F1717" s="969"/>
    </row>
    <row r="1718" spans="1:2" s="969" customFormat="1" ht="45" hidden="1">
      <c r="A1718" s="964" t="s">
        <v>229</v>
      </c>
      <c r="B1718" s="956"/>
    </row>
    <row r="1719" spans="1:6" s="974" customFormat="1" ht="12" customHeight="1" hidden="1">
      <c r="A1719" s="1014"/>
      <c r="B1719" s="956"/>
      <c r="F1719" s="969"/>
    </row>
    <row r="1720" spans="1:6" s="974" customFormat="1" ht="15" hidden="1">
      <c r="A1720" s="1118" t="s">
        <v>888</v>
      </c>
      <c r="B1720" s="1046">
        <f>B1722</f>
        <v>0</v>
      </c>
      <c r="F1720" s="969"/>
    </row>
    <row r="1721" spans="1:6" s="974" customFormat="1" ht="15" hidden="1">
      <c r="A1721" s="1110"/>
      <c r="B1721" s="976"/>
      <c r="F1721" s="969"/>
    </row>
    <row r="1722" spans="1:6" s="974" customFormat="1" ht="15" hidden="1">
      <c r="A1722" s="1119" t="s">
        <v>193</v>
      </c>
      <c r="B1722" s="1120">
        <f>B1725</f>
        <v>0</v>
      </c>
      <c r="F1722" s="969"/>
    </row>
    <row r="1723" spans="1:6" s="974" customFormat="1" ht="15" hidden="1">
      <c r="A1723" s="1014" t="s">
        <v>550</v>
      </c>
      <c r="B1723" s="976"/>
      <c r="F1723" s="969"/>
    </row>
    <row r="1724" spans="1:6" s="974" customFormat="1" ht="15" hidden="1">
      <c r="A1724" s="1014"/>
      <c r="B1724" s="970"/>
      <c r="F1724" s="969"/>
    </row>
    <row r="1725" spans="1:6" s="974" customFormat="1" ht="12" customHeight="1" hidden="1">
      <c r="A1725" s="964" t="s">
        <v>264</v>
      </c>
      <c r="B1725" s="976"/>
      <c r="F1725" s="969"/>
    </row>
    <row r="1726" spans="1:6" s="974" customFormat="1" ht="12" customHeight="1" hidden="1">
      <c r="A1726" s="964"/>
      <c r="B1726" s="976"/>
      <c r="F1726" s="969"/>
    </row>
    <row r="1727" spans="1:2" s="969" customFormat="1" ht="45" hidden="1">
      <c r="A1727" s="964" t="s">
        <v>229</v>
      </c>
      <c r="B1727" s="956"/>
    </row>
    <row r="1728" spans="1:6" s="974" customFormat="1" ht="12" customHeight="1" hidden="1">
      <c r="A1728" s="1014"/>
      <c r="B1728" s="956"/>
      <c r="F1728" s="969"/>
    </row>
    <row r="1729" spans="1:2" s="975" customFormat="1" ht="15.75" hidden="1">
      <c r="A1729" s="1001" t="s">
        <v>146</v>
      </c>
      <c r="B1729" s="958">
        <f>B1731</f>
        <v>0</v>
      </c>
    </row>
    <row r="1730" spans="1:2" s="975" customFormat="1" ht="15.75" hidden="1">
      <c r="A1730" s="1001"/>
      <c r="B1730" s="958"/>
    </row>
    <row r="1731" spans="1:2" s="975" customFormat="1" ht="15.75" hidden="1">
      <c r="A1731" s="957" t="s">
        <v>397</v>
      </c>
      <c r="B1731" s="958">
        <f>B1733</f>
        <v>0</v>
      </c>
    </row>
    <row r="1732" spans="1:2" s="975" customFormat="1" ht="15.75" hidden="1">
      <c r="A1732" s="980"/>
      <c r="B1732" s="956"/>
    </row>
    <row r="1733" spans="1:6" s="974" customFormat="1" ht="15" hidden="1">
      <c r="A1733" s="1119" t="s">
        <v>193</v>
      </c>
      <c r="B1733" s="1120">
        <f>B1736</f>
        <v>0</v>
      </c>
      <c r="F1733" s="969"/>
    </row>
    <row r="1734" spans="1:6" s="974" customFormat="1" ht="15" hidden="1">
      <c r="A1734" s="1014" t="s">
        <v>550</v>
      </c>
      <c r="B1734" s="976"/>
      <c r="F1734" s="969"/>
    </row>
    <row r="1735" spans="1:6" s="974" customFormat="1" ht="15" hidden="1">
      <c r="A1735" s="1014"/>
      <c r="B1735" s="970"/>
      <c r="F1735" s="969"/>
    </row>
    <row r="1736" spans="1:6" s="974" customFormat="1" ht="12" customHeight="1" hidden="1">
      <c r="A1736" s="964" t="s">
        <v>264</v>
      </c>
      <c r="B1736" s="976">
        <f>B1738+B1740</f>
        <v>0</v>
      </c>
      <c r="F1736" s="969"/>
    </row>
    <row r="1737" spans="1:6" s="974" customFormat="1" ht="12" customHeight="1" hidden="1">
      <c r="A1737" s="964"/>
      <c r="B1737" s="976"/>
      <c r="F1737" s="969"/>
    </row>
    <row r="1738" spans="1:3" s="969" customFormat="1" ht="45" hidden="1">
      <c r="A1738" s="955" t="s">
        <v>118</v>
      </c>
      <c r="B1738" s="956"/>
      <c r="C1738" s="969" t="s">
        <v>386</v>
      </c>
    </row>
    <row r="1739" spans="1:6" s="974" customFormat="1" ht="12" customHeight="1" hidden="1">
      <c r="A1739" s="1014"/>
      <c r="B1739" s="956"/>
      <c r="F1739" s="969"/>
    </row>
    <row r="1740" spans="1:6" ht="90" hidden="1">
      <c r="A1740" s="980" t="s">
        <v>119</v>
      </c>
      <c r="B1740" s="956"/>
      <c r="C1740" s="972" t="s">
        <v>386</v>
      </c>
      <c r="F1740" s="995"/>
    </row>
    <row r="1741" ht="12.75" hidden="1"/>
    <row r="1742" spans="1:6" s="974" customFormat="1" ht="12" customHeight="1" hidden="1">
      <c r="A1742" s="1110" t="s">
        <v>120</v>
      </c>
      <c r="B1742" s="1039">
        <f>B1744</f>
        <v>0</v>
      </c>
      <c r="F1742" s="969"/>
    </row>
    <row r="1743" spans="1:6" s="974" customFormat="1" ht="12" customHeight="1" hidden="1">
      <c r="A1743" s="1121"/>
      <c r="B1743" s="976"/>
      <c r="F1743" s="969"/>
    </row>
    <row r="1744" spans="1:3" s="968" customFormat="1" ht="14.25" hidden="1">
      <c r="A1744" s="997" t="s">
        <v>121</v>
      </c>
      <c r="B1744" s="1039">
        <f>B1746</f>
        <v>0</v>
      </c>
      <c r="C1744" s="1122"/>
    </row>
    <row r="1745" spans="1:6" s="974" customFormat="1" ht="12" customHeight="1" hidden="1">
      <c r="A1745" s="1110"/>
      <c r="B1745" s="976"/>
      <c r="F1745" s="969"/>
    </row>
    <row r="1746" spans="1:6" s="974" customFormat="1" ht="15" hidden="1">
      <c r="A1746" s="1119" t="s">
        <v>193</v>
      </c>
      <c r="B1746" s="1120">
        <f>B1749</f>
        <v>0</v>
      </c>
      <c r="F1746" s="969"/>
    </row>
    <row r="1747" spans="1:6" s="974" customFormat="1" ht="15" hidden="1">
      <c r="A1747" s="1014" t="s">
        <v>550</v>
      </c>
      <c r="B1747" s="976"/>
      <c r="F1747" s="969"/>
    </row>
    <row r="1748" spans="1:6" s="974" customFormat="1" ht="15" hidden="1">
      <c r="A1748" s="1014"/>
      <c r="B1748" s="970"/>
      <c r="F1748" s="969"/>
    </row>
    <row r="1749" spans="1:6" s="974" customFormat="1" ht="12" customHeight="1" hidden="1">
      <c r="A1749" s="964" t="s">
        <v>264</v>
      </c>
      <c r="B1749" s="976"/>
      <c r="F1749" s="969"/>
    </row>
    <row r="1750" spans="1:6" s="974" customFormat="1" ht="12" customHeight="1" hidden="1">
      <c r="A1750" s="964"/>
      <c r="B1750" s="976"/>
      <c r="F1750" s="969"/>
    </row>
    <row r="1751" spans="1:2" s="969" customFormat="1" ht="58.5" customHeight="1" hidden="1">
      <c r="A1751" s="955" t="s">
        <v>122</v>
      </c>
      <c r="B1751" s="956"/>
    </row>
    <row r="1752" spans="1:6" s="974" customFormat="1" ht="12" customHeight="1" hidden="1">
      <c r="A1752" s="1014"/>
      <c r="B1752" s="956"/>
      <c r="F1752" s="969"/>
    </row>
    <row r="1753" ht="12.75" hidden="1"/>
    <row r="1754" spans="1:3" s="1090" customFormat="1" ht="19.5" customHeight="1">
      <c r="A1754" s="949" t="s">
        <v>123</v>
      </c>
      <c r="B1754" s="947"/>
      <c r="C1754" s="1088"/>
    </row>
    <row r="1755" spans="1:3" s="1090" customFormat="1" ht="15.75">
      <c r="A1755" s="949"/>
      <c r="B1755" s="947"/>
      <c r="C1755" s="1088"/>
    </row>
    <row r="1756" spans="1:3" s="1123" customFormat="1" ht="29.25">
      <c r="A1756" s="1098" t="s">
        <v>124</v>
      </c>
      <c r="B1756" s="947"/>
      <c r="C1756" s="3"/>
    </row>
    <row r="1757" spans="1:3" s="1123" customFormat="1" ht="15.75">
      <c r="A1757" s="1098"/>
      <c r="B1757" s="947"/>
      <c r="C1757" s="3"/>
    </row>
    <row r="1758" spans="1:3" s="1123" customFormat="1" ht="15.75">
      <c r="A1758" s="1048" t="s">
        <v>125</v>
      </c>
      <c r="B1758" s="947"/>
      <c r="C1758" s="3"/>
    </row>
    <row r="1759" spans="1:3" s="1123" customFormat="1" ht="15.75">
      <c r="A1759" s="1098"/>
      <c r="B1759" s="947"/>
      <c r="C1759" s="3"/>
    </row>
    <row r="1760" spans="1:3" s="1123" customFormat="1" ht="15.75">
      <c r="A1760" s="1048" t="s">
        <v>6</v>
      </c>
      <c r="B1760" s="947"/>
      <c r="C1760" s="3"/>
    </row>
    <row r="1761" spans="1:3" s="1123" customFormat="1" ht="15.75">
      <c r="A1761" s="1023" t="s">
        <v>126</v>
      </c>
      <c r="B1761" s="947"/>
      <c r="C1761" s="3"/>
    </row>
    <row r="1762" spans="1:3" s="1123" customFormat="1" ht="45">
      <c r="A1762" s="1025" t="s">
        <v>127</v>
      </c>
      <c r="B1762" s="947"/>
      <c r="C1762" s="3"/>
    </row>
    <row r="1763" spans="1:3" s="1123" customFormat="1" ht="15.75">
      <c r="A1763" s="1098"/>
      <c r="B1763" s="947"/>
      <c r="C1763" s="3"/>
    </row>
    <row r="1764" spans="1:6" ht="15" customHeight="1">
      <c r="A1764" s="1048" t="s">
        <v>142</v>
      </c>
      <c r="B1764" s="958"/>
      <c r="C1764" s="972"/>
      <c r="D1764" s="1007"/>
      <c r="F1764" s="995"/>
    </row>
    <row r="1765" spans="1:6" ht="15" customHeight="1">
      <c r="A1765" s="1048"/>
      <c r="B1765" s="958"/>
      <c r="C1765" s="972"/>
      <c r="D1765" s="1007"/>
      <c r="F1765" s="995"/>
    </row>
    <row r="1766" spans="1:3" s="1050" customFormat="1" ht="15.75">
      <c r="A1766" s="1048" t="s">
        <v>18</v>
      </c>
      <c r="B1766" s="1096"/>
      <c r="C1766" s="1049"/>
    </row>
    <row r="1767" spans="1:4" s="1127" customFormat="1" ht="15.75">
      <c r="A1767" s="1023" t="s">
        <v>128</v>
      </c>
      <c r="B1767" s="1124"/>
      <c r="C1767" s="1125"/>
      <c r="D1767" s="1126"/>
    </row>
    <row r="1768" spans="1:3" s="1050" customFormat="1" ht="45">
      <c r="A1768" s="1025" t="s">
        <v>129</v>
      </c>
      <c r="B1768" s="1106"/>
      <c r="C1768" s="1049"/>
    </row>
    <row r="1769" spans="1:3" s="945" customFormat="1" ht="15.75">
      <c r="A1769" s="955"/>
      <c r="B1769" s="996"/>
      <c r="C1769" s="951"/>
    </row>
    <row r="1770" spans="1:6" ht="14.25">
      <c r="A1770" s="1048" t="s">
        <v>30</v>
      </c>
      <c r="B1770" s="958"/>
      <c r="C1770" s="972"/>
      <c r="D1770" s="1007"/>
      <c r="F1770" s="995"/>
    </row>
    <row r="1771" spans="1:4" s="1066" customFormat="1" ht="15.75">
      <c r="A1771" s="1023" t="s">
        <v>128</v>
      </c>
      <c r="B1771" s="1128"/>
      <c r="C1771" s="1129"/>
      <c r="D1771" s="1130"/>
    </row>
    <row r="1772" spans="1:4" s="1066" customFormat="1" ht="60">
      <c r="A1772" s="1025" t="s">
        <v>130</v>
      </c>
      <c r="B1772" s="1128"/>
      <c r="C1772" s="1129"/>
      <c r="D1772" s="1130"/>
    </row>
    <row r="1773" spans="1:6" ht="15">
      <c r="A1773" s="984"/>
      <c r="B1773" s="956"/>
      <c r="C1773" s="972"/>
      <c r="D1773" s="1007"/>
      <c r="F1773" s="995"/>
    </row>
    <row r="1774" spans="1:2" s="975" customFormat="1" ht="15.75">
      <c r="A1774" s="1048" t="s">
        <v>394</v>
      </c>
      <c r="B1774" s="958"/>
    </row>
    <row r="1775" spans="1:2" s="975" customFormat="1" ht="15.75">
      <c r="A1775" s="1048"/>
      <c r="B1775" s="958"/>
    </row>
    <row r="1776" spans="1:2" s="975" customFormat="1" ht="15.75">
      <c r="A1776" s="949" t="s">
        <v>131</v>
      </c>
      <c r="B1776" s="958"/>
    </row>
    <row r="1777" spans="1:4" s="1066" customFormat="1" ht="15.75">
      <c r="A1777" s="1023" t="s">
        <v>132</v>
      </c>
      <c r="B1777" s="1128"/>
      <c r="C1777" s="1129"/>
      <c r="D1777" s="1130"/>
    </row>
    <row r="1778" spans="1:4" s="1066" customFormat="1" ht="45">
      <c r="A1778" s="1025" t="s">
        <v>133</v>
      </c>
      <c r="B1778" s="1131"/>
      <c r="C1778" s="1065"/>
      <c r="D1778" s="1130"/>
    </row>
    <row r="1779" spans="1:2" s="975" customFormat="1" ht="15.75">
      <c r="A1779" s="980"/>
      <c r="B1779" s="956"/>
    </row>
    <row r="1780" spans="1:6" s="223" customFormat="1" ht="14.25">
      <c r="A1780" s="1048" t="s">
        <v>146</v>
      </c>
      <c r="B1780" s="950"/>
      <c r="F1780" s="1092"/>
    </row>
    <row r="1781" spans="1:6" ht="14.25">
      <c r="A1781" s="1001"/>
      <c r="B1781" s="958"/>
      <c r="C1781" s="972"/>
      <c r="F1781" s="995"/>
    </row>
    <row r="1782" spans="1:6" ht="28.5">
      <c r="A1782" s="949" t="s">
        <v>399</v>
      </c>
      <c r="B1782" s="958"/>
      <c r="C1782" s="972"/>
      <c r="F1782" s="995"/>
    </row>
    <row r="1783" spans="1:4" s="1127" customFormat="1" ht="15.75">
      <c r="A1783" s="1023" t="s">
        <v>134</v>
      </c>
      <c r="B1783" s="1124"/>
      <c r="C1783" s="1125"/>
      <c r="D1783" s="1126"/>
    </row>
    <row r="1784" spans="1:4" s="1127" customFormat="1" ht="30">
      <c r="A1784" s="1132" t="s">
        <v>135</v>
      </c>
      <c r="B1784" s="947"/>
      <c r="C1784" s="1133"/>
      <c r="D1784" s="1126"/>
    </row>
    <row r="1785" spans="1:6" ht="15">
      <c r="A1785" s="955"/>
      <c r="B1785" s="958"/>
      <c r="C1785" s="972"/>
      <c r="F1785" s="995"/>
    </row>
    <row r="1786" spans="1:2" s="975" customFormat="1" ht="13.5" customHeight="1">
      <c r="A1786" s="949" t="s">
        <v>414</v>
      </c>
      <c r="B1786" s="958"/>
    </row>
    <row r="1787" spans="1:4" s="1066" customFormat="1" ht="15.75">
      <c r="A1787" s="1023" t="s">
        <v>132</v>
      </c>
      <c r="B1787" s="1128"/>
      <c r="C1787" s="1129"/>
      <c r="D1787" s="1130"/>
    </row>
    <row r="1788" spans="1:4" s="1127" customFormat="1" ht="60">
      <c r="A1788" s="1132" t="s">
        <v>136</v>
      </c>
      <c r="B1788" s="947"/>
      <c r="C1788" s="1133"/>
      <c r="D1788" s="1126"/>
    </row>
    <row r="1789" spans="1:6" ht="14.25">
      <c r="A1789" s="1001"/>
      <c r="B1789" s="958"/>
      <c r="C1789" s="972"/>
      <c r="F1789" s="995"/>
    </row>
    <row r="1790" spans="1:4" s="1066" customFormat="1" ht="15.75">
      <c r="A1790" s="955"/>
      <c r="B1790" s="1134"/>
      <c r="C1790" s="1065"/>
      <c r="D1790" s="1130"/>
    </row>
    <row r="1791" spans="1:4" s="1127" customFormat="1" ht="75">
      <c r="A1791" s="1025" t="s">
        <v>137</v>
      </c>
      <c r="B1791" s="1135"/>
      <c r="C1791" s="1133"/>
      <c r="D1791" s="1126"/>
    </row>
    <row r="1792" spans="1:4" s="1066" customFormat="1" ht="15.75">
      <c r="A1792" s="955"/>
      <c r="B1792" s="1134"/>
      <c r="C1792" s="1065"/>
      <c r="D1792" s="1130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2006-07-07T09:16:26Z</cp:lastPrinted>
  <dcterms:created xsi:type="dcterms:W3CDTF">2005-10-27T10:35:30Z</dcterms:created>
  <dcterms:modified xsi:type="dcterms:W3CDTF">2006-05-31T08:53:59Z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