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<sst xmlns="http://schemas.openxmlformats.org/spreadsheetml/2006/main" count="92" uniqueCount="62">
  <si>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</si>
  <si>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</si>
  <si>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</si>
  <si>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</si>
  <si>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</si>
  <si>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</si>
  <si>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</si>
  <si>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</si>
  <si>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</si>
  <si>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</si>
  <si>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</si>
  <si>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</si>
  <si>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</si>
  <si>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</si>
  <si>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</si>
  <si>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</si>
  <si>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>Uzbrojenie terenu</t>
  </si>
  <si>
    <t>Cena sprzedaży lokalu, w tym cena udziału w prawie użyt. wiecz. części ułamkowej gruntu</t>
  </si>
  <si>
    <t>Pierwsza opłata z tytułu wiecz. użyt. gruntów wysokości 15% ceny udziału</t>
  </si>
  <si>
    <t xml:space="preserve">
3</t>
  </si>
  <si>
    <t xml:space="preserve">
4</t>
  </si>
  <si>
    <t xml:space="preserve">
5</t>
  </si>
  <si>
    <t xml:space="preserve">
6</t>
  </si>
  <si>
    <t xml:space="preserve">
7</t>
  </si>
  <si>
    <t xml:space="preserve">
8</t>
  </si>
  <si>
    <t xml:space="preserve">
9</t>
  </si>
  <si>
    <t xml:space="preserve">
10</t>
  </si>
  <si>
    <t xml:space="preserve">
12</t>
  </si>
  <si>
    <t>158/10000</t>
  </si>
  <si>
    <t>inst. wod - kan
inst.elektr.
inst.gazowa
inst. c. o</t>
  </si>
  <si>
    <t>inst. wod - kan
inst.elektr.
inst.gazowa
inst. c.o.</t>
  </si>
  <si>
    <t>inst. wod - kan
inst.elektr.
inst.gazowa inst. c.o.</t>
  </si>
  <si>
    <t>156/10000</t>
  </si>
  <si>
    <t xml:space="preserve">W Y K A Z    nr </t>
  </si>
  <si>
    <t xml:space="preserve">inst. wod - kan
inst.elektr.
inst.gazowa
</t>
  </si>
  <si>
    <r>
      <t xml:space="preserve">lokal nr 5
o pow. 26,6 m²  
ul. Jutrzenka 6A
obr. Łazarz
ark. 4-5
dz. 2/6
o pow. 440 m²
</t>
    </r>
    <r>
      <rPr>
        <sz val="11"/>
        <rFont val="Arial CE"/>
        <family val="0"/>
      </rPr>
      <t>KW PO1P/00059146/7</t>
    </r>
  </si>
  <si>
    <t>115/10000</t>
  </si>
  <si>
    <r>
      <t xml:space="preserve">lokal nr 7
o pow. 114,10 m²
ul. Kasprzaka 27
obr. Łazarz
ark. 31
dz. 41/1
o pow. 2564 m²
</t>
    </r>
    <r>
      <rPr>
        <sz val="11"/>
        <rFont val="Arial CE"/>
        <family val="0"/>
      </rPr>
      <t>KW PO1P/00060403/7</t>
    </r>
  </si>
  <si>
    <t>146/10000</t>
  </si>
  <si>
    <t>lokal nr 3
o pow. 37,30 m²
ul. Bukowska 108C
obr. Łazarz
ark. 04
dz. 2/7
o pow. 590 m²
KW PO1P/00060307/4</t>
  </si>
  <si>
    <t>160/10000</t>
  </si>
  <si>
    <t>295/10000</t>
  </si>
  <si>
    <r>
      <t xml:space="preserve">lokal nr 8
o pow. 47,20 m²
</t>
    </r>
    <r>
      <rPr>
        <sz val="10"/>
        <rFont val="Arial CE"/>
        <family val="0"/>
      </rPr>
      <t>ul. Chociszewskiego 54B</t>
    </r>
    <r>
      <rPr>
        <sz val="12"/>
        <rFont val="Arial CE"/>
        <family val="2"/>
      </rPr>
      <t xml:space="preserve">
obr. Łazarz
ark. 29b
dz. 20/1
o pow. 596m²
</t>
    </r>
    <r>
      <rPr>
        <sz val="11"/>
        <rFont val="Arial CE"/>
        <family val="0"/>
      </rPr>
      <t>KW PO1P/00060311/5</t>
    </r>
  </si>
  <si>
    <r>
      <t xml:space="preserve">lokal nr 2
o pow. 63,60 m²
ul. Marszałkowska 3A
obr. Łazarz
ark. 20
dz. 253/1, 254/1
o pow. 879 m²
</t>
    </r>
    <r>
      <rPr>
        <sz val="11"/>
        <rFont val="Arial CE"/>
        <family val="0"/>
      </rPr>
      <t>KW PO1P/00002678/1</t>
    </r>
  </si>
  <si>
    <t>280/10000</t>
  </si>
  <si>
    <r>
      <t xml:space="preserve">lokal nr 8
o pow. 118,10 m² 
ul. Kasprzaka 27
obr. Łazarz
ark.31
dz. 41/1
o pow. 2564m²
</t>
    </r>
    <r>
      <rPr>
        <sz val="11"/>
        <rFont val="Arial CE"/>
        <family val="0"/>
      </rPr>
      <t>KW PO1P/00060403/7</t>
    </r>
  </si>
  <si>
    <t>152/10000</t>
  </si>
  <si>
    <t>lokal nr 17
o pow. 56,3 m²
ul. Rycerska 13
obr. Łazarz
ark. 16
dz. 6/5
o pow. 504 m²
KW PO1P/00062184/9</t>
  </si>
  <si>
    <t>282/10000</t>
  </si>
  <si>
    <t>lokal nr 15
o pow. 47,9 m²
ul. Bułgarska 148
obr. Łazarz
ark. 02
dz. 4/6
o pow. 1.180 m²
KW PO1P/00061418/2</t>
  </si>
  <si>
    <t>102/10000</t>
  </si>
  <si>
    <t>lokal nr 10
o pow. 44,7 m²
ul. Kassyusza 15
obr. Jeżyce
ark. 15
dz. 42/2, 43/2, 44/2, 45/2
o pow. 1132 m²
KW PO1P/00062725/4</t>
  </si>
  <si>
    <t>lokal nr 11
o pow. 45,2 m²
ul. Kassyusza 15
obr. Jeżyce
ark. 15
dz. 42/2, 43/2, 44/2, 45/2
o pow. 1132 m²
KW PO1P/00062725/4</t>
  </si>
  <si>
    <t>lokal nr 31
o pow. 62,3 m² + piwnica o pow.2,1m² jako pom. przynależne do lokalu
ul. Piątkowska 141
obr. Golęcin
ark. 28
dz. 16/8, 17/3
o pow. 476 m²
KW 127.551</t>
  </si>
  <si>
    <t>255/10000</t>
  </si>
  <si>
    <t>301/10000</t>
  </si>
  <si>
    <r>
      <t xml:space="preserve">lokal nr 9
o pow. 44,7 m²
ul. Świt 6
obr. Łazarz
ark. 04
dz. 2/31
o pow. 392 m²
</t>
    </r>
    <r>
      <rPr>
        <sz val="11"/>
        <rFont val="Arial CE"/>
        <family val="0"/>
      </rPr>
      <t>KW PO1P/00074318/5</t>
    </r>
  </si>
  <si>
    <t>CC</t>
  </si>
  <si>
    <t>od poz. 1 do poz. 12</t>
  </si>
  <si>
    <t>12.10.2006r</t>
  </si>
  <si>
    <t xml:space="preserve">       z dnia</t>
  </si>
  <si>
    <t>Załącznik do zarządzenia Nr  663/2006/P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</si>
</sst>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7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75" zoomScaleNormal="75" workbookViewId="0" topLeftCell="A22">
      <selection activeCell="M6" sqref="M6"/>
    </sheetView>
  </sheetViews>
  <sheetFormatPr defaultColWidth="9.00390625" defaultRowHeight="12.75" outlineLevelCol="1"/>
  <cols>
    <col min="1" max="1" width="6.75390625" style="0" customWidth="1"/>
    <col min="2" max="2" width="23.87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5.7539062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61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9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36" t="s">
        <v>60</v>
      </c>
      <c r="K4" s="36" t="s">
        <v>59</v>
      </c>
      <c r="L4" s="11"/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10"/>
      <c r="F6" s="10"/>
      <c r="G6" s="10"/>
      <c r="H6" s="12" t="s">
        <v>33</v>
      </c>
      <c r="I6" s="25" t="s">
        <v>57</v>
      </c>
      <c r="J6" s="10"/>
      <c r="K6" s="10"/>
      <c r="L6" s="10"/>
      <c r="M6" s="10"/>
      <c r="N6" s="10"/>
    </row>
    <row r="7" spans="4:14" s="1" customFormat="1" ht="22.5" customHeight="1">
      <c r="D7" s="10"/>
      <c r="E7" s="10"/>
      <c r="F7" s="10"/>
      <c r="G7" s="10"/>
      <c r="H7" s="12" t="s">
        <v>58</v>
      </c>
      <c r="I7" s="35">
        <v>12</v>
      </c>
      <c r="J7" s="10"/>
      <c r="K7" s="10"/>
      <c r="L7" s="10"/>
      <c r="M7" s="10"/>
      <c r="N7" s="10"/>
    </row>
    <row r="8" spans="4:14" s="1" customFormat="1" ht="22.5" customHeight="1">
      <c r="D8" s="10"/>
      <c r="E8" s="10"/>
      <c r="F8" s="10"/>
      <c r="G8" s="10"/>
      <c r="H8" s="12" t="s">
        <v>10</v>
      </c>
      <c r="I8" s="10"/>
      <c r="J8" s="10"/>
      <c r="K8" s="10"/>
      <c r="L8" s="10"/>
      <c r="M8" s="10"/>
      <c r="N8" s="10"/>
    </row>
    <row r="9" spans="4:14" s="1" customFormat="1" ht="22.5" customHeight="1">
      <c r="D9" s="10"/>
      <c r="E9" s="10"/>
      <c r="F9" s="10"/>
      <c r="G9" s="10"/>
      <c r="H9" s="12" t="s">
        <v>11</v>
      </c>
      <c r="I9" s="10"/>
      <c r="J9" s="10"/>
      <c r="K9" s="10"/>
      <c r="L9" s="10"/>
      <c r="M9" s="10"/>
      <c r="N9" s="10"/>
    </row>
    <row r="10" spans="4:14" s="1" customFormat="1" ht="33" customHeight="1" thickBot="1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" customFormat="1" ht="123" customHeight="1" thickBot="1">
      <c r="A11" s="21" t="s">
        <v>0</v>
      </c>
      <c r="B11" s="22" t="s">
        <v>1</v>
      </c>
      <c r="C11" s="22" t="s">
        <v>2</v>
      </c>
      <c r="D11" s="22" t="s">
        <v>16</v>
      </c>
      <c r="E11" s="23" t="s">
        <v>3</v>
      </c>
      <c r="F11" s="23" t="s">
        <v>4</v>
      </c>
      <c r="G11" s="24" t="s">
        <v>12</v>
      </c>
      <c r="H11" s="22" t="s">
        <v>17</v>
      </c>
      <c r="I11" s="22" t="s">
        <v>18</v>
      </c>
      <c r="J11" s="22" t="s">
        <v>13</v>
      </c>
      <c r="K11" s="22" t="s">
        <v>14</v>
      </c>
      <c r="L11" s="22" t="s">
        <v>15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5.75" customHeight="1">
      <c r="A13" s="2" t="s">
        <v>7</v>
      </c>
      <c r="B13" s="3" t="s">
        <v>37</v>
      </c>
      <c r="C13" s="4" t="s">
        <v>6</v>
      </c>
      <c r="D13" s="4" t="s">
        <v>30</v>
      </c>
      <c r="E13" s="16">
        <v>231477</v>
      </c>
      <c r="F13" s="16">
        <v>10968</v>
      </c>
      <c r="G13" s="17">
        <f aca="true" t="shared" si="0" ref="G13:G24">0.22*F13</f>
        <v>2412.96</v>
      </c>
      <c r="H13" s="20">
        <f>SUM(E13:G13)</f>
        <v>244857.96</v>
      </c>
      <c r="I13" s="19">
        <f>+SUM(F13,G13)*0.15</f>
        <v>2007.1439999999998</v>
      </c>
      <c r="J13" s="19">
        <f>SUM(F13:G13)*0.01</f>
        <v>133.8096</v>
      </c>
      <c r="K13" s="18" t="s">
        <v>38</v>
      </c>
      <c r="L13" s="5" t="s">
        <v>5</v>
      </c>
      <c r="M13" s="10"/>
      <c r="N13" s="10"/>
    </row>
    <row r="14" spans="1:14" s="1" customFormat="1" ht="142.5" customHeight="1">
      <c r="A14" s="2" t="s">
        <v>8</v>
      </c>
      <c r="B14" s="3" t="s">
        <v>39</v>
      </c>
      <c r="C14" s="4" t="s">
        <v>6</v>
      </c>
      <c r="D14" s="4" t="s">
        <v>29</v>
      </c>
      <c r="E14" s="16">
        <v>79697</v>
      </c>
      <c r="F14" s="16">
        <v>2700</v>
      </c>
      <c r="G14" s="17">
        <f t="shared" si="0"/>
        <v>594</v>
      </c>
      <c r="H14" s="20">
        <f>SUM(E14:G14)</f>
        <v>82991</v>
      </c>
      <c r="I14" s="19">
        <f>+SUM(F14,G14)*0.15</f>
        <v>494.09999999999997</v>
      </c>
      <c r="J14" s="19">
        <f>SUM(F14:G14)*0.01</f>
        <v>32.94</v>
      </c>
      <c r="K14" s="18" t="s">
        <v>40</v>
      </c>
      <c r="L14" s="5" t="s">
        <v>5</v>
      </c>
      <c r="M14" s="10"/>
      <c r="N14" s="10"/>
    </row>
    <row r="15" spans="1:14" s="1" customFormat="1" ht="135.75" customHeight="1">
      <c r="A15" s="2" t="s">
        <v>19</v>
      </c>
      <c r="B15" s="3" t="s">
        <v>42</v>
      </c>
      <c r="C15" s="4" t="s">
        <v>6</v>
      </c>
      <c r="D15" s="4" t="s">
        <v>29</v>
      </c>
      <c r="E15" s="16">
        <v>102443</v>
      </c>
      <c r="F15" s="16">
        <v>5152</v>
      </c>
      <c r="G15" s="17">
        <f t="shared" si="0"/>
        <v>1133.44</v>
      </c>
      <c r="H15" s="20">
        <f aca="true" t="shared" si="1" ref="H15:H24">SUM(E15:G15)</f>
        <v>108728.44</v>
      </c>
      <c r="I15" s="19">
        <f aca="true" t="shared" si="2" ref="I15:I24">+SUM(F15,G15)*0.15</f>
        <v>942.816</v>
      </c>
      <c r="J15" s="19">
        <f aca="true" t="shared" si="3" ref="J15:J24">SUM(F15:G15)*0.01</f>
        <v>62.854400000000005</v>
      </c>
      <c r="K15" s="18" t="s">
        <v>41</v>
      </c>
      <c r="L15" s="5" t="s">
        <v>5</v>
      </c>
      <c r="M15" s="10"/>
      <c r="N15" s="10"/>
    </row>
    <row r="16" spans="1:14" s="1" customFormat="1" ht="146.25" customHeight="1">
      <c r="A16" s="2" t="s">
        <v>20</v>
      </c>
      <c r="B16" s="3" t="s">
        <v>43</v>
      </c>
      <c r="C16" s="4" t="s">
        <v>6</v>
      </c>
      <c r="D16" s="4" t="s">
        <v>30</v>
      </c>
      <c r="E16" s="16">
        <v>138531</v>
      </c>
      <c r="F16" s="16">
        <v>6448</v>
      </c>
      <c r="G16" s="17">
        <f t="shared" si="0"/>
        <v>1418.56</v>
      </c>
      <c r="H16" s="20">
        <f t="shared" si="1"/>
        <v>146397.56</v>
      </c>
      <c r="I16" s="19">
        <f t="shared" si="2"/>
        <v>1179.984</v>
      </c>
      <c r="J16" s="19">
        <f t="shared" si="3"/>
        <v>78.6656</v>
      </c>
      <c r="K16" s="18" t="s">
        <v>44</v>
      </c>
      <c r="L16" s="5" t="s">
        <v>5</v>
      </c>
      <c r="M16" s="10"/>
      <c r="N16" s="10"/>
    </row>
    <row r="17" spans="1:14" s="1" customFormat="1" ht="147" customHeight="1">
      <c r="A17" s="2" t="s">
        <v>21</v>
      </c>
      <c r="B17" s="3" t="s">
        <v>45</v>
      </c>
      <c r="C17" s="4" t="s">
        <v>6</v>
      </c>
      <c r="D17" s="4" t="s">
        <v>34</v>
      </c>
      <c r="E17" s="16">
        <v>242750</v>
      </c>
      <c r="F17" s="16">
        <v>11419</v>
      </c>
      <c r="G17" s="17">
        <f t="shared" si="0"/>
        <v>2512.18</v>
      </c>
      <c r="H17" s="20">
        <f t="shared" si="1"/>
        <v>256681.18</v>
      </c>
      <c r="I17" s="19">
        <f t="shared" si="2"/>
        <v>2089.677</v>
      </c>
      <c r="J17" s="19">
        <f t="shared" si="3"/>
        <v>139.3118</v>
      </c>
      <c r="K17" s="18" t="s">
        <v>46</v>
      </c>
      <c r="L17" s="5" t="s">
        <v>5</v>
      </c>
      <c r="M17" s="10"/>
      <c r="N17" s="10"/>
    </row>
    <row r="18" spans="1:14" s="1" customFormat="1" ht="151.5" customHeight="1">
      <c r="A18" s="2" t="s">
        <v>22</v>
      </c>
      <c r="B18" s="3" t="s">
        <v>47</v>
      </c>
      <c r="C18" s="4" t="s">
        <v>6</v>
      </c>
      <c r="D18" s="4" t="s">
        <v>29</v>
      </c>
      <c r="E18" s="16">
        <v>128841</v>
      </c>
      <c r="F18" s="16">
        <v>3724</v>
      </c>
      <c r="G18" s="17">
        <f t="shared" si="0"/>
        <v>819.28</v>
      </c>
      <c r="H18" s="20">
        <f t="shared" si="1"/>
        <v>133384.28</v>
      </c>
      <c r="I18" s="19">
        <f t="shared" si="2"/>
        <v>681.492</v>
      </c>
      <c r="J18" s="19">
        <f t="shared" si="3"/>
        <v>45.4328</v>
      </c>
      <c r="K18" s="18" t="s">
        <v>48</v>
      </c>
      <c r="L18" s="5" t="s">
        <v>5</v>
      </c>
      <c r="M18" s="10"/>
      <c r="N18" s="10"/>
    </row>
    <row r="19" spans="1:14" s="1" customFormat="1" ht="150.75" customHeight="1">
      <c r="A19" s="2" t="s">
        <v>23</v>
      </c>
      <c r="B19" s="26" t="s">
        <v>49</v>
      </c>
      <c r="C19" s="4" t="s">
        <v>6</v>
      </c>
      <c r="D19" s="4" t="s">
        <v>30</v>
      </c>
      <c r="E19" s="16">
        <v>99775</v>
      </c>
      <c r="F19" s="16">
        <v>2877</v>
      </c>
      <c r="G19" s="17">
        <f t="shared" si="0"/>
        <v>632.94</v>
      </c>
      <c r="H19" s="20">
        <f t="shared" si="1"/>
        <v>103284.94</v>
      </c>
      <c r="I19" s="19">
        <f t="shared" si="2"/>
        <v>526.491</v>
      </c>
      <c r="J19" s="19">
        <f t="shared" si="3"/>
        <v>35.0994</v>
      </c>
      <c r="K19" s="18" t="s">
        <v>50</v>
      </c>
      <c r="L19" s="5" t="s">
        <v>5</v>
      </c>
      <c r="M19" s="10"/>
      <c r="N19" s="10"/>
    </row>
    <row r="20" spans="1:14" s="1" customFormat="1" ht="159.75" customHeight="1">
      <c r="A20" s="2" t="s">
        <v>24</v>
      </c>
      <c r="B20" s="3" t="s">
        <v>51</v>
      </c>
      <c r="C20" s="4" t="s">
        <v>6</v>
      </c>
      <c r="D20" s="4" t="s">
        <v>29</v>
      </c>
      <c r="E20" s="16">
        <v>90724</v>
      </c>
      <c r="F20" s="16">
        <v>6375</v>
      </c>
      <c r="G20" s="17">
        <f t="shared" si="0"/>
        <v>1402.5</v>
      </c>
      <c r="H20" s="20">
        <f t="shared" si="1"/>
        <v>98501.5</v>
      </c>
      <c r="I20" s="19">
        <f t="shared" si="2"/>
        <v>1166.625</v>
      </c>
      <c r="J20" s="19">
        <f t="shared" si="3"/>
        <v>77.775</v>
      </c>
      <c r="K20" s="18" t="s">
        <v>32</v>
      </c>
      <c r="L20" s="5" t="s">
        <v>5</v>
      </c>
      <c r="M20" s="10"/>
      <c r="N20" s="10"/>
    </row>
    <row r="21" spans="1:14" s="1" customFormat="1" ht="150" customHeight="1">
      <c r="A21" s="2" t="s">
        <v>25</v>
      </c>
      <c r="B21" s="3" t="s">
        <v>52</v>
      </c>
      <c r="C21" s="4" t="s">
        <v>6</v>
      </c>
      <c r="D21" s="4" t="s">
        <v>29</v>
      </c>
      <c r="E21" s="16">
        <v>91436</v>
      </c>
      <c r="F21" s="16">
        <v>6457</v>
      </c>
      <c r="G21" s="17">
        <f t="shared" si="0"/>
        <v>1420.54</v>
      </c>
      <c r="H21" s="20">
        <f t="shared" si="1"/>
        <v>99313.54</v>
      </c>
      <c r="I21" s="19">
        <f t="shared" si="2"/>
        <v>1181.6309999999999</v>
      </c>
      <c r="J21" s="19">
        <f t="shared" si="3"/>
        <v>78.7754</v>
      </c>
      <c r="K21" s="18" t="s">
        <v>28</v>
      </c>
      <c r="L21" s="5" t="s">
        <v>5</v>
      </c>
      <c r="M21" s="10"/>
      <c r="N21" s="10"/>
    </row>
    <row r="22" spans="1:14" s="1" customFormat="1" ht="174" customHeight="1">
      <c r="A22" s="2" t="s">
        <v>26</v>
      </c>
      <c r="B22" s="3" t="s">
        <v>53</v>
      </c>
      <c r="C22" s="4" t="s">
        <v>6</v>
      </c>
      <c r="D22" s="4" t="s">
        <v>31</v>
      </c>
      <c r="E22" s="16">
        <v>144024</v>
      </c>
      <c r="F22" s="16">
        <v>4382</v>
      </c>
      <c r="G22" s="17">
        <f t="shared" si="0"/>
        <v>964.04</v>
      </c>
      <c r="H22" s="20">
        <f t="shared" si="1"/>
        <v>149370.04</v>
      </c>
      <c r="I22" s="19">
        <f t="shared" si="2"/>
        <v>801.906</v>
      </c>
      <c r="J22" s="19">
        <f t="shared" si="3"/>
        <v>53.4604</v>
      </c>
      <c r="K22" s="18" t="s">
        <v>54</v>
      </c>
      <c r="L22" s="5" t="s">
        <v>5</v>
      </c>
      <c r="M22" s="10"/>
      <c r="N22" s="10"/>
    </row>
    <row r="23" spans="1:14" s="1" customFormat="1" ht="139.5" customHeight="1">
      <c r="A23" s="34">
        <v>11</v>
      </c>
      <c r="B23" s="26" t="s">
        <v>35</v>
      </c>
      <c r="C23" s="27" t="s">
        <v>6</v>
      </c>
      <c r="D23" s="27" t="s">
        <v>30</v>
      </c>
      <c r="E23" s="28">
        <v>68448</v>
      </c>
      <c r="F23" s="28">
        <v>1447</v>
      </c>
      <c r="G23" s="29">
        <f t="shared" si="0"/>
        <v>318.34</v>
      </c>
      <c r="H23" s="30">
        <f t="shared" si="1"/>
        <v>70213.34</v>
      </c>
      <c r="I23" s="31">
        <f t="shared" si="2"/>
        <v>264.801</v>
      </c>
      <c r="J23" s="31">
        <f t="shared" si="3"/>
        <v>17.6534</v>
      </c>
      <c r="K23" s="32" t="s">
        <v>36</v>
      </c>
      <c r="L23" s="33" t="s">
        <v>5</v>
      </c>
      <c r="M23" s="10"/>
      <c r="N23" s="10"/>
    </row>
    <row r="24" spans="1:14" s="1" customFormat="1" ht="137.25" customHeight="1">
      <c r="A24" s="2" t="s">
        <v>27</v>
      </c>
      <c r="B24" s="3" t="s">
        <v>56</v>
      </c>
      <c r="C24" s="4" t="s">
        <v>6</v>
      </c>
      <c r="D24" s="4" t="s">
        <v>30</v>
      </c>
      <c r="E24" s="16">
        <v>101877</v>
      </c>
      <c r="F24" s="16">
        <v>3375</v>
      </c>
      <c r="G24" s="17">
        <f t="shared" si="0"/>
        <v>742.5</v>
      </c>
      <c r="H24" s="20">
        <f t="shared" si="1"/>
        <v>105994.5</v>
      </c>
      <c r="I24" s="19">
        <f t="shared" si="2"/>
        <v>617.625</v>
      </c>
      <c r="J24" s="19">
        <f t="shared" si="3"/>
        <v>41.175000000000004</v>
      </c>
      <c r="K24" s="18" t="s">
        <v>55</v>
      </c>
      <c r="L24" s="5" t="s">
        <v>5</v>
      </c>
      <c r="M24" s="10"/>
      <c r="N24" s="10"/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UM</cp:lastModifiedBy>
  <cp:lastPrinted>2006-10-04T13:12:36Z</cp:lastPrinted>
  <dcterms:created xsi:type="dcterms:W3CDTF">2005-07-07T17:20:47Z</dcterms:created>
  <dcterms:modified xsi:type="dcterms:W3CDTF">2006-10-04T12:33:30Z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