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<sst xmlns="http://schemas.openxmlformats.org/spreadsheetml/2006/main" count="153" uniqueCount="84">
  <si>
    <t>L.p.</t>
  </si>
  <si>
    <t>Oznaczenie nieruchomości</t>
  </si>
  <si>
    <t>Sposób zagospodarowania</t>
  </si>
  <si>
    <t>uzbrojenie terenu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</si>
  <si>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</si>
  <si>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</si>
  <si>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</si>
  <si>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</si>
  <si>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</si>
  <si>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</si>
  <si>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</si>
  <si>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 xml:space="preserve">W Y K A Z    nr 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</si>
  <si>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</si>
  <si>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</si>
  <si>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</si>
  <si>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</si>
  <si>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inst. wod - kan
inst. Elektr.
Inst. Gazowa
inst. c. o</t>
  </si>
  <si>
    <t>Udział w gruncie</t>
  </si>
  <si>
    <t>Inne koszty</t>
  </si>
  <si>
    <t xml:space="preserve">
3</t>
  </si>
  <si>
    <t>inst. wod - kan
inst. elektr.
Inst. gazowa
inst. c. o</t>
  </si>
  <si>
    <t>pierwsza opłata z tytułu wiecz. użyt. gruntu w wysokości 15% ceny udziału</t>
  </si>
  <si>
    <t>inst. wod - kan
inst. elektr.
Inst. gazowa
inst. c.o.</t>
  </si>
  <si>
    <t>175/10000</t>
  </si>
  <si>
    <t>115/10000</t>
  </si>
  <si>
    <t>inst. wod - kan
inst. elektr.
inst. gazowa
c.o.</t>
  </si>
  <si>
    <t>inst. wod - kan
inst. elektr.
inst. gazowa
inst. c.o.</t>
  </si>
  <si>
    <t>inst. wod - kan
inst. elektr.
inst. gazowa
ogrzewanie piecowe</t>
  </si>
  <si>
    <t>cena sprzedaży lokalu, w tym cena udziału w prawie własności gruntu, oddanym w użytkowanie wieczyste</t>
  </si>
  <si>
    <t>lokal nr 6
o pow. 42,9m²
ul. Grochowska 82
obr. Łazarz
ark. 04
dz. 4/22
o pow. 391 m²
KW PO1P/00070740/4</t>
  </si>
  <si>
    <t>289/10000</t>
  </si>
  <si>
    <t>lokal nr 13
o pow.57,7 m²
ul. Grochowska 51A
obr. Łazarz
ark. 16
dz. 29/1
o pow. 506 m²
KW PO1P/00060181/4</t>
  </si>
  <si>
    <t>310/10000</t>
  </si>
  <si>
    <t>lokal nr 4
o pow. 38,4 m²
ul. Grochowska 51A
obr. Łazarz
ark. 16
dz. 29/1
o pow. 506 m²
KW PO1P/00060181/4</t>
  </si>
  <si>
    <t>207/10000</t>
  </si>
  <si>
    <t>329/10000</t>
  </si>
  <si>
    <t>lokal nr 29
o pow. 46,9m²
ul. Marszałkowska 8C
obr. Łazarz
ark. 16
dz. 57/1
o pow. 543 m²
KW PO1P/00060755/9</t>
  </si>
  <si>
    <t>lokal nr 28
o pow. 35,7m²
ul. Marszałkowska 8C
obr. Łazarz
ark. 16
dz. 57/1
o pow. 543 m² 
KW P01P/00060755/9</t>
  </si>
  <si>
    <t>250/10000</t>
  </si>
  <si>
    <t>lokal nr 2
o pow. 52,0m²
ul.Marszałkowska 8A
obr. Łazarz
ark. 16
dz. 57/1
o pow. 543 m²
KW P01P/00060755/9</t>
  </si>
  <si>
    <t>364/10000</t>
  </si>
  <si>
    <t>lokal nr 8
o pow. 51,7 m²
ul. Marszałkowska 8A
obr. Łazarz
ark. 16
dz. 57/1
o pow. 543 m²
KW PO1P/00060755/9</t>
  </si>
  <si>
    <t>362/10000</t>
  </si>
  <si>
    <t>213/10000</t>
  </si>
  <si>
    <t>lokal nr 11
o pow. 37,2m²
ul. Włodkowica 23
obr. Łazarz
ark. 16
dz. 3/3
o pow. 712 m²
KW PO1P/00064362/5</t>
  </si>
  <si>
    <t>135/10000</t>
  </si>
  <si>
    <r>
      <t xml:space="preserve">lokal nr 11
o pow. 54,7 m²
</t>
    </r>
    <r>
      <rPr>
        <sz val="10"/>
        <rFont val="Arial CE"/>
        <family val="0"/>
      </rPr>
      <t>ul. Chociszewskiego 52A</t>
    </r>
    <r>
      <rPr>
        <sz val="12"/>
        <rFont val="Arial CE"/>
        <family val="2"/>
      </rPr>
      <t xml:space="preserve">
obr. Łazarz
ark. 29B
dz. 20/3
o pow. 807 m²
KW PO1P/00062188/7</t>
    </r>
  </si>
  <si>
    <t>254/10000</t>
  </si>
  <si>
    <r>
      <t xml:space="preserve">lokal nr 4
o pow. 30,1 m²
</t>
    </r>
    <r>
      <rPr>
        <sz val="10"/>
        <rFont val="Arial CE"/>
        <family val="0"/>
      </rPr>
      <t>ul. Chociszewskiego 20</t>
    </r>
    <r>
      <rPr>
        <sz val="12"/>
        <rFont val="Arial CE"/>
        <family val="2"/>
      </rPr>
      <t xml:space="preserve">
obr. Łazarz
ark. 31
dz. 170/2, 172/2
o pow. 402 m²
KW PO1P/00060324/9</t>
    </r>
  </si>
  <si>
    <t>263/10000</t>
  </si>
  <si>
    <t>lokal nr 12
o pow. 50,9 m²
ul. Jesienna 34
obr. Łazarz
ark. 02
dz.52/5
o pow. 564 m²
KW PO1P/00064404/2</t>
  </si>
  <si>
    <t>23/1000</t>
  </si>
  <si>
    <t>lokal nr 11
o pow. 28,3 m²
ul. Świt 37
obr. Łazarz
ark. 04
dz. 4/30
o pow. 393 m²
KW PO1P/00077136/2</t>
  </si>
  <si>
    <t>190/10000</t>
  </si>
  <si>
    <t>16/1000</t>
  </si>
  <si>
    <t>lokal nr 3
o pow. 51,9 m²
ul. Wojskowa 24
obr. Łazarz
ark. 13
dz. 8/2, 9/2, 10/2, 11/2, 11/4
o pow. 877 m²
KW PO1P/00077068/8</t>
  </si>
  <si>
    <t>lokal nr 1
o pow. 82,4 m²
ul.Kossaka 23
obr. Łazarz
ark. 12
dz. 6/3
o pow. 1140 m²
KW PO1P/00077118/4</t>
  </si>
  <si>
    <t>inst. wod - kan
inst. elektr.
Inst. gazowa
inst c.o</t>
  </si>
  <si>
    <t>247/10000</t>
  </si>
  <si>
    <r>
      <t xml:space="preserve">lokal nr 6
o pow. 33,0 m²
ul. Junacka 13
obr. Górczyn
ark. 01
</t>
    </r>
    <r>
      <rPr>
        <sz val="10"/>
        <rFont val="Arial CE"/>
        <family val="0"/>
      </rPr>
      <t>dz. 92,93,94,95,96,97,98,99,100,101,102,103</t>
    </r>
    <r>
      <rPr>
        <sz val="12"/>
        <rFont val="Arial CE"/>
        <family val="2"/>
      </rPr>
      <t xml:space="preserve">
o pow. 4024 m²
KW PO1P/00034562/8</t>
    </r>
  </si>
  <si>
    <t>45/10000</t>
  </si>
  <si>
    <t>211/10000</t>
  </si>
  <si>
    <t>lokal nr 4
o pow. 37,3 m²
ul. Bułgarska 106B
obr. Łazarz
ark. 02
dz. 4/25
o pow. 440 m²
KW PO1P/00073292/9</t>
  </si>
  <si>
    <t>lokal nr 2
o pow. 34,5m²
ul. Cześnikowska 12
obr.Łazarz
ark. 16
dz. 51/4,55/4,50/8
o pow. 542m²
KW PO1P/00066271/4</t>
  </si>
  <si>
    <t>18/1000</t>
  </si>
  <si>
    <t>lokal nr 1
o pow. 37,1m²
ul. Bukowska 136
obr. Łazarz
ark. 02
dz. 4/43
o pow. 443 m²
KW PO1P/00077132/8</t>
  </si>
  <si>
    <t>lokal nr 9
o pow. 99,1m²
ul. Głogowska 94
obr. Łazarz
ark. 31
dz. 40/1
o pow. 2608m²
KW PO1P/00064021/3</t>
  </si>
  <si>
    <t>lokal nr 10
o pow. 106,1 m²
ul. Krakowska 32
obr. Poznań
ark. 39
dz. 21/1
o pow. 1534 m²
KW PO1P/00067563/5</t>
  </si>
  <si>
    <t>lokal nr 5
o pow. 108,2m²
ul. Krakowska 32
obr. Poznań
ark. 39
dz. 21/1
o pow. 1534 m²
KW PO1P/00067563/5</t>
  </si>
  <si>
    <t>178/10000</t>
  </si>
  <si>
    <t>lokal nr 36
o pow. 131,0m²
al. Marcinkowskiego 11D
obr. Poznań
ark. 27
dz. 34/3,34/6,34/9
o pow. 1274 m² 
KW PO1P/00101252/3</t>
  </si>
  <si>
    <t>600/10000</t>
  </si>
  <si>
    <t>CCXXIX</t>
  </si>
  <si>
    <t>lokal nr 3
o pow. 50,6 m²
ul. Marcelińska 83 B
obr. Łazarz
ark. 02
dz. 4/27, 4/77
o pow. 582 m² 
KW PO1P/00073291/2</t>
  </si>
  <si>
    <t>230/10000</t>
  </si>
  <si>
    <t>lokal nr 9
o pow. 34,0 m²
ul. Grochowska 137
obr. Łazarz
ark. 02
dz. 46/1
o pow. 2570 m² 
KW PO1P/00057621/7</t>
  </si>
  <si>
    <t>42/10000</t>
  </si>
  <si>
    <t>lokal nr 1
o pow. 47,9 m²
ul. Modra 22
obr. Łazarz
ark. 02
dz. 52/19
o pow. 563 m² 
KW PO1P/00070820/9</t>
  </si>
  <si>
    <t>22/1000</t>
  </si>
  <si>
    <t>lokal nr 9
o pow. 49,5 m²
ul. Owsiana 26
obr. Winiary
ark. 33
dz. 30/1
o pow. 542 m² 
KW PO1P/00066660/8</t>
  </si>
  <si>
    <t>375/10000</t>
  </si>
  <si>
    <t>od poz. 1 do poz. 26</t>
  </si>
  <si>
    <t>816/2007/P</t>
  </si>
  <si>
    <t>14.11.2007r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</si>
</sst>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="75" zoomScaleNormal="75" workbookViewId="0" topLeftCell="A1">
      <selection activeCell="K4" sqref="K4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8.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0.625" style="0" customWidth="1"/>
    <col min="11" max="11" width="19.12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 t="s">
        <v>82</v>
      </c>
      <c r="L2" s="11"/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10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 t="s">
        <v>83</v>
      </c>
      <c r="L4" s="11"/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11</v>
      </c>
      <c r="I6" s="28" t="s">
        <v>72</v>
      </c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81</v>
      </c>
      <c r="I7" s="20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12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13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3" t="s">
        <v>0</v>
      </c>
      <c r="B11" s="24" t="s">
        <v>1</v>
      </c>
      <c r="C11" s="24" t="s">
        <v>2</v>
      </c>
      <c r="D11" s="24" t="s">
        <v>3</v>
      </c>
      <c r="E11" s="25" t="s">
        <v>4</v>
      </c>
      <c r="F11" s="25" t="s">
        <v>5</v>
      </c>
      <c r="G11" s="26" t="s">
        <v>14</v>
      </c>
      <c r="H11" s="24" t="s">
        <v>28</v>
      </c>
      <c r="I11" s="24" t="s">
        <v>21</v>
      </c>
      <c r="J11" s="24" t="s">
        <v>15</v>
      </c>
      <c r="K11" s="24" t="s">
        <v>17</v>
      </c>
      <c r="L11" s="24" t="s">
        <v>18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6.25" customHeight="1">
      <c r="A13" s="2" t="s">
        <v>8</v>
      </c>
      <c r="B13" s="3" t="s">
        <v>29</v>
      </c>
      <c r="C13" s="4" t="s">
        <v>7</v>
      </c>
      <c r="D13" s="4" t="s">
        <v>25</v>
      </c>
      <c r="E13" s="16">
        <v>194365</v>
      </c>
      <c r="F13" s="16">
        <v>4554</v>
      </c>
      <c r="G13" s="17">
        <f>0.22*F13</f>
        <v>1001.88</v>
      </c>
      <c r="H13" s="22">
        <f>SUM(E13:G13)</f>
        <v>199920.88</v>
      </c>
      <c r="I13" s="19">
        <f>+SUM(F13,G13)*0.15</f>
        <v>833.382</v>
      </c>
      <c r="J13" s="19">
        <f>SUM(F13:G13)*0.01</f>
        <v>55.558800000000005</v>
      </c>
      <c r="K13" s="18" t="s">
        <v>30</v>
      </c>
      <c r="L13" s="5" t="s">
        <v>6</v>
      </c>
      <c r="M13" s="10"/>
      <c r="N13" s="10"/>
    </row>
    <row r="14" spans="1:14" s="1" customFormat="1" ht="140.25" customHeight="1">
      <c r="A14" s="2" t="s">
        <v>9</v>
      </c>
      <c r="B14" s="3" t="s">
        <v>31</v>
      </c>
      <c r="C14" s="4" t="s">
        <v>7</v>
      </c>
      <c r="D14" s="4" t="s">
        <v>25</v>
      </c>
      <c r="E14" s="16">
        <v>249278</v>
      </c>
      <c r="F14" s="16">
        <v>6321</v>
      </c>
      <c r="G14" s="17">
        <f>0.22*F14</f>
        <v>1390.6200000000001</v>
      </c>
      <c r="H14" s="22">
        <f>SUM(E14:G14)</f>
        <v>256989.62</v>
      </c>
      <c r="I14" s="19">
        <f>+SUM(F14,G14)*0.15</f>
        <v>1156.743</v>
      </c>
      <c r="J14" s="19">
        <f>SUM(F14:G14)*0.01</f>
        <v>77.1162</v>
      </c>
      <c r="K14" s="18" t="s">
        <v>32</v>
      </c>
      <c r="L14" s="5" t="s">
        <v>6</v>
      </c>
      <c r="M14" s="10"/>
      <c r="N14" s="10"/>
    </row>
    <row r="15" spans="1:14" s="1" customFormat="1" ht="137.25" customHeight="1">
      <c r="A15" s="2" t="s">
        <v>19</v>
      </c>
      <c r="B15" s="3" t="s">
        <v>33</v>
      </c>
      <c r="C15" s="4" t="s">
        <v>7</v>
      </c>
      <c r="D15" s="4" t="s">
        <v>25</v>
      </c>
      <c r="E15" s="16">
        <v>167632</v>
      </c>
      <c r="F15" s="16">
        <v>4221</v>
      </c>
      <c r="G15" s="17">
        <f>0.22*F15</f>
        <v>928.62</v>
      </c>
      <c r="H15" s="22">
        <f>SUM(E15:G15)</f>
        <v>172781.62</v>
      </c>
      <c r="I15" s="19">
        <f>+SUM(F15,G15)*0.15</f>
        <v>772.443</v>
      </c>
      <c r="J15" s="19">
        <f>SUM(F15:G15)*0.01</f>
        <v>51.4962</v>
      </c>
      <c r="K15" s="18" t="s">
        <v>34</v>
      </c>
      <c r="L15" s="5" t="s">
        <v>6</v>
      </c>
      <c r="M15" s="10"/>
      <c r="N15" s="10"/>
    </row>
    <row r="16" spans="1:14" s="1" customFormat="1" ht="147.75" customHeight="1">
      <c r="A16" s="2">
        <v>4</v>
      </c>
      <c r="B16" s="3" t="s">
        <v>36</v>
      </c>
      <c r="C16" s="4" t="s">
        <v>7</v>
      </c>
      <c r="D16" s="4" t="s">
        <v>25</v>
      </c>
      <c r="E16" s="16">
        <v>217839</v>
      </c>
      <c r="F16" s="16">
        <v>7199</v>
      </c>
      <c r="G16" s="17">
        <f>0.22*F16</f>
        <v>1583.78</v>
      </c>
      <c r="H16" s="22">
        <f>SUM(E16:G16)</f>
        <v>226621.78</v>
      </c>
      <c r="I16" s="19">
        <f>+SUM(F16,G16)*0.15</f>
        <v>1317.4170000000001</v>
      </c>
      <c r="J16" s="19">
        <f>SUM(F16:G16)*0.01</f>
        <v>87.82780000000001</v>
      </c>
      <c r="K16" s="18" t="s">
        <v>35</v>
      </c>
      <c r="L16" s="5" t="s">
        <v>6</v>
      </c>
      <c r="M16" s="10"/>
      <c r="N16" s="10"/>
    </row>
    <row r="17" spans="1:14" s="1" customFormat="1" ht="135.75" customHeight="1">
      <c r="A17" s="2">
        <v>5</v>
      </c>
      <c r="B17" s="27" t="s">
        <v>37</v>
      </c>
      <c r="C17" s="4" t="s">
        <v>7</v>
      </c>
      <c r="D17" s="4" t="s">
        <v>20</v>
      </c>
      <c r="E17" s="16">
        <v>165827</v>
      </c>
      <c r="F17" s="16">
        <v>5471</v>
      </c>
      <c r="G17" s="17">
        <f aca="true" t="shared" si="0" ref="G17:G38">0.22*F17</f>
        <v>1203.6200000000001</v>
      </c>
      <c r="H17" s="22">
        <f aca="true" t="shared" si="1" ref="H17:H32">SUM(E17:G17)</f>
        <v>172501.62</v>
      </c>
      <c r="I17" s="19">
        <f aca="true" t="shared" si="2" ref="I17:I32">+SUM(F17,G17)*0.15</f>
        <v>1001.193</v>
      </c>
      <c r="J17" s="19">
        <f aca="true" t="shared" si="3" ref="J17:J32">SUM(F17:G17)*0.01</f>
        <v>66.7462</v>
      </c>
      <c r="K17" s="18" t="s">
        <v>38</v>
      </c>
      <c r="L17" s="5" t="s">
        <v>6</v>
      </c>
      <c r="M17" s="10"/>
      <c r="N17" s="10"/>
    </row>
    <row r="18" spans="1:14" s="1" customFormat="1" ht="135.75" customHeight="1">
      <c r="A18" s="2">
        <v>6</v>
      </c>
      <c r="B18" s="3" t="s">
        <v>39</v>
      </c>
      <c r="C18" s="4" t="s">
        <v>7</v>
      </c>
      <c r="D18" s="4" t="s">
        <v>20</v>
      </c>
      <c r="E18" s="16">
        <v>213989</v>
      </c>
      <c r="F18" s="16">
        <v>7965</v>
      </c>
      <c r="G18" s="17">
        <f t="shared" si="0"/>
        <v>1752.3</v>
      </c>
      <c r="H18" s="22">
        <f t="shared" si="1"/>
        <v>223706.3</v>
      </c>
      <c r="I18" s="19">
        <f t="shared" si="2"/>
        <v>1457.5949999999998</v>
      </c>
      <c r="J18" s="19">
        <f t="shared" si="3"/>
        <v>97.173</v>
      </c>
      <c r="K18" s="18" t="s">
        <v>40</v>
      </c>
      <c r="L18" s="5" t="s">
        <v>6</v>
      </c>
      <c r="M18" s="10"/>
      <c r="N18" s="10"/>
    </row>
    <row r="19" spans="1:14" s="1" customFormat="1" ht="140.25" customHeight="1">
      <c r="A19" s="2">
        <v>7</v>
      </c>
      <c r="B19" s="3" t="s">
        <v>41</v>
      </c>
      <c r="C19" s="4" t="s">
        <v>7</v>
      </c>
      <c r="D19" s="4" t="s">
        <v>20</v>
      </c>
      <c r="E19" s="16">
        <v>229446</v>
      </c>
      <c r="F19" s="16">
        <v>7922</v>
      </c>
      <c r="G19" s="17">
        <f t="shared" si="0"/>
        <v>1742.84</v>
      </c>
      <c r="H19" s="22">
        <f t="shared" si="1"/>
        <v>239110.84</v>
      </c>
      <c r="I19" s="19">
        <f t="shared" si="2"/>
        <v>1449.7259999999999</v>
      </c>
      <c r="J19" s="19">
        <f t="shared" si="3"/>
        <v>96.64840000000001</v>
      </c>
      <c r="K19" s="18" t="s">
        <v>42</v>
      </c>
      <c r="L19" s="5" t="s">
        <v>6</v>
      </c>
      <c r="M19" s="10"/>
      <c r="N19" s="10"/>
    </row>
    <row r="20" spans="1:14" s="1" customFormat="1" ht="138.75" customHeight="1">
      <c r="A20" s="2">
        <v>8</v>
      </c>
      <c r="B20" s="3" t="s">
        <v>62</v>
      </c>
      <c r="C20" s="4" t="s">
        <v>7</v>
      </c>
      <c r="D20" s="4" t="s">
        <v>20</v>
      </c>
      <c r="E20" s="16">
        <v>175564</v>
      </c>
      <c r="F20" s="16">
        <v>3411</v>
      </c>
      <c r="G20" s="17">
        <f t="shared" si="0"/>
        <v>750.42</v>
      </c>
      <c r="H20" s="22">
        <f t="shared" si="1"/>
        <v>179725.42</v>
      </c>
      <c r="I20" s="19">
        <f t="shared" si="2"/>
        <v>624.213</v>
      </c>
      <c r="J20" s="19">
        <f t="shared" si="3"/>
        <v>41.614200000000004</v>
      </c>
      <c r="K20" s="18" t="s">
        <v>43</v>
      </c>
      <c r="L20" s="5" t="s">
        <v>6</v>
      </c>
      <c r="M20" s="10"/>
      <c r="N20" s="10"/>
    </row>
    <row r="21" spans="1:14" s="1" customFormat="1" ht="138.75" customHeight="1">
      <c r="A21" s="2">
        <v>9</v>
      </c>
      <c r="B21" s="3" t="s">
        <v>44</v>
      </c>
      <c r="C21" s="4" t="s">
        <v>7</v>
      </c>
      <c r="D21" s="4" t="s">
        <v>20</v>
      </c>
      <c r="E21" s="16">
        <v>173389</v>
      </c>
      <c r="F21" s="16">
        <v>3874</v>
      </c>
      <c r="G21" s="17">
        <f t="shared" si="0"/>
        <v>852.28</v>
      </c>
      <c r="H21" s="22">
        <f t="shared" si="1"/>
        <v>178115.28</v>
      </c>
      <c r="I21" s="19">
        <f t="shared" si="2"/>
        <v>708.9419999999999</v>
      </c>
      <c r="J21" s="19">
        <f t="shared" si="3"/>
        <v>47.2628</v>
      </c>
      <c r="K21" s="18" t="s">
        <v>45</v>
      </c>
      <c r="L21" s="5" t="s">
        <v>6</v>
      </c>
      <c r="M21" s="10"/>
      <c r="N21" s="10"/>
    </row>
    <row r="22" spans="1:14" s="1" customFormat="1" ht="145.5" customHeight="1">
      <c r="A22" s="2">
        <v>10</v>
      </c>
      <c r="B22" s="3" t="s">
        <v>46</v>
      </c>
      <c r="C22" s="4" t="s">
        <v>7</v>
      </c>
      <c r="D22" s="4" t="s">
        <v>16</v>
      </c>
      <c r="E22" s="16">
        <v>224131</v>
      </c>
      <c r="F22" s="16">
        <v>9347</v>
      </c>
      <c r="G22" s="17">
        <f t="shared" si="0"/>
        <v>2056.34</v>
      </c>
      <c r="H22" s="22">
        <f t="shared" si="1"/>
        <v>235534.34</v>
      </c>
      <c r="I22" s="19">
        <f t="shared" si="2"/>
        <v>1710.501</v>
      </c>
      <c r="J22" s="19">
        <f t="shared" si="3"/>
        <v>114.0334</v>
      </c>
      <c r="K22" s="18" t="s">
        <v>47</v>
      </c>
      <c r="L22" s="5" t="s">
        <v>6</v>
      </c>
      <c r="M22" s="10"/>
      <c r="N22" s="10"/>
    </row>
    <row r="23" spans="1:14" s="1" customFormat="1" ht="153" customHeight="1">
      <c r="A23" s="2">
        <v>11</v>
      </c>
      <c r="B23" s="3" t="s">
        <v>48</v>
      </c>
      <c r="C23" s="4" t="s">
        <v>7</v>
      </c>
      <c r="D23" s="4" t="s">
        <v>20</v>
      </c>
      <c r="E23" s="16">
        <v>142606</v>
      </c>
      <c r="F23" s="16">
        <v>4821</v>
      </c>
      <c r="G23" s="17">
        <f t="shared" si="0"/>
        <v>1060.6200000000001</v>
      </c>
      <c r="H23" s="22">
        <f t="shared" si="1"/>
        <v>148487.62</v>
      </c>
      <c r="I23" s="19">
        <f t="shared" si="2"/>
        <v>882.2429999999999</v>
      </c>
      <c r="J23" s="19">
        <f t="shared" si="3"/>
        <v>58.8162</v>
      </c>
      <c r="K23" s="18" t="s">
        <v>49</v>
      </c>
      <c r="L23" s="5" t="s">
        <v>6</v>
      </c>
      <c r="M23" s="10"/>
      <c r="N23" s="10"/>
    </row>
    <row r="24" spans="1:14" s="1" customFormat="1" ht="153" customHeight="1">
      <c r="A24" s="2">
        <v>12</v>
      </c>
      <c r="B24" s="3" t="s">
        <v>50</v>
      </c>
      <c r="C24" s="4" t="s">
        <v>7</v>
      </c>
      <c r="D24" s="4" t="s">
        <v>20</v>
      </c>
      <c r="E24" s="16">
        <v>226781</v>
      </c>
      <c r="F24" s="16">
        <v>5228</v>
      </c>
      <c r="G24" s="17">
        <f t="shared" si="0"/>
        <v>1150.16</v>
      </c>
      <c r="H24" s="22">
        <f t="shared" si="1"/>
        <v>233159.16</v>
      </c>
      <c r="I24" s="19">
        <f t="shared" si="2"/>
        <v>956.7239999999999</v>
      </c>
      <c r="J24" s="19">
        <f t="shared" si="3"/>
        <v>63.7816</v>
      </c>
      <c r="K24" s="18" t="s">
        <v>51</v>
      </c>
      <c r="L24" s="5" t="s">
        <v>6</v>
      </c>
      <c r="M24" s="10"/>
      <c r="N24" s="10"/>
    </row>
    <row r="25" spans="1:14" s="1" customFormat="1" ht="143.25" customHeight="1">
      <c r="A25" s="2">
        <v>13</v>
      </c>
      <c r="B25" s="3" t="s">
        <v>52</v>
      </c>
      <c r="C25" s="4" t="s">
        <v>7</v>
      </c>
      <c r="D25" s="4" t="s">
        <v>20</v>
      </c>
      <c r="E25" s="16">
        <v>131357</v>
      </c>
      <c r="F25" s="16">
        <v>3009</v>
      </c>
      <c r="G25" s="17">
        <f t="shared" si="0"/>
        <v>661.98</v>
      </c>
      <c r="H25" s="22">
        <f t="shared" si="1"/>
        <v>135027.98</v>
      </c>
      <c r="I25" s="19">
        <f t="shared" si="2"/>
        <v>550.6469999999999</v>
      </c>
      <c r="J25" s="19">
        <f t="shared" si="3"/>
        <v>36.7098</v>
      </c>
      <c r="K25" s="18" t="s">
        <v>53</v>
      </c>
      <c r="L25" s="5" t="s">
        <v>6</v>
      </c>
      <c r="M25" s="10"/>
      <c r="N25" s="10"/>
    </row>
    <row r="26" spans="1:14" s="1" customFormat="1" ht="138.75" customHeight="1">
      <c r="A26" s="2">
        <v>14</v>
      </c>
      <c r="B26" s="3" t="s">
        <v>55</v>
      </c>
      <c r="C26" s="4" t="s">
        <v>7</v>
      </c>
      <c r="D26" s="4" t="s">
        <v>20</v>
      </c>
      <c r="E26" s="16">
        <v>239292</v>
      </c>
      <c r="F26" s="16">
        <v>5655</v>
      </c>
      <c r="G26" s="17">
        <f t="shared" si="0"/>
        <v>1244.1</v>
      </c>
      <c r="H26" s="22">
        <f t="shared" si="1"/>
        <v>246191.1</v>
      </c>
      <c r="I26" s="19">
        <f t="shared" si="2"/>
        <v>1034.865</v>
      </c>
      <c r="J26" s="19">
        <f t="shared" si="3"/>
        <v>68.991</v>
      </c>
      <c r="K26" s="18" t="s">
        <v>54</v>
      </c>
      <c r="L26" s="5" t="s">
        <v>6</v>
      </c>
      <c r="M26" s="10"/>
      <c r="N26" s="10"/>
    </row>
    <row r="27" spans="1:14" s="1" customFormat="1" ht="151.5" customHeight="1">
      <c r="A27" s="2">
        <v>15</v>
      </c>
      <c r="B27" s="3" t="s">
        <v>56</v>
      </c>
      <c r="C27" s="4" t="s">
        <v>7</v>
      </c>
      <c r="D27" s="4" t="s">
        <v>57</v>
      </c>
      <c r="E27" s="16">
        <v>312024</v>
      </c>
      <c r="F27" s="16">
        <v>11714</v>
      </c>
      <c r="G27" s="17">
        <f t="shared" si="0"/>
        <v>2577.08</v>
      </c>
      <c r="H27" s="22">
        <f t="shared" si="1"/>
        <v>326315.08</v>
      </c>
      <c r="I27" s="19">
        <f t="shared" si="2"/>
        <v>2143.662</v>
      </c>
      <c r="J27" s="19">
        <f t="shared" si="3"/>
        <v>142.9108</v>
      </c>
      <c r="K27" s="18" t="s">
        <v>58</v>
      </c>
      <c r="L27" s="5" t="s">
        <v>6</v>
      </c>
      <c r="M27" s="10"/>
      <c r="N27" s="10"/>
    </row>
    <row r="28" spans="1:14" s="1" customFormat="1" ht="161.25" customHeight="1">
      <c r="A28" s="2">
        <v>16</v>
      </c>
      <c r="B28" s="3" t="s">
        <v>59</v>
      </c>
      <c r="C28" s="4" t="s">
        <v>7</v>
      </c>
      <c r="D28" s="4" t="s">
        <v>57</v>
      </c>
      <c r="E28" s="16">
        <v>147064</v>
      </c>
      <c r="F28" s="16">
        <v>7298</v>
      </c>
      <c r="G28" s="17">
        <f t="shared" si="0"/>
        <v>1605.56</v>
      </c>
      <c r="H28" s="22">
        <f t="shared" si="1"/>
        <v>155967.56</v>
      </c>
      <c r="I28" s="19">
        <f t="shared" si="2"/>
        <v>1335.5339999999999</v>
      </c>
      <c r="J28" s="19">
        <f t="shared" si="3"/>
        <v>89.0356</v>
      </c>
      <c r="K28" s="18" t="s">
        <v>60</v>
      </c>
      <c r="L28" s="5" t="s">
        <v>6</v>
      </c>
      <c r="M28" s="10"/>
      <c r="N28" s="10"/>
    </row>
    <row r="29" spans="1:14" s="1" customFormat="1" ht="156.75" customHeight="1">
      <c r="A29" s="2">
        <v>17</v>
      </c>
      <c r="B29" s="3" t="s">
        <v>65</v>
      </c>
      <c r="C29" s="4" t="s">
        <v>7</v>
      </c>
      <c r="D29" s="4" t="s">
        <v>57</v>
      </c>
      <c r="E29" s="16">
        <v>152745</v>
      </c>
      <c r="F29" s="16">
        <v>3767</v>
      </c>
      <c r="G29" s="17">
        <f t="shared" si="0"/>
        <v>828.74</v>
      </c>
      <c r="H29" s="22">
        <f t="shared" si="1"/>
        <v>157340.74</v>
      </c>
      <c r="I29" s="19">
        <f t="shared" si="2"/>
        <v>689.361</v>
      </c>
      <c r="J29" s="19">
        <f t="shared" si="3"/>
        <v>45.9574</v>
      </c>
      <c r="K29" s="18" t="s">
        <v>61</v>
      </c>
      <c r="L29" s="5" t="s">
        <v>6</v>
      </c>
      <c r="M29" s="10"/>
      <c r="N29" s="10"/>
    </row>
    <row r="30" spans="1:14" s="1" customFormat="1" ht="150" customHeight="1">
      <c r="A30" s="2">
        <v>18</v>
      </c>
      <c r="B30" s="3" t="s">
        <v>63</v>
      </c>
      <c r="C30" s="4" t="s">
        <v>7</v>
      </c>
      <c r="D30" s="4" t="s">
        <v>22</v>
      </c>
      <c r="E30" s="16">
        <v>165046</v>
      </c>
      <c r="F30" s="16">
        <v>3932</v>
      </c>
      <c r="G30" s="17">
        <f t="shared" si="0"/>
        <v>865.04</v>
      </c>
      <c r="H30" s="22">
        <f t="shared" si="1"/>
        <v>169843.04</v>
      </c>
      <c r="I30" s="19">
        <f t="shared" si="2"/>
        <v>719.5559999999999</v>
      </c>
      <c r="J30" s="19">
        <f t="shared" si="3"/>
        <v>47.9704</v>
      </c>
      <c r="K30" s="18" t="s">
        <v>64</v>
      </c>
      <c r="L30" s="5" t="s">
        <v>6</v>
      </c>
      <c r="M30" s="10"/>
      <c r="N30" s="10"/>
    </row>
    <row r="31" spans="1:14" s="1" customFormat="1" ht="160.5" customHeight="1">
      <c r="A31" s="2">
        <v>19</v>
      </c>
      <c r="B31" s="3" t="s">
        <v>66</v>
      </c>
      <c r="C31" s="4" t="s">
        <v>7</v>
      </c>
      <c r="D31" s="4" t="s">
        <v>22</v>
      </c>
      <c r="E31" s="16">
        <v>340862</v>
      </c>
      <c r="F31" s="16">
        <v>14846</v>
      </c>
      <c r="G31" s="17">
        <f t="shared" si="0"/>
        <v>3266.12</v>
      </c>
      <c r="H31" s="22">
        <f t="shared" si="1"/>
        <v>358974.12</v>
      </c>
      <c r="I31" s="19">
        <f t="shared" si="2"/>
        <v>2716.8179999999998</v>
      </c>
      <c r="J31" s="19">
        <f t="shared" si="3"/>
        <v>181.1212</v>
      </c>
      <c r="K31" s="18" t="s">
        <v>24</v>
      </c>
      <c r="L31" s="5" t="s">
        <v>6</v>
      </c>
      <c r="M31" s="10"/>
      <c r="N31" s="10"/>
    </row>
    <row r="32" spans="1:14" s="1" customFormat="1" ht="153" customHeight="1">
      <c r="A32" s="2">
        <v>20</v>
      </c>
      <c r="B32" s="3" t="s">
        <v>67</v>
      </c>
      <c r="C32" s="4" t="s">
        <v>7</v>
      </c>
      <c r="D32" s="4" t="s">
        <v>27</v>
      </c>
      <c r="E32" s="16">
        <v>369578</v>
      </c>
      <c r="F32" s="16">
        <v>36992</v>
      </c>
      <c r="G32" s="17">
        <f t="shared" si="0"/>
        <v>8138.24</v>
      </c>
      <c r="H32" s="22">
        <f t="shared" si="1"/>
        <v>414708.24</v>
      </c>
      <c r="I32" s="19">
        <f t="shared" si="2"/>
        <v>6769.535999999999</v>
      </c>
      <c r="J32" s="19">
        <f t="shared" si="3"/>
        <v>451.3024</v>
      </c>
      <c r="K32" s="18" t="s">
        <v>23</v>
      </c>
      <c r="L32" s="5" t="s">
        <v>6</v>
      </c>
      <c r="M32" s="10"/>
      <c r="N32" s="10"/>
    </row>
    <row r="33" spans="1:14" s="1" customFormat="1" ht="135.75">
      <c r="A33" s="2">
        <v>21</v>
      </c>
      <c r="B33" s="3" t="s">
        <v>68</v>
      </c>
      <c r="C33" s="4" t="s">
        <v>7</v>
      </c>
      <c r="D33" s="4" t="s">
        <v>27</v>
      </c>
      <c r="E33" s="16">
        <v>393837</v>
      </c>
      <c r="F33" s="16">
        <v>37627</v>
      </c>
      <c r="G33" s="17">
        <f t="shared" si="0"/>
        <v>8277.94</v>
      </c>
      <c r="H33" s="22">
        <f aca="true" t="shared" si="4" ref="H33:H38">SUM(E33:G33)</f>
        <v>439741.94</v>
      </c>
      <c r="I33" s="19">
        <f aca="true" t="shared" si="5" ref="I33:I38">+SUM(F33,G33)*0.15</f>
        <v>6885.741</v>
      </c>
      <c r="J33" s="19">
        <f aca="true" t="shared" si="6" ref="J33:J38">SUM(F33:G33)*0.01</f>
        <v>459.04940000000005</v>
      </c>
      <c r="K33" s="18" t="s">
        <v>69</v>
      </c>
      <c r="L33" s="5" t="s">
        <v>6</v>
      </c>
      <c r="M33" s="10"/>
      <c r="N33" s="10"/>
    </row>
    <row r="34" spans="1:14" s="1" customFormat="1" ht="150.75">
      <c r="A34" s="2">
        <v>22</v>
      </c>
      <c r="B34" s="3" t="s">
        <v>70</v>
      </c>
      <c r="C34" s="4" t="s">
        <v>7</v>
      </c>
      <c r="D34" s="4" t="s">
        <v>26</v>
      </c>
      <c r="E34" s="16">
        <v>404017</v>
      </c>
      <c r="F34" s="16">
        <v>105334</v>
      </c>
      <c r="G34" s="17">
        <f t="shared" si="0"/>
        <v>23173.48</v>
      </c>
      <c r="H34" s="22">
        <f t="shared" si="4"/>
        <v>532524.48</v>
      </c>
      <c r="I34" s="19">
        <f t="shared" si="5"/>
        <v>19276.122</v>
      </c>
      <c r="J34" s="19">
        <f t="shared" si="6"/>
        <v>1285.0748</v>
      </c>
      <c r="K34" s="18" t="s">
        <v>71</v>
      </c>
      <c r="L34" s="5" t="s">
        <v>6</v>
      </c>
      <c r="M34" s="10"/>
      <c r="N34" s="10"/>
    </row>
    <row r="35" spans="1:14" s="1" customFormat="1" ht="135.75">
      <c r="A35" s="2">
        <v>23</v>
      </c>
      <c r="B35" s="3" t="s">
        <v>73</v>
      </c>
      <c r="C35" s="4" t="s">
        <v>7</v>
      </c>
      <c r="D35" s="4" t="s">
        <v>26</v>
      </c>
      <c r="E35" s="16">
        <v>232160</v>
      </c>
      <c r="F35" s="16">
        <v>5395</v>
      </c>
      <c r="G35" s="17">
        <f t="shared" si="0"/>
        <v>1186.9</v>
      </c>
      <c r="H35" s="22">
        <f t="shared" si="4"/>
        <v>238741.9</v>
      </c>
      <c r="I35" s="19">
        <f t="shared" si="5"/>
        <v>987.2849999999999</v>
      </c>
      <c r="J35" s="19">
        <f t="shared" si="6"/>
        <v>65.819</v>
      </c>
      <c r="K35" s="18" t="s">
        <v>74</v>
      </c>
      <c r="L35" s="5" t="s">
        <v>6</v>
      </c>
      <c r="M35" s="10"/>
      <c r="N35" s="10"/>
    </row>
    <row r="36" spans="1:14" s="1" customFormat="1" ht="135.75">
      <c r="A36" s="2">
        <v>24</v>
      </c>
      <c r="B36" s="3" t="s">
        <v>75</v>
      </c>
      <c r="C36" s="4" t="s">
        <v>7</v>
      </c>
      <c r="D36" s="4" t="s">
        <v>26</v>
      </c>
      <c r="E36" s="16">
        <v>167597</v>
      </c>
      <c r="F36" s="16">
        <v>4350</v>
      </c>
      <c r="G36" s="17">
        <f t="shared" si="0"/>
        <v>957</v>
      </c>
      <c r="H36" s="22">
        <f t="shared" si="4"/>
        <v>172904</v>
      </c>
      <c r="I36" s="19">
        <f t="shared" si="5"/>
        <v>796.05</v>
      </c>
      <c r="J36" s="19">
        <f t="shared" si="6"/>
        <v>53.07</v>
      </c>
      <c r="K36" s="18" t="s">
        <v>76</v>
      </c>
      <c r="L36" s="5" t="s">
        <v>6</v>
      </c>
      <c r="M36" s="10"/>
      <c r="N36" s="10"/>
    </row>
    <row r="37" spans="1:14" s="1" customFormat="1" ht="135.75">
      <c r="A37" s="2">
        <v>25</v>
      </c>
      <c r="B37" s="3" t="s">
        <v>77</v>
      </c>
      <c r="C37" s="4" t="s">
        <v>7</v>
      </c>
      <c r="D37" s="4" t="s">
        <v>26</v>
      </c>
      <c r="E37" s="16">
        <v>229802</v>
      </c>
      <c r="F37" s="16">
        <v>4992</v>
      </c>
      <c r="G37" s="17">
        <f t="shared" si="0"/>
        <v>1098.24</v>
      </c>
      <c r="H37" s="22">
        <f t="shared" si="4"/>
        <v>235892.24</v>
      </c>
      <c r="I37" s="19">
        <f t="shared" si="5"/>
        <v>913.536</v>
      </c>
      <c r="J37" s="19">
        <f t="shared" si="6"/>
        <v>60.9024</v>
      </c>
      <c r="K37" s="18" t="s">
        <v>78</v>
      </c>
      <c r="L37" s="5" t="s">
        <v>6</v>
      </c>
      <c r="M37" s="10"/>
      <c r="N37" s="10"/>
    </row>
    <row r="38" spans="1:14" s="1" customFormat="1" ht="135.75">
      <c r="A38" s="2">
        <v>26</v>
      </c>
      <c r="B38" s="3" t="s">
        <v>79</v>
      </c>
      <c r="C38" s="4" t="s">
        <v>7</v>
      </c>
      <c r="D38" s="4" t="s">
        <v>26</v>
      </c>
      <c r="E38" s="16">
        <v>195402</v>
      </c>
      <c r="F38" s="16">
        <v>6463</v>
      </c>
      <c r="G38" s="17">
        <f t="shared" si="0"/>
        <v>1421.86</v>
      </c>
      <c r="H38" s="22">
        <f t="shared" si="4"/>
        <v>203286.86</v>
      </c>
      <c r="I38" s="19">
        <f t="shared" si="5"/>
        <v>1182.7289999999998</v>
      </c>
      <c r="J38" s="19">
        <f t="shared" si="6"/>
        <v>78.8486</v>
      </c>
      <c r="K38" s="18" t="s">
        <v>80</v>
      </c>
      <c r="L38" s="5" t="s">
        <v>6</v>
      </c>
      <c r="M38" s="10"/>
      <c r="N38" s="10"/>
    </row>
    <row r="39" spans="4:14" ht="18">
      <c r="D39" s="1"/>
      <c r="E39" s="10"/>
      <c r="F39" s="10"/>
      <c r="G39" s="10"/>
      <c r="H39" s="20"/>
      <c r="I39" s="20"/>
      <c r="J39" s="10"/>
      <c r="K39" s="10"/>
      <c r="L39" s="10"/>
      <c r="M39" s="10"/>
      <c r="N39" s="10"/>
    </row>
    <row r="40" spans="4:14" ht="18">
      <c r="D40" s="1"/>
      <c r="E40" s="10"/>
      <c r="F40" s="10"/>
      <c r="G40" s="10"/>
      <c r="H40" s="20"/>
      <c r="I40" s="20"/>
      <c r="J40" s="10"/>
      <c r="K40" s="10"/>
      <c r="L40" s="10"/>
      <c r="M40" s="10"/>
      <c r="N40" s="10"/>
    </row>
    <row r="41" spans="4:14" ht="18">
      <c r="D41" s="1"/>
      <c r="E41" s="10"/>
      <c r="F41" s="10"/>
      <c r="G41" s="10"/>
      <c r="H41" s="20"/>
      <c r="I41" s="20"/>
      <c r="J41" s="10"/>
      <c r="K41" s="10"/>
      <c r="L41" s="10"/>
      <c r="M41" s="10"/>
      <c r="N41" s="10"/>
    </row>
    <row r="42" spans="4:14" ht="18">
      <c r="D42" s="1"/>
      <c r="E42" s="10"/>
      <c r="F42" s="10"/>
      <c r="G42" s="10"/>
      <c r="H42" s="20"/>
      <c r="I42" s="20"/>
      <c r="J42" s="10"/>
      <c r="K42" s="10"/>
      <c r="L42" s="10"/>
      <c r="M42" s="10"/>
      <c r="N42" s="10"/>
    </row>
    <row r="43" spans="4:14" ht="18">
      <c r="D43" s="1"/>
      <c r="E43" s="10"/>
      <c r="F43" s="10"/>
      <c r="G43" s="10"/>
      <c r="H43" s="20"/>
      <c r="I43" s="20"/>
      <c r="J43" s="10"/>
      <c r="K43" s="10"/>
      <c r="L43" s="10"/>
      <c r="M43" s="10"/>
      <c r="N43" s="10"/>
    </row>
    <row r="44" spans="4:14" ht="18">
      <c r="D44" s="1"/>
      <c r="E44" s="10"/>
      <c r="F44" s="10"/>
      <c r="G44" s="10"/>
      <c r="H44" s="20"/>
      <c r="I44" s="20"/>
      <c r="J44" s="10"/>
      <c r="K44" s="10"/>
      <c r="L44" s="10"/>
      <c r="M44" s="10"/>
      <c r="N44" s="10"/>
    </row>
    <row r="45" spans="4:14" ht="18">
      <c r="D45" s="1"/>
      <c r="E45" s="10"/>
      <c r="F45" s="10"/>
      <c r="G45" s="10"/>
      <c r="H45" s="20"/>
      <c r="I45" s="20"/>
      <c r="J45" s="10"/>
      <c r="K45" s="10"/>
      <c r="L45" s="10"/>
      <c r="M45" s="10"/>
      <c r="N45" s="10"/>
    </row>
    <row r="46" spans="4:14" ht="18">
      <c r="D46" s="1"/>
      <c r="E46" s="10"/>
      <c r="F46" s="10"/>
      <c r="G46" s="10"/>
      <c r="H46" s="20"/>
      <c r="I46" s="20"/>
      <c r="J46" s="10"/>
      <c r="K46" s="10"/>
      <c r="L46" s="10"/>
      <c r="M46" s="10"/>
      <c r="N46" s="10"/>
    </row>
    <row r="47" spans="4:14" ht="18">
      <c r="D47" s="1"/>
      <c r="E47" s="10"/>
      <c r="F47" s="10"/>
      <c r="G47" s="10"/>
      <c r="H47" s="20"/>
      <c r="I47" s="20"/>
      <c r="J47" s="10"/>
      <c r="K47" s="10"/>
      <c r="L47" s="10"/>
      <c r="M47" s="10"/>
      <c r="N47" s="10"/>
    </row>
    <row r="48" spans="4:14" ht="18">
      <c r="D48" s="1"/>
      <c r="E48" s="10"/>
      <c r="F48" s="10"/>
      <c r="G48" s="10"/>
      <c r="H48" s="20"/>
      <c r="I48" s="20"/>
      <c r="J48" s="10"/>
      <c r="K48" s="10"/>
      <c r="L48" s="10"/>
      <c r="M48" s="10"/>
      <c r="N48" s="10"/>
    </row>
    <row r="49" spans="4:14" ht="18">
      <c r="D49" s="1"/>
      <c r="E49" s="10"/>
      <c r="F49" s="10"/>
      <c r="G49" s="10"/>
      <c r="H49" s="20"/>
      <c r="I49" s="20"/>
      <c r="J49" s="10"/>
      <c r="K49" s="10"/>
      <c r="L49" s="10"/>
      <c r="M49" s="10"/>
      <c r="N49" s="10"/>
    </row>
    <row r="50" spans="4:14" ht="18">
      <c r="D50" s="1"/>
      <c r="E50" s="10"/>
      <c r="F50" s="10"/>
      <c r="G50" s="10"/>
      <c r="H50" s="20"/>
      <c r="I50" s="20"/>
      <c r="J50" s="10"/>
      <c r="K50" s="10"/>
      <c r="L50" s="10"/>
      <c r="M50" s="10"/>
      <c r="N50" s="10"/>
    </row>
    <row r="51" spans="4:14" ht="18">
      <c r="D51" s="1"/>
      <c r="E51" s="10"/>
      <c r="F51" s="10"/>
      <c r="G51" s="10"/>
      <c r="H51" s="20"/>
      <c r="I51" s="20"/>
      <c r="J51" s="10"/>
      <c r="K51" s="10"/>
      <c r="L51" s="10"/>
      <c r="M51" s="10"/>
      <c r="N51" s="10"/>
    </row>
    <row r="52" spans="4:14" ht="18">
      <c r="D52" s="1"/>
      <c r="E52" s="10"/>
      <c r="F52" s="10"/>
      <c r="G52" s="10"/>
      <c r="H52" s="20"/>
      <c r="I52" s="20"/>
      <c r="J52" s="10"/>
      <c r="K52" s="10"/>
      <c r="L52" s="10"/>
      <c r="M52" s="10"/>
      <c r="N52" s="10"/>
    </row>
    <row r="53" spans="4:14" ht="18">
      <c r="D53" s="1"/>
      <c r="E53" s="10"/>
      <c r="F53" s="10"/>
      <c r="G53" s="10"/>
      <c r="H53" s="20"/>
      <c r="I53" s="20"/>
      <c r="J53" s="10"/>
      <c r="K53" s="10"/>
      <c r="L53" s="10"/>
      <c r="M53" s="10"/>
      <c r="N53" s="10"/>
    </row>
    <row r="54" spans="4:14" ht="18">
      <c r="D54" s="1"/>
      <c r="E54" s="10"/>
      <c r="F54" s="10"/>
      <c r="G54" s="10"/>
      <c r="H54" s="20"/>
      <c r="I54" s="20"/>
      <c r="J54" s="10"/>
      <c r="K54" s="10"/>
      <c r="L54" s="10"/>
      <c r="M54" s="10"/>
      <c r="N54" s="10"/>
    </row>
    <row r="55" spans="4:14" ht="18">
      <c r="D55" s="1"/>
      <c r="E55" s="10"/>
      <c r="F55" s="10"/>
      <c r="G55" s="10"/>
      <c r="H55" s="20"/>
      <c r="I55" s="20"/>
      <c r="J55" s="10"/>
      <c r="K55" s="10"/>
      <c r="L55" s="10"/>
      <c r="M55" s="10"/>
      <c r="N55" s="10"/>
    </row>
    <row r="56" spans="4:14" ht="18">
      <c r="D56" s="1"/>
      <c r="E56" s="10"/>
      <c r="F56" s="10"/>
      <c r="G56" s="10"/>
      <c r="H56" s="20"/>
      <c r="I56" s="20"/>
      <c r="J56" s="10"/>
      <c r="K56" s="10"/>
      <c r="L56" s="10"/>
      <c r="M56" s="10"/>
      <c r="N56" s="10"/>
    </row>
    <row r="57" spans="4:14" ht="18">
      <c r="D57" s="1"/>
      <c r="E57" s="10"/>
      <c r="F57" s="10"/>
      <c r="G57" s="10"/>
      <c r="H57" s="20"/>
      <c r="I57" s="20"/>
      <c r="J57" s="10"/>
      <c r="K57" s="10"/>
      <c r="L57" s="10"/>
      <c r="M57" s="10"/>
      <c r="N57" s="10"/>
    </row>
    <row r="58" spans="4:14" ht="18">
      <c r="D58" s="1"/>
      <c r="E58" s="10"/>
      <c r="F58" s="10"/>
      <c r="G58" s="10"/>
      <c r="H58" s="20"/>
      <c r="I58" s="20"/>
      <c r="J58" s="10"/>
      <c r="K58" s="10"/>
      <c r="L58" s="10"/>
      <c r="M58" s="10"/>
      <c r="N58" s="10"/>
    </row>
    <row r="59" spans="4:14" ht="18">
      <c r="D59" s="1"/>
      <c r="E59" s="10"/>
      <c r="F59" s="10"/>
      <c r="G59" s="10"/>
      <c r="H59" s="20"/>
      <c r="I59" s="20"/>
      <c r="J59" s="10"/>
      <c r="K59" s="10"/>
      <c r="L59" s="10"/>
      <c r="M59" s="10"/>
      <c r="N59" s="10"/>
    </row>
    <row r="60" spans="4:14" ht="18">
      <c r="D60" s="1"/>
      <c r="E60" s="10"/>
      <c r="F60" s="10"/>
      <c r="G60" s="10"/>
      <c r="H60" s="20"/>
      <c r="I60" s="20"/>
      <c r="J60" s="10"/>
      <c r="K60" s="10"/>
      <c r="L60" s="10"/>
      <c r="M60" s="10"/>
      <c r="N60" s="10"/>
    </row>
    <row r="61" spans="4:14" ht="18">
      <c r="D61" s="1"/>
      <c r="E61" s="10"/>
      <c r="F61" s="10"/>
      <c r="G61" s="10"/>
      <c r="H61" s="20"/>
      <c r="I61" s="20"/>
      <c r="J61" s="10"/>
      <c r="K61" s="10"/>
      <c r="L61" s="10"/>
      <c r="M61" s="10"/>
      <c r="N61" s="10"/>
    </row>
    <row r="62" spans="4:14" ht="18">
      <c r="D62" s="1"/>
      <c r="E62" s="10"/>
      <c r="F62" s="10"/>
      <c r="G62" s="10"/>
      <c r="H62" s="20"/>
      <c r="I62" s="20"/>
      <c r="J62" s="10"/>
      <c r="K62" s="10"/>
      <c r="L62" s="10"/>
      <c r="M62" s="10"/>
      <c r="N62" s="10"/>
    </row>
    <row r="63" spans="4:14" ht="18">
      <c r="D63" s="1"/>
      <c r="E63" s="10"/>
      <c r="F63" s="10"/>
      <c r="G63" s="10"/>
      <c r="H63" s="20"/>
      <c r="I63" s="20"/>
      <c r="J63" s="10"/>
      <c r="K63" s="10"/>
      <c r="L63" s="10"/>
      <c r="M63" s="10"/>
      <c r="N63" s="10"/>
    </row>
    <row r="64" spans="4:14" ht="18">
      <c r="D64" s="1"/>
      <c r="E64" s="10"/>
      <c r="F64" s="10"/>
      <c r="G64" s="10"/>
      <c r="H64" s="20"/>
      <c r="I64" s="20"/>
      <c r="J64" s="10"/>
      <c r="K64" s="10"/>
      <c r="L64" s="10"/>
      <c r="M64" s="10"/>
      <c r="N64" s="10"/>
    </row>
    <row r="65" spans="4:14" ht="18">
      <c r="D65" s="1"/>
      <c r="E65" s="10"/>
      <c r="F65" s="10"/>
      <c r="G65" s="10"/>
      <c r="H65" s="20"/>
      <c r="I65" s="20"/>
      <c r="J65" s="10"/>
      <c r="K65" s="10"/>
      <c r="L65" s="10"/>
      <c r="M65" s="10"/>
      <c r="N65" s="10"/>
    </row>
    <row r="66" spans="4:14" ht="18">
      <c r="D66" s="1"/>
      <c r="E66" s="10"/>
      <c r="F66" s="10"/>
      <c r="G66" s="10"/>
      <c r="H66" s="20"/>
      <c r="I66" s="20"/>
      <c r="J66" s="10"/>
      <c r="K66" s="10"/>
      <c r="L66" s="10"/>
      <c r="M66" s="10"/>
      <c r="N66" s="10"/>
    </row>
    <row r="67" spans="4:14" ht="18">
      <c r="D67" s="1"/>
      <c r="E67" s="10"/>
      <c r="F67" s="10"/>
      <c r="G67" s="10"/>
      <c r="H67" s="20"/>
      <c r="I67" s="20"/>
      <c r="J67" s="10"/>
      <c r="K67" s="10"/>
      <c r="L67" s="10"/>
      <c r="M67" s="10"/>
      <c r="N67" s="10"/>
    </row>
    <row r="68" spans="4:14" ht="18">
      <c r="D68" s="1"/>
      <c r="E68" s="10"/>
      <c r="F68" s="10"/>
      <c r="G68" s="10"/>
      <c r="H68" s="20"/>
      <c r="I68" s="20"/>
      <c r="J68" s="10"/>
      <c r="K68" s="10"/>
      <c r="L68" s="10"/>
      <c r="M68" s="10"/>
      <c r="N68" s="10"/>
    </row>
    <row r="69" spans="4:14" ht="18">
      <c r="D69" s="1"/>
      <c r="E69" s="10"/>
      <c r="F69" s="10"/>
      <c r="G69" s="10"/>
      <c r="H69" s="20"/>
      <c r="I69" s="20"/>
      <c r="J69" s="10"/>
      <c r="K69" s="10"/>
      <c r="L69" s="10"/>
      <c r="M69" s="10"/>
      <c r="N69" s="10"/>
    </row>
    <row r="70" spans="4:14" ht="18">
      <c r="D70" s="1"/>
      <c r="E70" s="10"/>
      <c r="F70" s="10"/>
      <c r="G70" s="10"/>
      <c r="H70" s="20"/>
      <c r="I70" s="20"/>
      <c r="J70" s="10"/>
      <c r="K70" s="10"/>
      <c r="L70" s="10"/>
      <c r="M70" s="10"/>
      <c r="N70" s="10"/>
    </row>
    <row r="71" spans="4:14" ht="18">
      <c r="D71" s="1"/>
      <c r="E71" s="10"/>
      <c r="F71" s="10"/>
      <c r="G71" s="10"/>
      <c r="H71" s="20"/>
      <c r="I71" s="20"/>
      <c r="J71" s="10"/>
      <c r="K71" s="10"/>
      <c r="L71" s="10"/>
      <c r="M71" s="10"/>
      <c r="N71" s="10"/>
    </row>
    <row r="72" spans="4:14" ht="18">
      <c r="D72" s="1"/>
      <c r="E72" s="10"/>
      <c r="F72" s="10"/>
      <c r="G72" s="10"/>
      <c r="H72" s="20"/>
      <c r="I72" s="20"/>
      <c r="J72" s="10"/>
      <c r="K72" s="10"/>
      <c r="L72" s="10"/>
      <c r="M72" s="10"/>
      <c r="N72" s="10"/>
    </row>
    <row r="73" spans="4:14" ht="18">
      <c r="D73" s="1"/>
      <c r="E73" s="10"/>
      <c r="F73" s="10"/>
      <c r="G73" s="10"/>
      <c r="H73" s="20"/>
      <c r="I73" s="20"/>
      <c r="J73" s="10"/>
      <c r="K73" s="10"/>
      <c r="L73" s="10"/>
      <c r="M73" s="10"/>
      <c r="N73" s="10"/>
    </row>
    <row r="74" spans="4:9" ht="15">
      <c r="D74" s="1"/>
      <c r="H74" s="21"/>
      <c r="I74" s="21"/>
    </row>
    <row r="75" spans="4:9" ht="15">
      <c r="D75" s="1"/>
      <c r="H75" s="21"/>
      <c r="I75" s="21"/>
    </row>
    <row r="76" spans="4:9" ht="15">
      <c r="D76" s="1"/>
      <c r="H76" s="21"/>
      <c r="I76" s="21"/>
    </row>
    <row r="77" spans="4:9" ht="15">
      <c r="D77" s="1"/>
      <c r="H77" s="21"/>
      <c r="I77" s="21"/>
    </row>
    <row r="78" spans="4:9" ht="15">
      <c r="D78" s="1"/>
      <c r="H78" s="21"/>
      <c r="I78" s="21"/>
    </row>
    <row r="79" spans="4:9" ht="15">
      <c r="D79" s="1"/>
      <c r="H79" s="21"/>
      <c r="I79" s="21"/>
    </row>
    <row r="80" spans="4:9" ht="15">
      <c r="D80" s="1"/>
      <c r="H80" s="21"/>
      <c r="I80" s="21"/>
    </row>
    <row r="81" spans="4:9" ht="15">
      <c r="D81" s="1"/>
      <c r="H81" s="21"/>
      <c r="I81" s="21"/>
    </row>
    <row r="82" spans="4:9" ht="15">
      <c r="D82" s="1"/>
      <c r="H82" s="21"/>
      <c r="I82" s="21"/>
    </row>
    <row r="83" spans="4:9" ht="15">
      <c r="D83" s="1"/>
      <c r="H83" s="21"/>
      <c r="I83" s="21"/>
    </row>
    <row r="84" spans="4:9" ht="15">
      <c r="D84" s="1"/>
      <c r="H84" s="21"/>
      <c r="I84" s="21"/>
    </row>
    <row r="85" spans="4:9" ht="15">
      <c r="D85" s="1"/>
      <c r="H85" s="21"/>
      <c r="I85" s="21"/>
    </row>
    <row r="86" spans="4:9" ht="15">
      <c r="D86" s="1"/>
      <c r="H86" s="21"/>
      <c r="I86" s="21"/>
    </row>
    <row r="87" spans="4:9" ht="15">
      <c r="D87" s="1"/>
      <c r="H87" s="21"/>
      <c r="I87" s="21"/>
    </row>
    <row r="88" spans="4:9" ht="15">
      <c r="D88" s="1"/>
      <c r="H88" s="21"/>
      <c r="I88" s="21"/>
    </row>
    <row r="89" spans="4:9" ht="15">
      <c r="D89" s="1"/>
      <c r="H89" s="21"/>
      <c r="I89" s="21"/>
    </row>
    <row r="90" spans="4:9" ht="15">
      <c r="D90" s="1"/>
      <c r="H90" s="21"/>
      <c r="I90" s="21"/>
    </row>
    <row r="91" spans="4:9" ht="15">
      <c r="D91" s="1"/>
      <c r="H91" s="21"/>
      <c r="I91" s="21"/>
    </row>
    <row r="92" spans="4:9" ht="15">
      <c r="D92" s="1"/>
      <c r="H92" s="21"/>
      <c r="I92" s="21"/>
    </row>
    <row r="93" spans="4:9" ht="15">
      <c r="D93" s="1"/>
      <c r="H93" s="21"/>
      <c r="I93" s="21"/>
    </row>
    <row r="94" spans="4:9" ht="15">
      <c r="D94" s="1"/>
      <c r="H94" s="21"/>
      <c r="I94" s="21"/>
    </row>
    <row r="95" spans="4:9" ht="15">
      <c r="D95" s="1"/>
      <c r="H95" s="21"/>
      <c r="I95" s="21"/>
    </row>
    <row r="96" spans="4:9" ht="15">
      <c r="D96" s="1"/>
      <c r="H96" s="21"/>
      <c r="I96" s="21"/>
    </row>
    <row r="97" spans="4:9" ht="15">
      <c r="D97" s="1"/>
      <c r="H97" s="21"/>
      <c r="I97" s="21"/>
    </row>
    <row r="98" spans="4:9" ht="15">
      <c r="D98" s="1"/>
      <c r="H98" s="21"/>
      <c r="I98" s="21"/>
    </row>
    <row r="99" spans="4:9" ht="15">
      <c r="D99" s="1"/>
      <c r="H99" s="21"/>
      <c r="I99" s="21"/>
    </row>
    <row r="100" spans="4:9" ht="15">
      <c r="D100" s="1"/>
      <c r="H100" s="21"/>
      <c r="I100" s="21"/>
    </row>
    <row r="101" spans="4:9" ht="15">
      <c r="D101" s="1"/>
      <c r="H101" s="21"/>
      <c r="I101" s="21"/>
    </row>
    <row r="102" spans="4:9" ht="15">
      <c r="D102" s="1"/>
      <c r="H102" s="21"/>
      <c r="I102" s="21"/>
    </row>
    <row r="103" spans="4:9" ht="15">
      <c r="D103" s="1"/>
      <c r="H103" s="21"/>
      <c r="I103" s="21"/>
    </row>
    <row r="104" spans="4:8" ht="15">
      <c r="D104" s="1"/>
      <c r="H104" s="21"/>
    </row>
    <row r="105" spans="4:8" ht="15">
      <c r="D105" s="1"/>
      <c r="H105" s="21"/>
    </row>
    <row r="106" spans="4:8" ht="15">
      <c r="D106" s="1"/>
      <c r="H106" s="21"/>
    </row>
    <row r="107" spans="4:8" ht="15">
      <c r="D107" s="1"/>
      <c r="H107" s="21"/>
    </row>
    <row r="108" spans="4:8" ht="15">
      <c r="D108" s="1"/>
      <c r="H108" s="21"/>
    </row>
    <row r="109" spans="4:8" ht="15">
      <c r="D109" s="1"/>
      <c r="H109" s="21"/>
    </row>
    <row r="110" spans="4:8" ht="15">
      <c r="D110" s="1"/>
      <c r="H110" s="21"/>
    </row>
    <row r="111" spans="4:8" ht="15">
      <c r="D111" s="1"/>
      <c r="H111" s="21"/>
    </row>
    <row r="112" spans="4:8" ht="15">
      <c r="D112" s="1"/>
      <c r="H112" s="21"/>
    </row>
    <row r="113" spans="4:8" ht="15">
      <c r="D113" s="1"/>
      <c r="H113" s="21"/>
    </row>
    <row r="114" spans="4:8" ht="15">
      <c r="D114" s="1"/>
      <c r="H114" s="21"/>
    </row>
    <row r="115" spans="4:8" ht="15">
      <c r="D115" s="1"/>
      <c r="H115" s="21"/>
    </row>
    <row r="116" spans="4:8" ht="15">
      <c r="D116" s="1"/>
      <c r="H116" s="21"/>
    </row>
    <row r="117" spans="4:8" ht="15">
      <c r="D117" s="1"/>
      <c r="H117" s="21"/>
    </row>
    <row r="118" spans="4:8" ht="15">
      <c r="D118" s="1"/>
      <c r="H118" s="21"/>
    </row>
    <row r="119" spans="4:8" ht="15">
      <c r="D119" s="1"/>
      <c r="H119" s="21"/>
    </row>
    <row r="120" spans="4:8" ht="15">
      <c r="D120" s="1"/>
      <c r="H120" s="21"/>
    </row>
    <row r="121" spans="4:8" ht="15">
      <c r="D121" s="1"/>
      <c r="H121" s="21"/>
    </row>
    <row r="122" spans="4:8" ht="15">
      <c r="D122" s="1"/>
      <c r="H122" s="21"/>
    </row>
    <row r="123" spans="4:8" ht="15">
      <c r="D123" s="1"/>
      <c r="H123" s="21"/>
    </row>
    <row r="124" spans="4:8" ht="15">
      <c r="D124" s="1"/>
      <c r="H124" s="2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2007-10-26T08:55:10Z</cp:lastPrinted>
  <dcterms:created xsi:type="dcterms:W3CDTF">2005-07-07T17:20:47Z</dcterms:created>
  <dcterms:modified xsi:type="dcterms:W3CDTF">2007-10-26T08:55:29Z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