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<sst xmlns="http://schemas.openxmlformats.org/spreadsheetml/2006/main" count="283" uniqueCount="130">
  <si>
    <t>L.p.</t>
  </si>
  <si>
    <t>Oznaczenie nieruchomości</t>
  </si>
  <si>
    <t>Sposób zagospodarowania</t>
  </si>
  <si>
    <t>uzbrojenie terenu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</si>
  <si>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</si>
  <si>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</si>
  <si>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</si>
  <si>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</si>
  <si>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</si>
  <si>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</si>
  <si>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</si>
  <si>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 xml:space="preserve">W Y K A Z    nr 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</si>
  <si>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</si>
  <si>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</si>
  <si>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</si>
  <si>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</si>
  <si>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</si>
  <si>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</si>
  <si>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</si>
  <si>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 o</t>
  </si>
  <si>
    <t>pierwsza opłata z tytułu wiecz. użyt. gruntu w wysokości 15% ceny udziału</t>
  </si>
  <si>
    <t>inst. wod - kan
inst. elektr.
Inst. gazowa
inst. c.o.</t>
  </si>
  <si>
    <t>175/10000</t>
  </si>
  <si>
    <t>inst. wod - kan
inst. elektr.
inst. gazowa
inst. c.o.</t>
  </si>
  <si>
    <t>inst. wod - kan
inst. elektr.
inst. gazowa
ogrzewanie piecowe</t>
  </si>
  <si>
    <t>16/1000</t>
  </si>
  <si>
    <t>inst. wod - kan
inst. elektr.
Inst. gazowa
inst c.o</t>
  </si>
  <si>
    <t>230/10000</t>
  </si>
  <si>
    <t>22/1000</t>
  </si>
  <si>
    <t>cena sprzedaży lokalu, w tym cena udziału w prawie własności gruntu, oddawanego w użytkowanie wieczyste</t>
  </si>
  <si>
    <t>CCXXXI</t>
  </si>
  <si>
    <t>lokal nr 7
o pow. 50,0 m²
ul. Owsiana 5
obr. Winiary
ark. 33
dz. 10/1, 9/6
o pow. 362 m²
KW PO1P/00086136/2</t>
  </si>
  <si>
    <t>546/10000</t>
  </si>
  <si>
    <t>lokal nr 4
o pow. 131,7 m²
ul. Kantaka 10
obr. Poznań
ark. 25
dz. 35
o pow. 265 m²
KW PO1P/00000434/5</t>
  </si>
  <si>
    <t>1846/10000</t>
  </si>
  <si>
    <t>lokal nr 3
o pow. 67,3 m²
ul. Taczaka 18
obr. Poznań
ark. 42
dz. 37/2, 40/2
o pow. 405 m²
KW PO1P/00063808/7</t>
  </si>
  <si>
    <t>46/1000</t>
  </si>
  <si>
    <t>141/10000</t>
  </si>
  <si>
    <t>1754/100000</t>
  </si>
  <si>
    <t>lokal nr 14
o pow. 34,2 m²
ul. Dębowa 43
obr. Dębiec
ark. 17
dz. 14/7
o pow. 687 m²
KW PO2P/00089943/0</t>
  </si>
  <si>
    <t>lokal nr 4
o pow. 105,1m²
ul. Asnyka 5
obr. Jeżyce
ark. 14
dz. 23/2
o pow. 306 m²
KW P01P/00059848/8</t>
  </si>
  <si>
    <t>1051/11793</t>
  </si>
  <si>
    <t>lokal nr 11
o pow. 26,0 m²
ul. Jackowskiego 58
obr. Jeżyce
ark. 16
dz. 45/5, 46/1, 47/3
o pow. 446 m²
KW PO1P/00057620/0</t>
  </si>
  <si>
    <t>lokal nr 13
o pow. 54,6 m² + piwnica + skrytka o łącznej pow. 7,2 m² jako pomieszczenia przynależne do lokalu
ul. Jeżycka 36
obr. Jeżyce
ark. 11
dz. 64
o pow. 970 m²
KW PO1P/00004308/1</t>
  </si>
  <si>
    <t>62/1000</t>
  </si>
  <si>
    <t>inst. wod - kan
inst. Elektr.
Inst. Gazowa
ogrzewanie piecowe</t>
  </si>
  <si>
    <t>248/10000</t>
  </si>
  <si>
    <t>139/1000</t>
  </si>
  <si>
    <t>lokal nr 33
o pow. 21,4 m²
ul. Szpitalna 15
obr. Jeżyce
ark. 18, 19
dz. 2/11, 1/5
o pow. 633 m²
KW PO1P/00061502/8</t>
  </si>
  <si>
    <t>93/10000</t>
  </si>
  <si>
    <t>lokal nr 28
o pow. 34,4 m²
pl. Waryńskiego 2A
obr. Jeżyce
ark. 18
dz. 2/1
o pow. 629 m²
KW PO1P/00080610/7</t>
  </si>
  <si>
    <t>lokal nr 29
o pow. 53,3 m²
pl. Waryńskiego 9
obr. Jeżyce
ark. 18
dz. 9/5, 9/7, 86
o pow. 608 m²
KW PO1P/00069198/9</t>
  </si>
  <si>
    <t>162/10000</t>
  </si>
  <si>
    <t>lokal nr 6
o pow. 56,0 m²
ul. Dąbrowskiego 109
obr. Jeżyce
ark. 9
dz. 12/3
o pow. 1.060 m²
KW PO1P/00064364/9</t>
  </si>
  <si>
    <t>140/10000</t>
  </si>
  <si>
    <r>
      <t xml:space="preserve">lokal nr 44
o pow. 62,6 m²
ul. Szpitalna 5
obr. Jeżyce
ark. 18, 20
</t>
    </r>
    <r>
      <rPr>
        <sz val="10"/>
        <rFont val="Arial CE"/>
        <family val="0"/>
      </rPr>
      <t>dz. 2/19, 1/1, 237/5</t>
    </r>
    <r>
      <rPr>
        <sz val="12"/>
        <rFont val="Arial CE"/>
        <family val="2"/>
      </rPr>
      <t xml:space="preserve">
o pow. 632 m²
KW PO1P/00077108/1</t>
    </r>
  </si>
  <si>
    <t>29/1000</t>
  </si>
  <si>
    <t>lokal nr 6
o pow. 113,2 m²
ul. Reja 5
obr. Jeżyce
ark. 13
dz. 17/1
o pow. 294 m²
KW PO1P/00059148/1</t>
  </si>
  <si>
    <t>lokal nr 16
o pow. 60,4 m²
ul. Reja 1
obr. Jeżyce
ark. 13
dz. 15/2
o pow. 672 m²
KW PO1P/00064341/2</t>
  </si>
  <si>
    <t>lokal nr 7
o pow. 47,7m²
ul. Modra 22
obr. Łazarz
ark. 02
dz. 52/19
o pow. 563 m²
KW PO1P/00070820/9</t>
  </si>
  <si>
    <t>lokal nr 12
o pow. 54,5 m²
ul. Rycerska 28
obr.Łazarz
ark. 17
dz. 2/5, 2/6, 5/1
o pow. 736 m²
KW PO1P/00066582/7</t>
  </si>
  <si>
    <t>204/10000</t>
  </si>
  <si>
    <t>lokal nr 2
o pow. 28,6m²
ul. Grochowska 89B
obr. Łazarz
ark. 02
dz. 52/7
o pow. 391m²
KW PO1P/00067529/5</t>
  </si>
  <si>
    <t>192/10000</t>
  </si>
  <si>
    <t>lokal nr 3
o pow. 74,9 m²
ul. Świetlana 19
obr. Łazarz
ark. 21
dz. 212/5
o pow. 202 m²
KW PO1P/00095006/8</t>
  </si>
  <si>
    <t>1960/10000</t>
  </si>
  <si>
    <t>lokal nr 8
o pow. 107,5m²
ul. Kossaka 6
obr. Łazarz
ark. 30
dz. 82/2
o pow. 560 m²
KW PO1P/00060322/5</t>
  </si>
  <si>
    <t>648/10000</t>
  </si>
  <si>
    <t>638/10000</t>
  </si>
  <si>
    <t>lokal nr 19
o pow. 51,0 m²
ul. Nowowiejskiego 22
obr. Poznań
ark. 11
dz. 4/2, 5/2, 4/1, 5/1
o pow. 1377 m² 
KW PO1P/00060309/8</t>
  </si>
  <si>
    <t>194/10000</t>
  </si>
  <si>
    <t>lokal nr 10
o pow. 66,3 m²
ul. Nowowiejskiego 24
obr. Poznań
ark. 11
dz. 4/2, 5/2, 4/1, 5/1
o pow. 1377 m² 
KW PO1P/00060309/8</t>
  </si>
  <si>
    <t>252/10000</t>
  </si>
  <si>
    <t>lokal nr 30
o pow. 50,9 m²
ul. Nowowiejskiego 22
obr. Poznań
ark. 11
dz. 4/2, 5/2, 4/1, 5/1
o pow. 1377 m² 
KW PO1P/00060309/8</t>
  </si>
  <si>
    <t>lokal nr 3
o pow. 52,2 m²
ul. Nowowiejskiego 24
obr. Poznań
ark. 11
dz. 4/2, 5/2, 4/1, 5/1
o pow. 1377 m² 
KW PO1P/00060309/8</t>
  </si>
  <si>
    <t>199/10000</t>
  </si>
  <si>
    <t>186/10000</t>
  </si>
  <si>
    <t>185/10000</t>
  </si>
  <si>
    <t>lokal nr 3
o pow. 37 m²
ul. Ognik 28
obr. Łazarz
ark. 02
dz. 4/56
o pow. 594 m²
KW PO1P/00072728/8</t>
  </si>
  <si>
    <r>
      <t xml:space="preserve">lokal nr 3
o pow. 37,30 m²
ul. Włodkowica 45
obr. Łazarz
ark. 16
</t>
    </r>
    <r>
      <rPr>
        <sz val="10"/>
        <rFont val="Arial CE"/>
        <family val="0"/>
      </rPr>
      <t>dz. 3/5, 3/9</t>
    </r>
    <r>
      <rPr>
        <sz val="12"/>
        <rFont val="Arial CE"/>
        <family val="2"/>
      </rPr>
      <t xml:space="preserve">
o pow. 882 m²
KW PO1P/00064656/3</t>
    </r>
  </si>
  <si>
    <t>129/10000</t>
  </si>
  <si>
    <t>lokal nr 30
o pow.  44,90m²
ul. Wysockiego 2
obr. Górczyn
ark. 1
dz. 21/8
o pow. 410 m²
KW PO1P/00101673/0</t>
  </si>
  <si>
    <t>lokal nr 5
o pow. 48,7m²
ul. Nowowiejskiego 24
obr. Poznań
ark. 11
dz. 4/2, 5/2, 4/1, 5/1
o pow. 1377 m²
KW PO1P/00060309/8</t>
  </si>
  <si>
    <t xml:space="preserve"> </t>
  </si>
  <si>
    <t>290/10000</t>
  </si>
  <si>
    <t>lokal nr 13
o pow. 116,8 m²
ul. Matejki 5
obr.Łazarz
ark. 8A, 8B
dz. 20/1
o pow. 673 m²
KW PO1P/00064363/2</t>
  </si>
  <si>
    <t>604/10000</t>
  </si>
  <si>
    <t>lokal nr 1
o pow. 48,4m²
ul. Włodkowica 17
obr. Łazarz
ark. 16
dz. 3/3
o pow. 712 m²
KW PO1P/00064362/5</t>
  </si>
  <si>
    <t>lokal nr 4
o pow. 61,3 m²
ul. Jesienna 36
obr. Łazarz
ark. 02
dz. 52/5
o pow. 564 m²
KW PO1P/00064404/2</t>
  </si>
  <si>
    <t>28/1000</t>
  </si>
  <si>
    <t>lokal nr 11
o pow. 37m²
ul. Nowowiejskiego 22
obr. Poznań
ark. 11
dz. 4/2, 5/2, 4/1, 5/1
o pow. 1377m²
KW PO1P/00060309/8</t>
  </si>
  <si>
    <t>190/10000</t>
  </si>
  <si>
    <t>lokal nr 5
o pow. 28,3m²
ul. Grochowska 80
obr. Łazarz
ark. 04
dz. 4/22
o pow. 391m² 
KW PO1P/00070740/4</t>
  </si>
  <si>
    <t>lokal nr 5
o pow. 37,0 m²
ul. Świt 51B
obr. Łazarz
ark. 02
dz. 52/27
o pow. 565 m² 
KW PO1P/00077066/4</t>
  </si>
  <si>
    <t>169/10000</t>
  </si>
  <si>
    <t>lokal nr 1A
o pow. 71,9 m²
ul. Kazimierza Wielkiego 16
obr. Poznań
ark. 35
dz. 26/2
o pow. 380 m² 
KW PO1P/00101938/6</t>
  </si>
  <si>
    <t>lokal nr 11
o pow. 62,4 m²
ul. Kazimierza Wielkiego 16
obr. Poznań
ark. 35
dz. 26/2
o pow. 380 m² 
KW PO1P/00101938/6</t>
  </si>
  <si>
    <t>474/10000</t>
  </si>
  <si>
    <t>lokal nr 32
o pow. 37,0 m²
ul. Nowowiejskiego 22
obr. Poznań
ark. 11
dz. 4/2, 5/2, 4/1, 5/1
o pow. 1377 m² 
KW PO1P/00060309/8</t>
  </si>
  <si>
    <t>lokal nr 5
o pow. 28,4 m²
ul. Grochowska 98
obr. Łazarz
ark. 04
dz. 4/28
o pow. 393 m²
KW PO1P/00075554/8</t>
  </si>
  <si>
    <t>191/10000</t>
  </si>
  <si>
    <t>lokal nr 7
o pow. 48,3 m²
ul. Jutrzenka 4
obr. Łazarz
ark. 04
dz. 2/18
o pow. 440m² 
KW PO1P/00069547/1</t>
  </si>
  <si>
    <t>208/10000</t>
  </si>
  <si>
    <t>lokal nr 18
o pow. 52,7 m²
ul. Nowowiejskiego 24
obr. Poznań
ark. 11
dz. 4/2, 5/2, 4/1, 5/1
o pow. 1377 m² 
KW PO1P/00060309/8</t>
  </si>
  <si>
    <t>201/10000</t>
  </si>
  <si>
    <t>210/10000</t>
  </si>
  <si>
    <t>lokal nr 19
o pow. 48,5 m²
ul. Świt 28
obr. Łazarz
ark. 04
dz. 2/19
o pow. 441 m² 
KW PO1P/00069548/8</t>
  </si>
  <si>
    <t>lokal nr 16
o pow. 39,0 m²
ul. Grochowska 55A
obr. Łazarz
ark. 16
dz. 29/10
o pow. 505 m² 
KW PO1P/00069324/2</t>
  </si>
  <si>
    <t>lokal nr 3
o pow. 50,5 m²
ul. Jesienna 34
obr. Łazarz
ark. 02
dz. 52/5
o pow. 564 m² 
KW PO1P/00064404/2</t>
  </si>
  <si>
    <t>23/1000</t>
  </si>
  <si>
    <t>lokal nr 9
o pow. 44,7m²
ul. Andrzejewskiego 26
obr. Górczyn
ark. 12
dz. 47/5
o pow. 421m² 
KW PO1P/00082860/8</t>
  </si>
  <si>
    <t>lokal nr 2
o pow. 48,8 m²
ul. Nowowiejskiego 24
obr. Poznań
ark. 11
dz. 4/2, 5/2, 4/1, 5/1
o pow. 1377 m²
KW PO1P/00060309/8</t>
  </si>
  <si>
    <t>lokal nr 5
o pow. 29,9 m²
ul. Łozowa 94A
obr. Dębiec
ark. 19
dz. 3/13, 4/8, 10/12
o pow. 1345 m²
KW PO2P/00069254/7</t>
  </si>
  <si>
    <t>77/10000</t>
  </si>
  <si>
    <t>lokal nr 9
o pow. 45,4 m²
ul. Sokoła 47
obr. Golęcin
ark. 30
dz. 55/3
o pow. 818 m²
KW PO1P/00067652/6</t>
  </si>
  <si>
    <t>20/1000</t>
  </si>
  <si>
    <t>lokal nr 9
o pow. 50,8 m²
ul. Królowej Jadwigi 48
obr. Poznań
ark. 47
dz. 19/3, 19/4, 19/5, 21/1
o pow. 1339 m²
KW PO1P/00021947/7</t>
  </si>
  <si>
    <t>102/10000</t>
  </si>
  <si>
    <t>lokal nr 10
o pow. 43,2 m²
ul. Królowej Jadwigi 50A
obr. Poznań
ark. 47
dz. 19/3, 19/4, 19/5, 21/1
o pow. 1339 m²
KW PO1P/00021947/7</t>
  </si>
  <si>
    <t>87/10000</t>
  </si>
  <si>
    <r>
      <t xml:space="preserve">lokal nr 15
o pow. 37,2 m²
ul. Marcelińska 66A
obr. Łazarz
ark. 16
</t>
    </r>
    <r>
      <rPr>
        <sz val="10"/>
        <rFont val="Arial CE"/>
        <family val="0"/>
      </rPr>
      <t>dz. 3/1, 4/1</t>
    </r>
    <r>
      <rPr>
        <sz val="12"/>
        <rFont val="Arial CE"/>
        <family val="2"/>
      </rPr>
      <t xml:space="preserve">
o pow. 713 m²
KW PO1P/00064361/8</t>
    </r>
  </si>
  <si>
    <t>135/10000</t>
  </si>
  <si>
    <t>lokal nr 10
o pow.  40,5 m²
ul. Potworowskiego 13
obr. Łazarz
ark. 31
dz. 92/1
o pow. 210 m²
KW PO1P/00073007/5</t>
  </si>
  <si>
    <t>405/6401</t>
  </si>
  <si>
    <t>287/10000</t>
  </si>
  <si>
    <t>lokal nr 9
o pow.  42,7 m²
ul.Grochowska 96
obr. Łazarz
ark. 04
dz. 4/28
o pow. 393m²
KW PO1P/00075554/8</t>
  </si>
  <si>
    <t>od poz. 1 do poz. 52</t>
  </si>
  <si>
    <t>lokal nr 7
o pow. 42,8 m²
ul. Dębowa 29
obr. Dębiec
ark. 17
dz. 14/1
o pow. 698 m² 
KW PO2P/00072337/7</t>
  </si>
  <si>
    <t>5.12.2007r</t>
  </si>
  <si>
    <t>848/2007/P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</si>
</sst>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="75" zoomScaleNormal="75" workbookViewId="0" topLeftCell="A1">
      <selection activeCell="O7" sqref="O7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8.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21.875" style="0" customWidth="1"/>
    <col min="11" max="11" width="18.0039062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129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10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128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11</v>
      </c>
      <c r="I6" s="28" t="s">
        <v>30</v>
      </c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126</v>
      </c>
      <c r="I7" s="20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12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13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3" t="s">
        <v>0</v>
      </c>
      <c r="B11" s="24" t="s">
        <v>1</v>
      </c>
      <c r="C11" s="24" t="s">
        <v>2</v>
      </c>
      <c r="D11" s="24" t="s">
        <v>3</v>
      </c>
      <c r="E11" s="25" t="s">
        <v>4</v>
      </c>
      <c r="F11" s="25" t="s">
        <v>5</v>
      </c>
      <c r="G11" s="26" t="s">
        <v>14</v>
      </c>
      <c r="H11" s="24" t="s">
        <v>29</v>
      </c>
      <c r="I11" s="24" t="s">
        <v>20</v>
      </c>
      <c r="J11" s="24" t="s">
        <v>15</v>
      </c>
      <c r="K11" s="24" t="s">
        <v>16</v>
      </c>
      <c r="L11" s="24" t="s">
        <v>17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6.25" customHeight="1">
      <c r="A13" s="2" t="s">
        <v>8</v>
      </c>
      <c r="B13" s="3" t="s">
        <v>31</v>
      </c>
      <c r="C13" s="4" t="s">
        <v>7</v>
      </c>
      <c r="D13" s="4" t="s">
        <v>23</v>
      </c>
      <c r="E13" s="16">
        <v>186149</v>
      </c>
      <c r="F13" s="16">
        <v>6285</v>
      </c>
      <c r="G13" s="17">
        <f>0.22*F13</f>
        <v>1382.7</v>
      </c>
      <c r="H13" s="22">
        <f>SUM(E13:G13)</f>
        <v>193816.7</v>
      </c>
      <c r="I13" s="19">
        <f>+SUM(F13,G13)*0.15</f>
        <v>1150.155</v>
      </c>
      <c r="J13" s="19">
        <f>SUM(F13:G13)*0.01</f>
        <v>76.677</v>
      </c>
      <c r="K13" s="18" t="s">
        <v>32</v>
      </c>
      <c r="L13" s="5" t="s">
        <v>6</v>
      </c>
      <c r="M13" s="10"/>
      <c r="N13" s="10"/>
    </row>
    <row r="14" spans="1:14" s="1" customFormat="1" ht="140.25" customHeight="1">
      <c r="A14" s="2" t="s">
        <v>9</v>
      </c>
      <c r="B14" s="3" t="s">
        <v>33</v>
      </c>
      <c r="C14" s="4" t="s">
        <v>7</v>
      </c>
      <c r="D14" s="4" t="s">
        <v>24</v>
      </c>
      <c r="E14" s="16">
        <v>440407</v>
      </c>
      <c r="F14" s="16">
        <v>71666</v>
      </c>
      <c r="G14" s="17">
        <f>0.22*F14</f>
        <v>15766.52</v>
      </c>
      <c r="H14" s="22">
        <f>SUM(E14:G14)</f>
        <v>527839.52</v>
      </c>
      <c r="I14" s="19">
        <f>+SUM(F14,G14)*0.15</f>
        <v>13114.878</v>
      </c>
      <c r="J14" s="19">
        <f>SUM(F14:G14)*0.01</f>
        <v>874.3252000000001</v>
      </c>
      <c r="K14" s="18" t="s">
        <v>34</v>
      </c>
      <c r="L14" s="5" t="s">
        <v>6</v>
      </c>
      <c r="M14" s="10"/>
      <c r="N14" s="10"/>
    </row>
    <row r="15" spans="1:14" s="1" customFormat="1" ht="137.25" customHeight="1">
      <c r="A15" s="2" t="s">
        <v>18</v>
      </c>
      <c r="B15" s="3" t="s">
        <v>35</v>
      </c>
      <c r="C15" s="4" t="s">
        <v>7</v>
      </c>
      <c r="D15" s="4" t="s">
        <v>23</v>
      </c>
      <c r="E15" s="16">
        <v>261800</v>
      </c>
      <c r="F15" s="16">
        <v>24033</v>
      </c>
      <c r="G15" s="17">
        <f>0.22*F15</f>
        <v>5287.26</v>
      </c>
      <c r="H15" s="22">
        <f>SUM(E15:G15)</f>
        <v>291120.26</v>
      </c>
      <c r="I15" s="19">
        <f>+SUM(F15,G15)*0.15</f>
        <v>4398.039</v>
      </c>
      <c r="J15" s="19">
        <f>SUM(F15:G15)*0.01</f>
        <v>293.2026</v>
      </c>
      <c r="K15" s="18" t="s">
        <v>36</v>
      </c>
      <c r="L15" s="5" t="s">
        <v>6</v>
      </c>
      <c r="M15" s="10"/>
      <c r="N15" s="10"/>
    </row>
    <row r="16" spans="1:14" s="1" customFormat="1" ht="147.75" customHeight="1">
      <c r="A16" s="2">
        <v>4</v>
      </c>
      <c r="B16" s="3" t="s">
        <v>39</v>
      </c>
      <c r="C16" s="4" t="s">
        <v>7</v>
      </c>
      <c r="D16" s="4" t="s">
        <v>23</v>
      </c>
      <c r="E16" s="16">
        <v>130837</v>
      </c>
      <c r="F16" s="16">
        <v>2829</v>
      </c>
      <c r="G16" s="17">
        <f>0.22*F16</f>
        <v>622.38</v>
      </c>
      <c r="H16" s="22">
        <f>SUM(E16:G16)</f>
        <v>134288.38</v>
      </c>
      <c r="I16" s="19">
        <f>+SUM(F16,G16)*0.15</f>
        <v>517.707</v>
      </c>
      <c r="J16" s="19">
        <f>SUM(F16:G16)*0.01</f>
        <v>34.5138</v>
      </c>
      <c r="K16" s="18" t="s">
        <v>37</v>
      </c>
      <c r="L16" s="5" t="s">
        <v>6</v>
      </c>
      <c r="M16" s="10"/>
      <c r="N16" s="10"/>
    </row>
    <row r="17" spans="1:14" s="1" customFormat="1" ht="135.75" customHeight="1">
      <c r="A17" s="2">
        <v>5</v>
      </c>
      <c r="B17" s="27" t="s">
        <v>127</v>
      </c>
      <c r="C17" s="4" t="s">
        <v>7</v>
      </c>
      <c r="D17" s="4" t="s">
        <v>19</v>
      </c>
      <c r="E17" s="16">
        <v>187900</v>
      </c>
      <c r="F17" s="16">
        <v>3575</v>
      </c>
      <c r="G17" s="17">
        <f aca="true" t="shared" si="0" ref="G17:G64">0.22*F17</f>
        <v>786.5</v>
      </c>
      <c r="H17" s="22">
        <f aca="true" t="shared" si="1" ref="H17:H32">SUM(E17:G17)</f>
        <v>192261.5</v>
      </c>
      <c r="I17" s="19">
        <f aca="true" t="shared" si="2" ref="I17:I32">+SUM(F17,G17)*0.15</f>
        <v>654.225</v>
      </c>
      <c r="J17" s="19">
        <f aca="true" t="shared" si="3" ref="J17:J32">SUM(F17:G17)*0.01</f>
        <v>43.615</v>
      </c>
      <c r="K17" s="18" t="s">
        <v>38</v>
      </c>
      <c r="L17" s="5" t="s">
        <v>6</v>
      </c>
      <c r="M17" s="10"/>
      <c r="N17" s="10"/>
    </row>
    <row r="18" spans="1:14" s="1" customFormat="1" ht="135.75" customHeight="1">
      <c r="A18" s="2">
        <v>6</v>
      </c>
      <c r="B18" s="3" t="s">
        <v>40</v>
      </c>
      <c r="C18" s="4" t="s">
        <v>7</v>
      </c>
      <c r="D18" s="4" t="s">
        <v>24</v>
      </c>
      <c r="E18" s="16">
        <v>378379</v>
      </c>
      <c r="F18" s="16">
        <v>16608</v>
      </c>
      <c r="G18" s="17">
        <f t="shared" si="0"/>
        <v>3653.76</v>
      </c>
      <c r="H18" s="22">
        <f t="shared" si="1"/>
        <v>398640.76</v>
      </c>
      <c r="I18" s="19">
        <f t="shared" si="2"/>
        <v>3039.264</v>
      </c>
      <c r="J18" s="19">
        <f t="shared" si="3"/>
        <v>202.61760000000004</v>
      </c>
      <c r="K18" s="18" t="s">
        <v>41</v>
      </c>
      <c r="L18" s="5" t="s">
        <v>6</v>
      </c>
      <c r="M18" s="10"/>
      <c r="N18" s="10"/>
    </row>
    <row r="19" spans="1:14" s="1" customFormat="1" ht="144" customHeight="1">
      <c r="A19" s="2">
        <v>7</v>
      </c>
      <c r="B19" s="3" t="s">
        <v>42</v>
      </c>
      <c r="C19" s="4" t="s">
        <v>7</v>
      </c>
      <c r="D19" s="4" t="s">
        <v>24</v>
      </c>
      <c r="E19" s="16">
        <v>105474</v>
      </c>
      <c r="F19" s="16">
        <v>5919</v>
      </c>
      <c r="G19" s="17">
        <f t="shared" si="0"/>
        <v>1302.18</v>
      </c>
      <c r="H19" s="22">
        <f t="shared" si="1"/>
        <v>112695.18</v>
      </c>
      <c r="I19" s="19">
        <f t="shared" si="2"/>
        <v>1083.177</v>
      </c>
      <c r="J19" s="19">
        <f t="shared" si="3"/>
        <v>72.21180000000001</v>
      </c>
      <c r="K19" s="18" t="s">
        <v>27</v>
      </c>
      <c r="L19" s="5" t="s">
        <v>6</v>
      </c>
      <c r="M19" s="10"/>
      <c r="N19" s="10"/>
    </row>
    <row r="20" spans="1:14" s="1" customFormat="1" ht="194.25" customHeight="1">
      <c r="A20" s="2">
        <v>8</v>
      </c>
      <c r="B20" s="3" t="s">
        <v>43</v>
      </c>
      <c r="C20" s="4" t="s">
        <v>7</v>
      </c>
      <c r="D20" s="4" t="s">
        <v>19</v>
      </c>
      <c r="E20" s="16">
        <v>163917</v>
      </c>
      <c r="F20" s="16">
        <v>41497</v>
      </c>
      <c r="G20" s="17">
        <f t="shared" si="0"/>
        <v>9129.34</v>
      </c>
      <c r="H20" s="22">
        <f t="shared" si="1"/>
        <v>214543.34</v>
      </c>
      <c r="I20" s="19">
        <f t="shared" si="2"/>
        <v>7593.950999999999</v>
      </c>
      <c r="J20" s="19">
        <f t="shared" si="3"/>
        <v>506.2634</v>
      </c>
      <c r="K20" s="18" t="s">
        <v>44</v>
      </c>
      <c r="L20" s="5" t="s">
        <v>6</v>
      </c>
      <c r="M20" s="10"/>
      <c r="N20" s="10"/>
    </row>
    <row r="21" spans="1:14" s="1" customFormat="1" ht="163.5" customHeight="1">
      <c r="A21" s="2">
        <v>9</v>
      </c>
      <c r="B21" s="3" t="s">
        <v>114</v>
      </c>
      <c r="C21" s="4" t="s">
        <v>7</v>
      </c>
      <c r="D21" s="4" t="s">
        <v>19</v>
      </c>
      <c r="E21" s="16">
        <v>169871</v>
      </c>
      <c r="F21" s="16">
        <v>4859</v>
      </c>
      <c r="G21" s="17">
        <f t="shared" si="0"/>
        <v>1068.98</v>
      </c>
      <c r="H21" s="22">
        <f t="shared" si="1"/>
        <v>175798.98</v>
      </c>
      <c r="I21" s="19">
        <f t="shared" si="2"/>
        <v>889.1969999999999</v>
      </c>
      <c r="J21" s="19">
        <f t="shared" si="3"/>
        <v>59.279799999999994</v>
      </c>
      <c r="K21" s="18" t="s">
        <v>115</v>
      </c>
      <c r="L21" s="5" t="s">
        <v>6</v>
      </c>
      <c r="M21" s="10"/>
      <c r="N21" s="10"/>
    </row>
    <row r="22" spans="1:14" s="1" customFormat="1" ht="145.5" customHeight="1">
      <c r="A22" s="2">
        <v>10</v>
      </c>
      <c r="B22" s="3" t="s">
        <v>58</v>
      </c>
      <c r="C22" s="4" t="s">
        <v>7</v>
      </c>
      <c r="D22" s="4" t="s">
        <v>45</v>
      </c>
      <c r="E22" s="16">
        <v>230605</v>
      </c>
      <c r="F22" s="16">
        <v>10966</v>
      </c>
      <c r="G22" s="17">
        <f t="shared" si="0"/>
        <v>2412.52</v>
      </c>
      <c r="H22" s="22">
        <f t="shared" si="1"/>
        <v>243983.52</v>
      </c>
      <c r="I22" s="19">
        <f t="shared" si="2"/>
        <v>2006.778</v>
      </c>
      <c r="J22" s="19">
        <f t="shared" si="3"/>
        <v>133.7852</v>
      </c>
      <c r="K22" s="18" t="s">
        <v>46</v>
      </c>
      <c r="L22" s="5" t="s">
        <v>6</v>
      </c>
      <c r="M22" s="10"/>
      <c r="N22" s="10"/>
    </row>
    <row r="23" spans="1:14" s="1" customFormat="1" ht="153" customHeight="1">
      <c r="A23" s="2">
        <v>11</v>
      </c>
      <c r="B23" s="3" t="s">
        <v>57</v>
      </c>
      <c r="C23" s="4" t="s">
        <v>7</v>
      </c>
      <c r="D23" s="4" t="s">
        <v>19</v>
      </c>
      <c r="E23" s="16">
        <v>423446</v>
      </c>
      <c r="F23" s="16">
        <v>28851</v>
      </c>
      <c r="G23" s="17">
        <f t="shared" si="0"/>
        <v>6347.22</v>
      </c>
      <c r="H23" s="22">
        <f t="shared" si="1"/>
        <v>458644.22</v>
      </c>
      <c r="I23" s="19">
        <f t="shared" si="2"/>
        <v>5279.733</v>
      </c>
      <c r="J23" s="19">
        <f t="shared" si="3"/>
        <v>351.98220000000003</v>
      </c>
      <c r="K23" s="18" t="s">
        <v>47</v>
      </c>
      <c r="L23" s="5" t="s">
        <v>6</v>
      </c>
      <c r="M23" s="10"/>
      <c r="N23" s="10"/>
    </row>
    <row r="24" spans="1:14" s="1" customFormat="1" ht="153" customHeight="1">
      <c r="A24" s="2">
        <v>12</v>
      </c>
      <c r="B24" s="3" t="s">
        <v>48</v>
      </c>
      <c r="C24" s="4" t="s">
        <v>7</v>
      </c>
      <c r="D24" s="4" t="s">
        <v>19</v>
      </c>
      <c r="E24" s="16">
        <v>82391</v>
      </c>
      <c r="F24" s="16">
        <v>3114</v>
      </c>
      <c r="G24" s="17">
        <f t="shared" si="0"/>
        <v>685.08</v>
      </c>
      <c r="H24" s="22">
        <f t="shared" si="1"/>
        <v>86190.08</v>
      </c>
      <c r="I24" s="19">
        <f t="shared" si="2"/>
        <v>569.862</v>
      </c>
      <c r="J24" s="19">
        <f t="shared" si="3"/>
        <v>37.9908</v>
      </c>
      <c r="K24" s="18" t="s">
        <v>49</v>
      </c>
      <c r="L24" s="5" t="s">
        <v>6</v>
      </c>
      <c r="M24" s="10"/>
      <c r="N24" s="10"/>
    </row>
    <row r="25" spans="1:14" s="1" customFormat="1" ht="143.25" customHeight="1">
      <c r="A25" s="2">
        <v>13</v>
      </c>
      <c r="B25" s="3" t="s">
        <v>50</v>
      </c>
      <c r="C25" s="4" t="s">
        <v>7</v>
      </c>
      <c r="D25" s="4" t="s">
        <v>19</v>
      </c>
      <c r="E25" s="16">
        <v>137490</v>
      </c>
      <c r="F25" s="16">
        <v>4992</v>
      </c>
      <c r="G25" s="17">
        <f t="shared" si="0"/>
        <v>1098.24</v>
      </c>
      <c r="H25" s="22">
        <f t="shared" si="1"/>
        <v>143580.24</v>
      </c>
      <c r="I25" s="19">
        <f t="shared" si="2"/>
        <v>913.536</v>
      </c>
      <c r="J25" s="19">
        <f t="shared" si="3"/>
        <v>60.9024</v>
      </c>
      <c r="K25" s="18" t="s">
        <v>25</v>
      </c>
      <c r="L25" s="5" t="s">
        <v>6</v>
      </c>
      <c r="M25" s="10"/>
      <c r="N25" s="10"/>
    </row>
    <row r="26" spans="1:14" s="1" customFormat="1" ht="138.75" customHeight="1">
      <c r="A26" s="2">
        <v>14</v>
      </c>
      <c r="B26" s="3" t="s">
        <v>51</v>
      </c>
      <c r="C26" s="4" t="s">
        <v>7</v>
      </c>
      <c r="D26" s="4" t="s">
        <v>19</v>
      </c>
      <c r="E26" s="16">
        <v>212227</v>
      </c>
      <c r="F26" s="16">
        <v>6008</v>
      </c>
      <c r="G26" s="17">
        <f t="shared" si="0"/>
        <v>1321.76</v>
      </c>
      <c r="H26" s="22">
        <f t="shared" si="1"/>
        <v>219556.76</v>
      </c>
      <c r="I26" s="19">
        <f t="shared" si="2"/>
        <v>1099.464</v>
      </c>
      <c r="J26" s="19">
        <f t="shared" si="3"/>
        <v>73.2976</v>
      </c>
      <c r="K26" s="18" t="s">
        <v>52</v>
      </c>
      <c r="L26" s="5" t="s">
        <v>6</v>
      </c>
      <c r="M26" s="10"/>
      <c r="N26" s="10"/>
    </row>
    <row r="27" spans="1:14" s="1" customFormat="1" ht="151.5" customHeight="1">
      <c r="A27" s="2">
        <v>15</v>
      </c>
      <c r="B27" s="3" t="s">
        <v>53</v>
      </c>
      <c r="C27" s="4" t="s">
        <v>7</v>
      </c>
      <c r="D27" s="4" t="s">
        <v>26</v>
      </c>
      <c r="E27" s="16">
        <v>210583</v>
      </c>
      <c r="F27" s="16">
        <v>8073</v>
      </c>
      <c r="G27" s="17">
        <f t="shared" si="0"/>
        <v>1776.06</v>
      </c>
      <c r="H27" s="22">
        <f t="shared" si="1"/>
        <v>220432.06</v>
      </c>
      <c r="I27" s="19">
        <f t="shared" si="2"/>
        <v>1477.359</v>
      </c>
      <c r="J27" s="19">
        <f t="shared" si="3"/>
        <v>98.4906</v>
      </c>
      <c r="K27" s="18" t="s">
        <v>54</v>
      </c>
      <c r="L27" s="5" t="s">
        <v>6</v>
      </c>
      <c r="M27" s="10"/>
      <c r="N27" s="10"/>
    </row>
    <row r="28" spans="1:14" s="1" customFormat="1" ht="161.25" customHeight="1">
      <c r="A28" s="2">
        <v>16</v>
      </c>
      <c r="B28" s="3" t="s">
        <v>55</v>
      </c>
      <c r="C28" s="4" t="s">
        <v>7</v>
      </c>
      <c r="D28" s="4" t="s">
        <v>26</v>
      </c>
      <c r="E28" s="16">
        <v>247222</v>
      </c>
      <c r="F28" s="16">
        <v>9091</v>
      </c>
      <c r="G28" s="17">
        <f t="shared" si="0"/>
        <v>2000.02</v>
      </c>
      <c r="H28" s="22">
        <f t="shared" si="1"/>
        <v>258313.02</v>
      </c>
      <c r="I28" s="19">
        <f t="shared" si="2"/>
        <v>1663.653</v>
      </c>
      <c r="J28" s="19">
        <f t="shared" si="3"/>
        <v>110.9102</v>
      </c>
      <c r="K28" s="18" t="s">
        <v>56</v>
      </c>
      <c r="L28" s="5" t="s">
        <v>6</v>
      </c>
      <c r="M28" s="10"/>
      <c r="N28" s="10"/>
    </row>
    <row r="29" spans="1:14" s="1" customFormat="1" ht="156.75" customHeight="1">
      <c r="A29" s="2">
        <v>17</v>
      </c>
      <c r="B29" s="3" t="s">
        <v>59</v>
      </c>
      <c r="C29" s="4" t="s">
        <v>7</v>
      </c>
      <c r="D29" s="4" t="s">
        <v>26</v>
      </c>
      <c r="E29" s="16">
        <v>222305</v>
      </c>
      <c r="F29" s="16">
        <v>4992</v>
      </c>
      <c r="G29" s="17">
        <f t="shared" si="0"/>
        <v>1098.24</v>
      </c>
      <c r="H29" s="22">
        <f t="shared" si="1"/>
        <v>228395.24</v>
      </c>
      <c r="I29" s="19">
        <f t="shared" si="2"/>
        <v>913.536</v>
      </c>
      <c r="J29" s="19">
        <f t="shared" si="3"/>
        <v>60.9024</v>
      </c>
      <c r="K29" s="18" t="s">
        <v>28</v>
      </c>
      <c r="L29" s="5" t="s">
        <v>6</v>
      </c>
      <c r="M29" s="10"/>
      <c r="N29" s="10"/>
    </row>
    <row r="30" spans="1:14" s="1" customFormat="1" ht="150" customHeight="1">
      <c r="A30" s="2">
        <v>18</v>
      </c>
      <c r="B30" s="3" t="s">
        <v>60</v>
      </c>
      <c r="C30" s="4" t="s">
        <v>7</v>
      </c>
      <c r="D30" s="4" t="s">
        <v>21</v>
      </c>
      <c r="E30" s="16">
        <v>244173</v>
      </c>
      <c r="F30" s="16">
        <v>6051</v>
      </c>
      <c r="G30" s="17">
        <f t="shared" si="0"/>
        <v>1331.22</v>
      </c>
      <c r="H30" s="22">
        <f t="shared" si="1"/>
        <v>251555.22</v>
      </c>
      <c r="I30" s="19">
        <f t="shared" si="2"/>
        <v>1107.333</v>
      </c>
      <c r="J30" s="19">
        <f t="shared" si="3"/>
        <v>73.82220000000001</v>
      </c>
      <c r="K30" s="18" t="s">
        <v>61</v>
      </c>
      <c r="L30" s="5" t="s">
        <v>6</v>
      </c>
      <c r="M30" s="10"/>
      <c r="N30" s="10"/>
    </row>
    <row r="31" spans="1:14" s="1" customFormat="1" ht="160.5" customHeight="1">
      <c r="A31" s="29">
        <v>19</v>
      </c>
      <c r="B31" s="27" t="s">
        <v>62</v>
      </c>
      <c r="C31" s="4" t="s">
        <v>7</v>
      </c>
      <c r="D31" s="4" t="s">
        <v>21</v>
      </c>
      <c r="E31" s="16">
        <v>128476</v>
      </c>
      <c r="F31" s="16">
        <v>3025</v>
      </c>
      <c r="G31" s="17">
        <f t="shared" si="0"/>
        <v>665.5</v>
      </c>
      <c r="H31" s="22">
        <f t="shared" si="1"/>
        <v>132166.5</v>
      </c>
      <c r="I31" s="19">
        <f t="shared" si="2"/>
        <v>553.5749999999999</v>
      </c>
      <c r="J31" s="19">
        <f t="shared" si="3"/>
        <v>36.905</v>
      </c>
      <c r="K31" s="18" t="s">
        <v>63</v>
      </c>
      <c r="L31" s="5" t="s">
        <v>6</v>
      </c>
      <c r="M31" s="10"/>
      <c r="N31" s="10"/>
    </row>
    <row r="32" spans="1:14" s="1" customFormat="1" ht="153" customHeight="1">
      <c r="A32" s="2">
        <v>20</v>
      </c>
      <c r="B32" s="3" t="s">
        <v>64</v>
      </c>
      <c r="C32" s="4" t="s">
        <v>7</v>
      </c>
      <c r="D32" s="4" t="s">
        <v>24</v>
      </c>
      <c r="E32" s="16">
        <v>288311</v>
      </c>
      <c r="F32" s="16">
        <v>18054</v>
      </c>
      <c r="G32" s="17">
        <f t="shared" si="0"/>
        <v>3971.88</v>
      </c>
      <c r="H32" s="22">
        <f t="shared" si="1"/>
        <v>310336.88</v>
      </c>
      <c r="I32" s="19">
        <f t="shared" si="2"/>
        <v>3303.882</v>
      </c>
      <c r="J32" s="19">
        <f t="shared" si="3"/>
        <v>220.2588</v>
      </c>
      <c r="K32" s="18" t="s">
        <v>65</v>
      </c>
      <c r="L32" s="5" t="s">
        <v>6</v>
      </c>
      <c r="M32" s="10"/>
      <c r="N32" s="10"/>
    </row>
    <row r="33" spans="1:14" s="1" customFormat="1" ht="135.75">
      <c r="A33" s="2">
        <v>21</v>
      </c>
      <c r="B33" s="3" t="s">
        <v>66</v>
      </c>
      <c r="C33" s="4" t="s">
        <v>7</v>
      </c>
      <c r="D33" s="4" t="s">
        <v>24</v>
      </c>
      <c r="E33" s="16">
        <v>401177</v>
      </c>
      <c r="F33" s="16">
        <v>16547</v>
      </c>
      <c r="G33" s="17">
        <f t="shared" si="0"/>
        <v>3640.34</v>
      </c>
      <c r="H33" s="22">
        <f aca="true" t="shared" si="4" ref="H33:H46">SUM(E33:G33)</f>
        <v>421364.34</v>
      </c>
      <c r="I33" s="19">
        <f aca="true" t="shared" si="5" ref="I33:I46">+SUM(F33,G33)*0.15</f>
        <v>3028.101</v>
      </c>
      <c r="J33" s="19">
        <f aca="true" t="shared" si="6" ref="J33:J46">SUM(F33:G33)*0.01</f>
        <v>201.8734</v>
      </c>
      <c r="K33" s="18" t="s">
        <v>67</v>
      </c>
      <c r="L33" s="5" t="s">
        <v>6</v>
      </c>
      <c r="M33" s="10"/>
      <c r="N33" s="10"/>
    </row>
    <row r="34" spans="1:14" s="1" customFormat="1" ht="150.75">
      <c r="A34" s="2">
        <v>22</v>
      </c>
      <c r="B34" s="3" t="s">
        <v>110</v>
      </c>
      <c r="C34" s="4" t="s">
        <v>7</v>
      </c>
      <c r="D34" s="4" t="s">
        <v>24</v>
      </c>
      <c r="E34" s="16">
        <v>156035</v>
      </c>
      <c r="F34" s="16">
        <v>9777</v>
      </c>
      <c r="G34" s="17">
        <f t="shared" si="0"/>
        <v>2150.94</v>
      </c>
      <c r="H34" s="22">
        <f t="shared" si="4"/>
        <v>167962.94</v>
      </c>
      <c r="I34" s="19">
        <f t="shared" si="5"/>
        <v>1789.191</v>
      </c>
      <c r="J34" s="19">
        <f t="shared" si="6"/>
        <v>119.27940000000001</v>
      </c>
      <c r="K34" s="18" t="s">
        <v>68</v>
      </c>
      <c r="L34" s="5" t="s">
        <v>6</v>
      </c>
      <c r="M34" s="10"/>
      <c r="N34" s="10"/>
    </row>
    <row r="35" spans="1:14" s="1" customFormat="1" ht="135.75">
      <c r="A35" s="2">
        <v>23</v>
      </c>
      <c r="B35" s="3" t="s">
        <v>69</v>
      </c>
      <c r="C35" s="4" t="s">
        <v>7</v>
      </c>
      <c r="D35" s="4" t="s">
        <v>23</v>
      </c>
      <c r="E35" s="16">
        <v>192215</v>
      </c>
      <c r="F35" s="16">
        <v>32110</v>
      </c>
      <c r="G35" s="17">
        <f t="shared" si="0"/>
        <v>7064.2</v>
      </c>
      <c r="H35" s="22">
        <f t="shared" si="4"/>
        <v>231389.2</v>
      </c>
      <c r="I35" s="19">
        <f t="shared" si="5"/>
        <v>5876.129999999999</v>
      </c>
      <c r="J35" s="19">
        <f t="shared" si="6"/>
        <v>391.74199999999996</v>
      </c>
      <c r="K35" s="18" t="s">
        <v>70</v>
      </c>
      <c r="L35" s="5" t="s">
        <v>6</v>
      </c>
      <c r="M35" s="10"/>
      <c r="N35" s="10"/>
    </row>
    <row r="36" spans="1:14" s="1" customFormat="1" ht="135.75">
      <c r="A36" s="2">
        <v>24</v>
      </c>
      <c r="B36" s="3" t="s">
        <v>71</v>
      </c>
      <c r="C36" s="4" t="s">
        <v>7</v>
      </c>
      <c r="D36" s="4" t="s">
        <v>23</v>
      </c>
      <c r="E36" s="16">
        <v>239589</v>
      </c>
      <c r="F36" s="16">
        <v>41710</v>
      </c>
      <c r="G36" s="17">
        <f t="shared" si="0"/>
        <v>9176.2</v>
      </c>
      <c r="H36" s="22">
        <f t="shared" si="4"/>
        <v>290475.2</v>
      </c>
      <c r="I36" s="19">
        <f t="shared" si="5"/>
        <v>7632.929999999999</v>
      </c>
      <c r="J36" s="19">
        <f t="shared" si="6"/>
        <v>508.86199999999997</v>
      </c>
      <c r="K36" s="18" t="s">
        <v>72</v>
      </c>
      <c r="L36" s="5" t="s">
        <v>6</v>
      </c>
      <c r="M36" s="10"/>
      <c r="N36" s="10"/>
    </row>
    <row r="37" spans="1:14" s="1" customFormat="1" ht="135.75">
      <c r="A37" s="2">
        <v>25</v>
      </c>
      <c r="B37" s="3" t="s">
        <v>73</v>
      </c>
      <c r="C37" s="4" t="s">
        <v>7</v>
      </c>
      <c r="D37" s="4" t="s">
        <v>23</v>
      </c>
      <c r="E37" s="16">
        <v>183850</v>
      </c>
      <c r="F37" s="16">
        <v>32110</v>
      </c>
      <c r="G37" s="17">
        <f t="shared" si="0"/>
        <v>7064.2</v>
      </c>
      <c r="H37" s="22">
        <f t="shared" si="4"/>
        <v>223024.2</v>
      </c>
      <c r="I37" s="19">
        <f t="shared" si="5"/>
        <v>5876.129999999999</v>
      </c>
      <c r="J37" s="19">
        <f t="shared" si="6"/>
        <v>391.74199999999996</v>
      </c>
      <c r="K37" s="18" t="s">
        <v>70</v>
      </c>
      <c r="L37" s="5" t="s">
        <v>6</v>
      </c>
      <c r="M37" s="10"/>
      <c r="N37" s="10"/>
    </row>
    <row r="38" spans="1:14" s="1" customFormat="1" ht="135.75">
      <c r="A38" s="2">
        <v>26</v>
      </c>
      <c r="B38" s="3" t="s">
        <v>74</v>
      </c>
      <c r="C38" s="4" t="s">
        <v>7</v>
      </c>
      <c r="D38" s="4" t="s">
        <v>23</v>
      </c>
      <c r="E38" s="16">
        <v>196665</v>
      </c>
      <c r="F38" s="16">
        <v>32938</v>
      </c>
      <c r="G38" s="17">
        <f t="shared" si="0"/>
        <v>7246.36</v>
      </c>
      <c r="H38" s="22">
        <f t="shared" si="4"/>
        <v>236849.36</v>
      </c>
      <c r="I38" s="19">
        <f t="shared" si="5"/>
        <v>6027.6539999999995</v>
      </c>
      <c r="J38" s="19">
        <f t="shared" si="6"/>
        <v>401.84360000000004</v>
      </c>
      <c r="K38" s="18" t="s">
        <v>75</v>
      </c>
      <c r="L38" s="5" t="s">
        <v>6</v>
      </c>
      <c r="M38" s="10"/>
      <c r="N38" s="10"/>
    </row>
    <row r="39" spans="1:14" ht="135.75">
      <c r="A39" s="2">
        <v>27</v>
      </c>
      <c r="B39" s="3" t="s">
        <v>111</v>
      </c>
      <c r="C39" s="4" t="s">
        <v>7</v>
      </c>
      <c r="D39" s="4" t="s">
        <v>19</v>
      </c>
      <c r="E39" s="16">
        <v>191249</v>
      </c>
      <c r="F39" s="16">
        <v>30786</v>
      </c>
      <c r="G39" s="17">
        <f t="shared" si="0"/>
        <v>6772.92</v>
      </c>
      <c r="H39" s="22">
        <f t="shared" si="4"/>
        <v>228807.92</v>
      </c>
      <c r="I39" s="19">
        <f t="shared" si="5"/>
        <v>5633.838</v>
      </c>
      <c r="J39" s="19">
        <f t="shared" si="6"/>
        <v>375.5892</v>
      </c>
      <c r="K39" s="18" t="s">
        <v>76</v>
      </c>
      <c r="L39" s="5" t="s">
        <v>6</v>
      </c>
      <c r="M39" s="10"/>
      <c r="N39" s="10"/>
    </row>
    <row r="40" spans="1:14" ht="135.75">
      <c r="A40" s="2">
        <v>28</v>
      </c>
      <c r="B40" s="3" t="s">
        <v>82</v>
      </c>
      <c r="C40" s="4" t="s">
        <v>83</v>
      </c>
      <c r="D40" s="4" t="s">
        <v>19</v>
      </c>
      <c r="E40" s="16">
        <v>190960</v>
      </c>
      <c r="F40" s="16">
        <v>30620</v>
      </c>
      <c r="G40" s="17">
        <f t="shared" si="0"/>
        <v>6736.4</v>
      </c>
      <c r="H40" s="22">
        <f t="shared" si="4"/>
        <v>228316.4</v>
      </c>
      <c r="I40" s="19">
        <f t="shared" si="5"/>
        <v>5603.46</v>
      </c>
      <c r="J40" s="19">
        <f t="shared" si="6"/>
        <v>373.564</v>
      </c>
      <c r="K40" s="18" t="s">
        <v>77</v>
      </c>
      <c r="L40" s="5" t="s">
        <v>6</v>
      </c>
      <c r="M40" s="10"/>
      <c r="N40" s="10"/>
    </row>
    <row r="41" spans="1:14" ht="135.75">
      <c r="A41" s="2">
        <v>29</v>
      </c>
      <c r="B41" s="3" t="s">
        <v>78</v>
      </c>
      <c r="C41" s="4" t="s">
        <v>7</v>
      </c>
      <c r="D41" s="4" t="s">
        <v>26</v>
      </c>
      <c r="E41" s="16">
        <v>162129</v>
      </c>
      <c r="F41" s="16">
        <v>3459</v>
      </c>
      <c r="G41" s="17">
        <f t="shared" si="0"/>
        <v>760.98</v>
      </c>
      <c r="H41" s="22">
        <f t="shared" si="4"/>
        <v>166348.98</v>
      </c>
      <c r="I41" s="19">
        <f t="shared" si="5"/>
        <v>632.997</v>
      </c>
      <c r="J41" s="19">
        <f t="shared" si="6"/>
        <v>42.199799999999996</v>
      </c>
      <c r="K41" s="18" t="s">
        <v>25</v>
      </c>
      <c r="L41" s="5" t="s">
        <v>6</v>
      </c>
      <c r="M41" s="10"/>
      <c r="N41" s="10"/>
    </row>
    <row r="42" spans="1:14" ht="135.75">
      <c r="A42" s="2">
        <v>30</v>
      </c>
      <c r="B42" s="3" t="s">
        <v>79</v>
      </c>
      <c r="C42" s="4" t="s">
        <v>7</v>
      </c>
      <c r="D42" s="4" t="s">
        <v>26</v>
      </c>
      <c r="E42" s="16">
        <v>167132</v>
      </c>
      <c r="F42" s="16">
        <v>4585</v>
      </c>
      <c r="G42" s="17">
        <f t="shared" si="0"/>
        <v>1008.7</v>
      </c>
      <c r="H42" s="22">
        <f t="shared" si="4"/>
        <v>172725.7</v>
      </c>
      <c r="I42" s="19">
        <f t="shared" si="5"/>
        <v>839.055</v>
      </c>
      <c r="J42" s="19">
        <f t="shared" si="6"/>
        <v>55.937</v>
      </c>
      <c r="K42" s="18" t="s">
        <v>80</v>
      </c>
      <c r="L42" s="5" t="s">
        <v>6</v>
      </c>
      <c r="M42" s="10"/>
      <c r="N42" s="10"/>
    </row>
    <row r="43" spans="1:14" ht="135.75">
      <c r="A43" s="2">
        <v>31</v>
      </c>
      <c r="B43" s="3" t="s">
        <v>81</v>
      </c>
      <c r="C43" s="4" t="s">
        <v>7</v>
      </c>
      <c r="D43" s="4" t="s">
        <v>26</v>
      </c>
      <c r="E43" s="16">
        <v>194384</v>
      </c>
      <c r="F43" s="16">
        <v>4328</v>
      </c>
      <c r="G43" s="17">
        <f t="shared" si="0"/>
        <v>952.16</v>
      </c>
      <c r="H43" s="22">
        <f t="shared" si="4"/>
        <v>199664.16</v>
      </c>
      <c r="I43" s="19">
        <f t="shared" si="5"/>
        <v>792.024</v>
      </c>
      <c r="J43" s="19">
        <f t="shared" si="6"/>
        <v>52.8016</v>
      </c>
      <c r="K43" s="18" t="s">
        <v>84</v>
      </c>
      <c r="L43" s="5" t="s">
        <v>6</v>
      </c>
      <c r="M43" s="10"/>
      <c r="N43" s="10"/>
    </row>
    <row r="44" spans="1:14" ht="135.75">
      <c r="A44" s="2">
        <v>32</v>
      </c>
      <c r="B44" s="3" t="s">
        <v>85</v>
      </c>
      <c r="C44" s="4" t="s">
        <v>7</v>
      </c>
      <c r="D44" s="4" t="s">
        <v>21</v>
      </c>
      <c r="E44" s="16">
        <v>391478</v>
      </c>
      <c r="F44" s="16">
        <v>20121</v>
      </c>
      <c r="G44" s="17">
        <f t="shared" si="0"/>
        <v>4426.62</v>
      </c>
      <c r="H44" s="22">
        <f t="shared" si="4"/>
        <v>416025.62</v>
      </c>
      <c r="I44" s="19">
        <f t="shared" si="5"/>
        <v>3682.1429999999996</v>
      </c>
      <c r="J44" s="19">
        <f t="shared" si="6"/>
        <v>245.4762</v>
      </c>
      <c r="K44" s="18" t="s">
        <v>86</v>
      </c>
      <c r="L44" s="5" t="s">
        <v>6</v>
      </c>
      <c r="M44" s="10"/>
      <c r="N44" s="10"/>
    </row>
    <row r="45" spans="1:14" ht="135.75">
      <c r="A45" s="29">
        <v>33</v>
      </c>
      <c r="B45" s="27" t="s">
        <v>87</v>
      </c>
      <c r="C45" s="4" t="s">
        <v>7</v>
      </c>
      <c r="D45" s="4" t="s">
        <v>21</v>
      </c>
      <c r="E45" s="16">
        <v>217797</v>
      </c>
      <c r="F45" s="16">
        <v>5021</v>
      </c>
      <c r="G45" s="17">
        <f t="shared" si="0"/>
        <v>1104.6200000000001</v>
      </c>
      <c r="H45" s="22">
        <f t="shared" si="4"/>
        <v>223922.62</v>
      </c>
      <c r="I45" s="19">
        <f t="shared" si="5"/>
        <v>918.843</v>
      </c>
      <c r="J45" s="19">
        <f t="shared" si="6"/>
        <v>61.2562</v>
      </c>
      <c r="K45" s="18" t="s">
        <v>22</v>
      </c>
      <c r="L45" s="5" t="s">
        <v>6</v>
      </c>
      <c r="M45" s="10"/>
      <c r="N45" s="10"/>
    </row>
    <row r="46" spans="1:14" ht="135.75">
      <c r="A46" s="2">
        <v>34</v>
      </c>
      <c r="B46" s="3" t="s">
        <v>88</v>
      </c>
      <c r="C46" s="4" t="s">
        <v>7</v>
      </c>
      <c r="D46" s="4" t="s">
        <v>24</v>
      </c>
      <c r="E46" s="16">
        <v>282947</v>
      </c>
      <c r="F46" s="16">
        <v>6364</v>
      </c>
      <c r="G46" s="17">
        <f t="shared" si="0"/>
        <v>1400.08</v>
      </c>
      <c r="H46" s="22">
        <f t="shared" si="4"/>
        <v>290711.08</v>
      </c>
      <c r="I46" s="19">
        <f t="shared" si="5"/>
        <v>1164.6119999999999</v>
      </c>
      <c r="J46" s="19">
        <f t="shared" si="6"/>
        <v>77.6408</v>
      </c>
      <c r="K46" s="18" t="s">
        <v>89</v>
      </c>
      <c r="L46" s="5" t="s">
        <v>6</v>
      </c>
      <c r="M46" s="10"/>
      <c r="N46" s="10"/>
    </row>
    <row r="47" spans="1:14" ht="135.75">
      <c r="A47" s="2">
        <v>35</v>
      </c>
      <c r="B47" s="3" t="s">
        <v>90</v>
      </c>
      <c r="C47" s="4" t="s">
        <v>7</v>
      </c>
      <c r="D47" s="4" t="s">
        <v>24</v>
      </c>
      <c r="E47" s="16">
        <v>141968</v>
      </c>
      <c r="F47" s="16">
        <v>23338</v>
      </c>
      <c r="G47" s="17">
        <f t="shared" si="0"/>
        <v>5134.36</v>
      </c>
      <c r="H47" s="22">
        <f aca="true" t="shared" si="7" ref="H47:H63">SUM(E47:G47)</f>
        <v>170440.36</v>
      </c>
      <c r="I47" s="19">
        <f aca="true" t="shared" si="8" ref="I47:I63">+SUM(F47,G47)*0.15</f>
        <v>4270.854</v>
      </c>
      <c r="J47" s="19">
        <f aca="true" t="shared" si="9" ref="J47:J63">SUM(F47:G47)*0.01</f>
        <v>284.72360000000003</v>
      </c>
      <c r="K47" s="18" t="s">
        <v>37</v>
      </c>
      <c r="L47" s="5" t="s">
        <v>6</v>
      </c>
      <c r="M47" s="10"/>
      <c r="N47" s="10"/>
    </row>
    <row r="48" spans="1:14" ht="135.75">
      <c r="A48" s="2">
        <v>36</v>
      </c>
      <c r="B48" s="3" t="s">
        <v>92</v>
      </c>
      <c r="C48" s="4" t="s">
        <v>7</v>
      </c>
      <c r="D48" s="4" t="s">
        <v>24</v>
      </c>
      <c r="E48" s="16">
        <v>132301</v>
      </c>
      <c r="F48" s="16">
        <v>2994</v>
      </c>
      <c r="G48" s="17">
        <f t="shared" si="0"/>
        <v>658.68</v>
      </c>
      <c r="H48" s="22">
        <f t="shared" si="7"/>
        <v>135953.68</v>
      </c>
      <c r="I48" s="19">
        <f t="shared" si="8"/>
        <v>547.9019999999999</v>
      </c>
      <c r="J48" s="19">
        <f t="shared" si="9"/>
        <v>36.5268</v>
      </c>
      <c r="K48" s="18" t="s">
        <v>91</v>
      </c>
      <c r="L48" s="5" t="s">
        <v>6</v>
      </c>
      <c r="M48" s="10"/>
      <c r="N48" s="10"/>
    </row>
    <row r="49" spans="1:14" ht="135.75">
      <c r="A49" s="2">
        <v>37</v>
      </c>
      <c r="B49" s="3" t="s">
        <v>93</v>
      </c>
      <c r="C49" s="4" t="s">
        <v>7</v>
      </c>
      <c r="D49" s="4" t="s">
        <v>23</v>
      </c>
      <c r="E49" s="16">
        <v>173688</v>
      </c>
      <c r="F49" s="16">
        <v>3848</v>
      </c>
      <c r="G49" s="17">
        <f t="shared" si="0"/>
        <v>846.5600000000001</v>
      </c>
      <c r="H49" s="22">
        <f t="shared" si="7"/>
        <v>178382.56</v>
      </c>
      <c r="I49" s="19">
        <f t="shared" si="8"/>
        <v>704.1840000000001</v>
      </c>
      <c r="J49" s="19">
        <f t="shared" si="9"/>
        <v>46.945600000000006</v>
      </c>
      <c r="K49" s="18" t="s">
        <v>94</v>
      </c>
      <c r="L49" s="5" t="s">
        <v>6</v>
      </c>
      <c r="M49" s="10"/>
      <c r="N49" s="10"/>
    </row>
    <row r="50" spans="1:14" ht="150.75">
      <c r="A50" s="2">
        <v>38</v>
      </c>
      <c r="B50" s="3" t="s">
        <v>95</v>
      </c>
      <c r="C50" s="4" t="s">
        <v>7</v>
      </c>
      <c r="D50" s="4" t="s">
        <v>23</v>
      </c>
      <c r="E50" s="16">
        <v>251531</v>
      </c>
      <c r="F50" s="16">
        <v>25541</v>
      </c>
      <c r="G50" s="17">
        <f t="shared" si="0"/>
        <v>5619.02</v>
      </c>
      <c r="H50" s="22">
        <f t="shared" si="7"/>
        <v>282691.02</v>
      </c>
      <c r="I50" s="19">
        <f t="shared" si="8"/>
        <v>4674.003</v>
      </c>
      <c r="J50" s="19">
        <f t="shared" si="9"/>
        <v>311.60020000000003</v>
      </c>
      <c r="K50" s="18" t="s">
        <v>32</v>
      </c>
      <c r="L50" s="5" t="s">
        <v>6</v>
      </c>
      <c r="M50" s="10"/>
      <c r="N50" s="10"/>
    </row>
    <row r="51" spans="1:14" ht="150.75">
      <c r="A51" s="2">
        <v>39</v>
      </c>
      <c r="B51" s="3" t="s">
        <v>96</v>
      </c>
      <c r="C51" s="4" t="s">
        <v>7</v>
      </c>
      <c r="D51" s="4" t="s">
        <v>23</v>
      </c>
      <c r="E51" s="16">
        <v>232864</v>
      </c>
      <c r="F51" s="16">
        <v>22173</v>
      </c>
      <c r="G51" s="17">
        <f t="shared" si="0"/>
        <v>4878.06</v>
      </c>
      <c r="H51" s="22">
        <f t="shared" si="7"/>
        <v>259915.06</v>
      </c>
      <c r="I51" s="19">
        <f t="shared" si="8"/>
        <v>4057.659</v>
      </c>
      <c r="J51" s="19">
        <f t="shared" si="9"/>
        <v>270.5106</v>
      </c>
      <c r="K51" s="18" t="s">
        <v>97</v>
      </c>
      <c r="L51" s="5" t="s">
        <v>6</v>
      </c>
      <c r="M51" s="10"/>
      <c r="N51" s="10"/>
    </row>
    <row r="52" spans="1:14" ht="135.75">
      <c r="A52" s="2">
        <v>40</v>
      </c>
      <c r="B52" s="3" t="s">
        <v>98</v>
      </c>
      <c r="C52" s="4" t="s">
        <v>7</v>
      </c>
      <c r="D52" s="4" t="s">
        <v>23</v>
      </c>
      <c r="E52" s="16">
        <v>129806</v>
      </c>
      <c r="F52" s="16">
        <v>23338</v>
      </c>
      <c r="G52" s="17">
        <f t="shared" si="0"/>
        <v>5134.36</v>
      </c>
      <c r="H52" s="22">
        <f t="shared" si="7"/>
        <v>158278.36</v>
      </c>
      <c r="I52" s="19">
        <f t="shared" si="8"/>
        <v>4270.854</v>
      </c>
      <c r="J52" s="19">
        <f t="shared" si="9"/>
        <v>284.72360000000003</v>
      </c>
      <c r="K52" s="18" t="s">
        <v>37</v>
      </c>
      <c r="L52" s="5" t="s">
        <v>6</v>
      </c>
      <c r="M52" s="10"/>
      <c r="N52" s="10"/>
    </row>
    <row r="53" spans="1:14" ht="135.75">
      <c r="A53" s="2">
        <v>41</v>
      </c>
      <c r="B53" s="3" t="s">
        <v>99</v>
      </c>
      <c r="C53" s="4" t="s">
        <v>7</v>
      </c>
      <c r="D53" s="4" t="s">
        <v>24</v>
      </c>
      <c r="E53" s="16">
        <v>132748</v>
      </c>
      <c r="F53" s="16">
        <v>3025</v>
      </c>
      <c r="G53" s="17">
        <f t="shared" si="0"/>
        <v>665.5</v>
      </c>
      <c r="H53" s="22">
        <f t="shared" si="7"/>
        <v>136438.5</v>
      </c>
      <c r="I53" s="19">
        <f t="shared" si="8"/>
        <v>553.5749999999999</v>
      </c>
      <c r="J53" s="19">
        <f t="shared" si="9"/>
        <v>36.905</v>
      </c>
      <c r="K53" s="18" t="s">
        <v>100</v>
      </c>
      <c r="L53" s="5" t="s">
        <v>6</v>
      </c>
      <c r="M53" s="10"/>
      <c r="N53" s="10"/>
    </row>
    <row r="54" spans="1:14" ht="135.75">
      <c r="A54" s="2">
        <v>42</v>
      </c>
      <c r="B54" s="3" t="s">
        <v>101</v>
      </c>
      <c r="C54" s="4" t="s">
        <v>7</v>
      </c>
      <c r="D54" s="4" t="s">
        <v>24</v>
      </c>
      <c r="E54" s="16">
        <v>234624</v>
      </c>
      <c r="F54" s="16">
        <v>3331</v>
      </c>
      <c r="G54" s="17">
        <f t="shared" si="0"/>
        <v>732.82</v>
      </c>
      <c r="H54" s="22">
        <f t="shared" si="7"/>
        <v>238687.82</v>
      </c>
      <c r="I54" s="19">
        <f t="shared" si="8"/>
        <v>609.573</v>
      </c>
      <c r="J54" s="19">
        <f t="shared" si="9"/>
        <v>40.638200000000005</v>
      </c>
      <c r="K54" s="18" t="s">
        <v>102</v>
      </c>
      <c r="L54" s="5" t="s">
        <v>6</v>
      </c>
      <c r="M54" s="10"/>
      <c r="N54" s="10"/>
    </row>
    <row r="55" spans="1:14" ht="135.75">
      <c r="A55" s="2">
        <v>43</v>
      </c>
      <c r="B55" s="3" t="s">
        <v>103</v>
      </c>
      <c r="C55" s="4" t="s">
        <v>7</v>
      </c>
      <c r="D55" s="4" t="s">
        <v>23</v>
      </c>
      <c r="E55" s="16">
        <v>190328</v>
      </c>
      <c r="F55" s="16">
        <v>33269</v>
      </c>
      <c r="G55" s="17">
        <f t="shared" si="0"/>
        <v>7319.18</v>
      </c>
      <c r="H55" s="22">
        <f t="shared" si="7"/>
        <v>230916.18</v>
      </c>
      <c r="I55" s="19">
        <f t="shared" si="8"/>
        <v>6088.227</v>
      </c>
      <c r="J55" s="19">
        <f t="shared" si="9"/>
        <v>405.8818</v>
      </c>
      <c r="K55" s="18" t="s">
        <v>104</v>
      </c>
      <c r="L55" s="5" t="s">
        <v>6</v>
      </c>
      <c r="M55" s="10"/>
      <c r="N55" s="10"/>
    </row>
    <row r="56" spans="1:14" ht="135.75">
      <c r="A56" s="2">
        <v>44</v>
      </c>
      <c r="B56" s="3" t="s">
        <v>106</v>
      </c>
      <c r="C56" s="4" t="s">
        <v>7</v>
      </c>
      <c r="D56" s="4" t="s">
        <v>23</v>
      </c>
      <c r="E56" s="16">
        <v>213322</v>
      </c>
      <c r="F56" s="16">
        <v>3732</v>
      </c>
      <c r="G56" s="17">
        <f t="shared" si="0"/>
        <v>821.04</v>
      </c>
      <c r="H56" s="22">
        <f t="shared" si="7"/>
        <v>217875.04</v>
      </c>
      <c r="I56" s="19">
        <f t="shared" si="8"/>
        <v>682.956</v>
      </c>
      <c r="J56" s="19">
        <f t="shared" si="9"/>
        <v>45.5304</v>
      </c>
      <c r="K56" s="18" t="s">
        <v>105</v>
      </c>
      <c r="L56" s="5" t="s">
        <v>6</v>
      </c>
      <c r="M56" s="10"/>
      <c r="N56" s="10"/>
    </row>
    <row r="57" spans="1:14" ht="135.75">
      <c r="A57" s="2">
        <v>45</v>
      </c>
      <c r="B57" s="3" t="s">
        <v>107</v>
      </c>
      <c r="C57" s="4" t="s">
        <v>7</v>
      </c>
      <c r="D57" s="4" t="s">
        <v>23</v>
      </c>
      <c r="E57" s="16">
        <v>176561</v>
      </c>
      <c r="F57" s="16">
        <v>4274</v>
      </c>
      <c r="G57" s="17">
        <f t="shared" si="0"/>
        <v>940.28</v>
      </c>
      <c r="H57" s="22">
        <f t="shared" si="7"/>
        <v>181775.28</v>
      </c>
      <c r="I57" s="19">
        <f t="shared" si="8"/>
        <v>782.1419999999999</v>
      </c>
      <c r="J57" s="19">
        <f t="shared" si="9"/>
        <v>52.1428</v>
      </c>
      <c r="K57" s="18" t="s">
        <v>105</v>
      </c>
      <c r="L57" s="5" t="s">
        <v>6</v>
      </c>
      <c r="M57" s="10"/>
      <c r="N57" s="10"/>
    </row>
    <row r="58" spans="1:14" ht="135.75">
      <c r="A58" s="2">
        <v>46</v>
      </c>
      <c r="B58" s="3" t="s">
        <v>108</v>
      </c>
      <c r="C58" s="4" t="s">
        <v>7</v>
      </c>
      <c r="D58" s="4" t="s">
        <v>23</v>
      </c>
      <c r="E58" s="16">
        <v>216804</v>
      </c>
      <c r="F58" s="16">
        <v>5228</v>
      </c>
      <c r="G58" s="17">
        <f t="shared" si="0"/>
        <v>1150.16</v>
      </c>
      <c r="H58" s="22">
        <f t="shared" si="7"/>
        <v>223182.16</v>
      </c>
      <c r="I58" s="19">
        <f t="shared" si="8"/>
        <v>956.7239999999999</v>
      </c>
      <c r="J58" s="19">
        <f t="shared" si="9"/>
        <v>63.7816</v>
      </c>
      <c r="K58" s="18" t="s">
        <v>109</v>
      </c>
      <c r="L58" s="5" t="s">
        <v>6</v>
      </c>
      <c r="M58" s="10"/>
      <c r="N58" s="10"/>
    </row>
    <row r="59" spans="1:14" ht="135.75">
      <c r="A59" s="2">
        <v>47</v>
      </c>
      <c r="B59" s="3" t="s">
        <v>112</v>
      </c>
      <c r="C59" s="4" t="s">
        <v>7</v>
      </c>
      <c r="D59" s="4" t="s">
        <v>19</v>
      </c>
      <c r="E59" s="16">
        <v>120184</v>
      </c>
      <c r="F59" s="16">
        <v>3024</v>
      </c>
      <c r="G59" s="17">
        <f t="shared" si="0"/>
        <v>665.28</v>
      </c>
      <c r="H59" s="22">
        <f>SUM(E59:G59)</f>
        <v>123873.28</v>
      </c>
      <c r="I59" s="19">
        <f t="shared" si="8"/>
        <v>553.3919999999999</v>
      </c>
      <c r="J59" s="19">
        <f t="shared" si="9"/>
        <v>36.8928</v>
      </c>
      <c r="K59" s="18" t="s">
        <v>113</v>
      </c>
      <c r="L59" s="5" t="s">
        <v>6</v>
      </c>
      <c r="M59" s="10"/>
      <c r="N59" s="10"/>
    </row>
    <row r="60" spans="1:14" ht="165.75">
      <c r="A60" s="2">
        <v>48</v>
      </c>
      <c r="B60" s="27" t="s">
        <v>116</v>
      </c>
      <c r="C60" s="4" t="s">
        <v>83</v>
      </c>
      <c r="D60" s="4" t="s">
        <v>19</v>
      </c>
      <c r="E60" s="16">
        <v>207424</v>
      </c>
      <c r="F60" s="16">
        <v>16021</v>
      </c>
      <c r="G60" s="17">
        <f t="shared" si="0"/>
        <v>3524.62</v>
      </c>
      <c r="H60" s="22">
        <f t="shared" si="7"/>
        <v>226969.62</v>
      </c>
      <c r="I60" s="19">
        <f t="shared" si="8"/>
        <v>2931.843</v>
      </c>
      <c r="J60" s="19">
        <f t="shared" si="9"/>
        <v>195.4562</v>
      </c>
      <c r="K60" s="18" t="s">
        <v>117</v>
      </c>
      <c r="L60" s="5" t="s">
        <v>6</v>
      </c>
      <c r="M60" s="10"/>
      <c r="N60" s="10"/>
    </row>
    <row r="61" spans="1:14" ht="165.75">
      <c r="A61" s="2">
        <v>49</v>
      </c>
      <c r="B61" s="27" t="s">
        <v>118</v>
      </c>
      <c r="C61" s="4" t="s">
        <v>7</v>
      </c>
      <c r="D61" s="4" t="s">
        <v>26</v>
      </c>
      <c r="E61" s="16">
        <v>169625</v>
      </c>
      <c r="F61" s="16">
        <v>13665</v>
      </c>
      <c r="G61" s="17">
        <f t="shared" si="0"/>
        <v>3006.3</v>
      </c>
      <c r="H61" s="22">
        <f t="shared" si="7"/>
        <v>186296.3</v>
      </c>
      <c r="I61" s="19">
        <f t="shared" si="8"/>
        <v>2500.6949999999997</v>
      </c>
      <c r="J61" s="19">
        <f t="shared" si="9"/>
        <v>166.713</v>
      </c>
      <c r="K61" s="18" t="s">
        <v>119</v>
      </c>
      <c r="L61" s="5" t="s">
        <v>6</v>
      </c>
      <c r="M61" s="10"/>
      <c r="N61" s="10"/>
    </row>
    <row r="62" spans="1:14" ht="135.75">
      <c r="A62" s="2">
        <v>50</v>
      </c>
      <c r="B62" s="3" t="s">
        <v>120</v>
      </c>
      <c r="C62" s="4" t="s">
        <v>7</v>
      </c>
      <c r="D62" s="4" t="s">
        <v>26</v>
      </c>
      <c r="E62" s="16">
        <v>162604</v>
      </c>
      <c r="F62" s="16">
        <v>3879</v>
      </c>
      <c r="G62" s="17">
        <f t="shared" si="0"/>
        <v>853.38</v>
      </c>
      <c r="H62" s="22">
        <f t="shared" si="7"/>
        <v>167336.38</v>
      </c>
      <c r="I62" s="19">
        <f t="shared" si="8"/>
        <v>709.857</v>
      </c>
      <c r="J62" s="19">
        <f t="shared" si="9"/>
        <v>47.3238</v>
      </c>
      <c r="K62" s="18" t="s">
        <v>121</v>
      </c>
      <c r="L62" s="5" t="s">
        <v>6</v>
      </c>
      <c r="M62" s="10"/>
      <c r="N62" s="10"/>
    </row>
    <row r="63" spans="1:14" ht="150.75">
      <c r="A63" s="2">
        <v>51</v>
      </c>
      <c r="B63" s="3" t="s">
        <v>122</v>
      </c>
      <c r="C63" s="4" t="s">
        <v>7</v>
      </c>
      <c r="D63" s="4" t="s">
        <v>26</v>
      </c>
      <c r="E63" s="16">
        <v>174339</v>
      </c>
      <c r="F63" s="16">
        <v>6577</v>
      </c>
      <c r="G63" s="17">
        <f t="shared" si="0"/>
        <v>1446.94</v>
      </c>
      <c r="H63" s="22">
        <f t="shared" si="7"/>
        <v>182362.94</v>
      </c>
      <c r="I63" s="19">
        <f t="shared" si="8"/>
        <v>1203.5910000000001</v>
      </c>
      <c r="J63" s="19">
        <f t="shared" si="9"/>
        <v>80.2394</v>
      </c>
      <c r="K63" s="18" t="s">
        <v>123</v>
      </c>
      <c r="L63" s="5" t="s">
        <v>6</v>
      </c>
      <c r="M63" s="10"/>
      <c r="N63" s="10"/>
    </row>
    <row r="64" spans="1:14" ht="147" customHeight="1">
      <c r="A64" s="2">
        <v>52</v>
      </c>
      <c r="B64" s="3" t="s">
        <v>125</v>
      </c>
      <c r="C64" s="4" t="s">
        <v>7</v>
      </c>
      <c r="D64" s="4" t="s">
        <v>26</v>
      </c>
      <c r="E64" s="16">
        <v>186552</v>
      </c>
      <c r="F64" s="16">
        <v>4545</v>
      </c>
      <c r="G64" s="17">
        <f t="shared" si="0"/>
        <v>999.9</v>
      </c>
      <c r="H64" s="22">
        <f>SUM(E64:G64)</f>
        <v>192096.9</v>
      </c>
      <c r="I64" s="19">
        <f>+SUM(F64,G64)*0.15</f>
        <v>831.7349999999999</v>
      </c>
      <c r="J64" s="19">
        <f>SUM(F64:G64)*0.01</f>
        <v>55.449</v>
      </c>
      <c r="K64" s="18" t="s">
        <v>124</v>
      </c>
      <c r="L64" s="5" t="s">
        <v>6</v>
      </c>
      <c r="M64" s="10"/>
      <c r="N64" s="10"/>
    </row>
    <row r="65" spans="4:9" ht="15">
      <c r="D65" s="1"/>
      <c r="H65" s="21"/>
      <c r="I65" s="21"/>
    </row>
    <row r="66" spans="4:9" ht="15">
      <c r="D66" s="1"/>
      <c r="H66" s="21"/>
      <c r="I66" s="21"/>
    </row>
    <row r="67" spans="4:9" ht="15">
      <c r="D67" s="1"/>
      <c r="H67" s="21"/>
      <c r="I67" s="21"/>
    </row>
    <row r="68" spans="4:9" ht="15">
      <c r="D68" s="1"/>
      <c r="H68" s="21"/>
      <c r="I68" s="21"/>
    </row>
    <row r="69" spans="4:9" ht="15">
      <c r="D69" s="1"/>
      <c r="H69" s="21"/>
      <c r="I69" s="21"/>
    </row>
    <row r="70" spans="4:9" ht="15">
      <c r="D70" s="1"/>
      <c r="H70" s="21"/>
      <c r="I70" s="21"/>
    </row>
    <row r="71" spans="4:9" ht="15">
      <c r="D71" s="1"/>
      <c r="H71" s="21"/>
      <c r="I71" s="21"/>
    </row>
    <row r="72" spans="4:9" ht="15">
      <c r="D72" s="1"/>
      <c r="H72" s="21"/>
      <c r="I72" s="21"/>
    </row>
    <row r="73" spans="4:9" ht="15">
      <c r="D73" s="1"/>
      <c r="H73" s="21"/>
      <c r="I73" s="21"/>
    </row>
    <row r="74" spans="4:9" ht="15">
      <c r="D74" s="1"/>
      <c r="H74" s="21"/>
      <c r="I74" s="21"/>
    </row>
    <row r="75" spans="4:9" ht="15">
      <c r="D75" s="1"/>
      <c r="H75" s="21"/>
      <c r="I75" s="21"/>
    </row>
    <row r="76" spans="4:9" ht="15">
      <c r="D76" s="1"/>
      <c r="H76" s="21"/>
      <c r="I76" s="21"/>
    </row>
    <row r="77" spans="4:9" ht="15">
      <c r="D77" s="1"/>
      <c r="H77" s="21"/>
      <c r="I77" s="21"/>
    </row>
    <row r="78" spans="4:9" ht="15">
      <c r="D78" s="1"/>
      <c r="H78" s="21"/>
      <c r="I78" s="21"/>
    </row>
    <row r="79" spans="4:9" ht="15">
      <c r="D79" s="1"/>
      <c r="H79" s="21"/>
      <c r="I79" s="21"/>
    </row>
    <row r="80" spans="4:9" ht="15">
      <c r="D80" s="1"/>
      <c r="H80" s="21"/>
      <c r="I80" s="21"/>
    </row>
    <row r="81" spans="4:9" ht="15">
      <c r="D81" s="1"/>
      <c r="H81" s="21"/>
      <c r="I81" s="21"/>
    </row>
    <row r="82" spans="4:9" ht="15">
      <c r="D82" s="1"/>
      <c r="H82" s="21"/>
      <c r="I82" s="21"/>
    </row>
    <row r="83" spans="4:9" ht="15">
      <c r="D83" s="1"/>
      <c r="H83" s="21"/>
      <c r="I83" s="21"/>
    </row>
    <row r="84" spans="4:9" ht="15">
      <c r="D84" s="1"/>
      <c r="H84" s="21"/>
      <c r="I84" s="21"/>
    </row>
    <row r="85" spans="4:9" ht="15">
      <c r="D85" s="1"/>
      <c r="H85" s="21"/>
      <c r="I85" s="21"/>
    </row>
    <row r="86" spans="4:9" ht="15">
      <c r="D86" s="1"/>
      <c r="H86" s="21"/>
      <c r="I86" s="21"/>
    </row>
    <row r="87" spans="4:9" ht="15">
      <c r="D87" s="1"/>
      <c r="H87" s="21"/>
      <c r="I87" s="21"/>
    </row>
    <row r="88" spans="4:9" ht="15">
      <c r="D88" s="1"/>
      <c r="H88" s="21"/>
      <c r="I88" s="21"/>
    </row>
    <row r="89" spans="4:9" ht="15">
      <c r="D89" s="1"/>
      <c r="H89" s="21"/>
      <c r="I89" s="21"/>
    </row>
    <row r="90" spans="4:9" ht="15">
      <c r="D90" s="1"/>
      <c r="H90" s="21"/>
      <c r="I90" s="21"/>
    </row>
    <row r="91" spans="4:9" ht="15">
      <c r="D91" s="1"/>
      <c r="H91" s="21"/>
      <c r="I91" s="21"/>
    </row>
    <row r="92" spans="4:9" ht="15">
      <c r="D92" s="1"/>
      <c r="H92" s="21"/>
      <c r="I92" s="21"/>
    </row>
    <row r="93" spans="4:9" ht="15">
      <c r="D93" s="1"/>
      <c r="H93" s="21"/>
      <c r="I93" s="21"/>
    </row>
    <row r="94" spans="4:9" ht="15">
      <c r="D94" s="1"/>
      <c r="H94" s="21"/>
      <c r="I94" s="21"/>
    </row>
    <row r="95" spans="4:8" ht="15">
      <c r="D95" s="1"/>
      <c r="H95" s="21"/>
    </row>
    <row r="96" spans="4:8" ht="15">
      <c r="D96" s="1"/>
      <c r="H96" s="21"/>
    </row>
    <row r="97" spans="4:8" ht="15">
      <c r="D97" s="1"/>
      <c r="H97" s="21"/>
    </row>
    <row r="98" spans="4:8" ht="15">
      <c r="D98" s="1"/>
      <c r="H98" s="21"/>
    </row>
    <row r="99" spans="4:8" ht="15">
      <c r="D99" s="1"/>
      <c r="H99" s="21"/>
    </row>
    <row r="100" spans="4:8" ht="15">
      <c r="D100" s="1"/>
      <c r="H100" s="21"/>
    </row>
    <row r="101" spans="4:8" ht="15">
      <c r="D101" s="1"/>
      <c r="H101" s="21"/>
    </row>
    <row r="102" spans="4:8" ht="15">
      <c r="D102" s="1"/>
      <c r="H102" s="21"/>
    </row>
    <row r="103" spans="4:8" ht="15">
      <c r="D103" s="1"/>
      <c r="H103" s="21"/>
    </row>
    <row r="104" spans="4:8" ht="15">
      <c r="D104" s="1"/>
      <c r="H104" s="21"/>
    </row>
    <row r="105" spans="4:8" ht="15">
      <c r="D105" s="1"/>
      <c r="H105" s="21"/>
    </row>
    <row r="106" spans="4:8" ht="15">
      <c r="D106" s="1"/>
      <c r="H106" s="21"/>
    </row>
    <row r="107" spans="4:8" ht="15">
      <c r="D107" s="1"/>
      <c r="H107" s="21"/>
    </row>
    <row r="108" spans="4:8" ht="15">
      <c r="D108" s="1"/>
      <c r="H108" s="21"/>
    </row>
    <row r="109" spans="4:8" ht="15">
      <c r="D109" s="1"/>
      <c r="H109" s="21"/>
    </row>
    <row r="110" spans="4:8" ht="15">
      <c r="D110" s="1"/>
      <c r="H110" s="21"/>
    </row>
    <row r="111" spans="4:8" ht="15">
      <c r="D111" s="1"/>
      <c r="H111" s="21"/>
    </row>
    <row r="112" spans="4:8" ht="15">
      <c r="D112" s="1"/>
      <c r="H112" s="21"/>
    </row>
    <row r="113" spans="4:8" ht="15">
      <c r="D113" s="1"/>
      <c r="H113" s="21"/>
    </row>
    <row r="114" spans="4:8" ht="15">
      <c r="D114" s="1"/>
      <c r="H114" s="21"/>
    </row>
    <row r="115" spans="4:8" ht="15">
      <c r="D115" s="1"/>
      <c r="H115" s="2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2007-11-29T15:31:18Z</cp:lastPrinted>
  <dcterms:created xsi:type="dcterms:W3CDTF">2005-07-07T17:20:47Z</dcterms:created>
  <dcterms:modified xsi:type="dcterms:W3CDTF">2007-12-07T06:35:56Z</dcterms:modified>
  <cp:category/>
  <cp:version/>
  <cp:contentType/>
  <cp:contentStatus/>
</cp:coreProperties>
</file>