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tabRatio="602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'Arkusz1'!$1:$12</definedName>
  </definedNames>
  <calcPr fullCalcOnLoad="1"/>
</workbook>
</file>

<file path=xl/sharedStrings.xml><?xml version="1.0" encoding="utf-8"?>
<sst xmlns="http://schemas.openxmlformats.org/spreadsheetml/2006/main" count="353" uniqueCount="154">
  <si>
    <t>L.p.</t>
  </si>
  <si>
    <t>Oznaczenie nieruchomości</t>
  </si>
  <si>
    <t>Sposób zagospodarowania</t>
  </si>
  <si>
    <t>uzbrojenie terenu</t>
  </si>
  <si>
    <t>wart. Lokalu</t>
  </si>
  <si>
    <t>wart. Udziału</t>
  </si>
  <si>
    <t>koszty notarialne i sądowe</t>
  </si>
  <si>
    <t>budownictwo mieszkaniowe</t>
  </si>
  <si>
    <t xml:space="preserve">
1</t>
  </si>
  <si>
    <t xml:space="preserve">
2</t>
  </si>
  <si>
    <t>PREZYDENTA MIASTA POZNANIA</t>
  </si>
  <si>
    <t xml:space="preserve">W Y K A Z    nr </t>
  </si>
  <si>
    <t>lokali mieszkalnych przeznaczonych do sprzedaży</t>
  </si>
  <si>
    <t>z równoczesnym oddaniem gruntu w użytkowanie wieczyste</t>
  </si>
  <si>
    <t>22% od wart. Udziału</t>
  </si>
  <si>
    <t>Opłaty roczne z tyt. wiecz. użyt. gruntu w wysokości 1% ceny udziału</t>
  </si>
  <si>
    <t>Udział w gruncie</t>
  </si>
  <si>
    <t>Inne koszty</t>
  </si>
  <si>
    <t xml:space="preserve">
3</t>
  </si>
  <si>
    <t>inst. wod - kan
inst. elektr.
Inst. gazowa
inst. c. o</t>
  </si>
  <si>
    <t>pierwsza opłata z tytułu wiecz. użyt. gruntu w wysokości 15% ceny udziału</t>
  </si>
  <si>
    <t>inst. wod - kan
inst. elektr.
Inst. gazowa
inst. c.o.</t>
  </si>
  <si>
    <t>inst. wod - kan
inst. elektr.
inst. gazowa
inst. c.o.</t>
  </si>
  <si>
    <t>inst. wod - kan
inst. elektr.
inst. gazowa
ogrzewanie piecowe</t>
  </si>
  <si>
    <t>inst. wod - kan
inst. elektr.
Inst. gazowa
inst c.o</t>
  </si>
  <si>
    <t>cena sprzedaży lokalu, w tym cena udziału w prawie własności gruntu, oddawanego w użytkowanie wieczyste</t>
  </si>
  <si>
    <t>lokal nr 13
o pow. 116,8 m²
ul. Matejki 5
obr.Łazarz
ark. 8A, 8B
dz. 20/1
o pow. 673 m²
KW PO1P/00064363/2</t>
  </si>
  <si>
    <t>604/10000</t>
  </si>
  <si>
    <t>169/10000</t>
  </si>
  <si>
    <t>208/10000</t>
  </si>
  <si>
    <t>20/1000</t>
  </si>
  <si>
    <t>lokal nr 8
o pow. 36,7 m²
ul. Głogowska 195
obr. Górczyn
ark. 12
dz. 47/7
o pow. 426 m²
KW PO1P/00090006/3</t>
  </si>
  <si>
    <t xml:space="preserve">inst. wod - kan
inst. elektr.
inst. gazowa
</t>
  </si>
  <si>
    <t>543/10000</t>
  </si>
  <si>
    <t>lokal nr 10
o pow. 48,1 m²
ul. Jutrzenka 6B
obr. Łazarz
ark. 04
dz. 2/6
o pow. 440 m²
KW PO1P/00059146/7</t>
  </si>
  <si>
    <t>lokal nr 10
o pow. 48,6 m²
ul. Szamotulska 35A
obr. Łazarz
ark. 04
dz. 2/16
o pow. 439 m²
KW PO1P/00065298/2</t>
  </si>
  <si>
    <t>384/10000</t>
  </si>
  <si>
    <t>30/1000</t>
  </si>
  <si>
    <r>
      <t xml:space="preserve">lokal nr 6
o pow. 34,9 m²
ul. Żydowska 35 A 
obr. Poznań
ark. 15
dz. 84/1, 84/2, 85, 86, 87, 88, 89/3, 89/4
o pow. 1.227 m²
</t>
    </r>
    <r>
      <rPr>
        <sz val="11"/>
        <rFont val="Arial CE"/>
        <family val="2"/>
      </rPr>
      <t>KW PO1P/00062196/6</t>
    </r>
  </si>
  <si>
    <r>
      <t xml:space="preserve">lokal nr 20
o pow. 58,3 m²
ul. Żydowska 35 B 
obr. Poznań
ark. 15
dz. 84/1, 84/2, 85, 86, 87, 88, 89/3, 89/4
o pow. 1.227 m²
</t>
    </r>
    <r>
      <rPr>
        <sz val="11"/>
        <rFont val="Arial CE"/>
        <family val="2"/>
      </rPr>
      <t>KW PO1P/00062196/6</t>
    </r>
  </si>
  <si>
    <t>18/1000</t>
  </si>
  <si>
    <r>
      <t xml:space="preserve">lokal nr 23
o pow. 39,0 m²
ul. Żydowska 35 B 
obr. Poznań
ark. 15
dz. 84/1, 84/2, 85, 86, 87, 88, 89/3, 89/4
o pow. 1.227 m²
</t>
    </r>
    <r>
      <rPr>
        <sz val="11"/>
        <rFont val="Arial CE"/>
        <family val="2"/>
      </rPr>
      <t>KW PO1P/00062196/6</t>
    </r>
  </si>
  <si>
    <r>
      <t xml:space="preserve">lokal nr 7
o pow. 34,3 m²
ul. Żydowska 35 A 
obr. Poznań
ark. 15
dz. 84/1, 84/2, 85, 86, 87, 88, 89/3, 89/4
o pow. 1.227 m²
</t>
    </r>
    <r>
      <rPr>
        <sz val="11"/>
        <rFont val="Arial CE"/>
        <family val="2"/>
      </rPr>
      <t>KW PO1P/00062196/6</t>
    </r>
  </si>
  <si>
    <t>17/1000</t>
  </si>
  <si>
    <r>
      <t xml:space="preserve">lokal nr 10
o pow. 58,7 m²
ul. Żydowska 35 A 
obr. Poznań
ark. 15
dz. 84/1, 84/2, 85, 86, 87, 88, 89/3, 89/4
o pow. 1.227 m²
</t>
    </r>
    <r>
      <rPr>
        <sz val="11"/>
        <rFont val="Arial CE"/>
        <family val="2"/>
      </rPr>
      <t>KW PO1P/00062196/6</t>
    </r>
  </si>
  <si>
    <r>
      <t xml:space="preserve">lokal nr 19
o pow. 42,2 m²
ul. Żydowska 35 B 
obr. Poznań
ark. 15
dz. 84/1, 84/2, 85, 86, 87, 88, 89/3, 89/4
o pow. 1.227 m²
</t>
    </r>
    <r>
      <rPr>
        <sz val="11"/>
        <rFont val="Arial CE"/>
        <family val="2"/>
      </rPr>
      <t>KW PO1P/00062196/6</t>
    </r>
  </si>
  <si>
    <t>21/1000</t>
  </si>
  <si>
    <r>
      <t xml:space="preserve">lokal nr 16
o pow. 58,3 m²
ul. Żydowska 35 B
obr. Poznań
ark. 15
dz. 84/1, 84/2, 85, 86, 87, 88, 89/3, 89/4
o pow. 1.227 m²
</t>
    </r>
    <r>
      <rPr>
        <sz val="11"/>
        <rFont val="Arial CE"/>
        <family val="2"/>
      </rPr>
      <t>KW PO1P/00062196/6</t>
    </r>
  </si>
  <si>
    <r>
      <t xml:space="preserve">lokal nr 17
o pow. 51,0 m²
ul. Żydowska 35 B 
obr. Poznań
ark. 15
dz. 84/1, 84/2, 85, 86, 87, 88, 89/3, 89/4
o pow. 1.227 m²
</t>
    </r>
    <r>
      <rPr>
        <sz val="11"/>
        <rFont val="Arial CE"/>
        <family val="2"/>
      </rPr>
      <t>KW PO1P/00062196/6</t>
    </r>
  </si>
  <si>
    <t>26/1000</t>
  </si>
  <si>
    <r>
      <t xml:space="preserve">lokal nr 18
o pow. 47,4 m²
ul. Żydowska 35 B 
obr. Poznań
ark. 15
dz. 84/1, 84/2, 85, 86, 87, 88, 89/3, 89/4
o pow. 1.227 m²
</t>
    </r>
    <r>
      <rPr>
        <sz val="11"/>
        <rFont val="Arial CE"/>
        <family val="2"/>
      </rPr>
      <t>KW PO1P/00062196/6</t>
    </r>
  </si>
  <si>
    <t>24/1000</t>
  </si>
  <si>
    <r>
      <t xml:space="preserve">lokal nr 21
o pow. 51,0 m²
ul. Żydowska 35 B 
obr. Poznań
ark. 15
dz. 84/1, 84/2, 85, 86, 87, 88, 89/3, 89/4
o pow. 1.227 m²
</t>
    </r>
    <r>
      <rPr>
        <sz val="11"/>
        <rFont val="Arial CE"/>
        <family val="2"/>
      </rPr>
      <t>KW PO1P/00062196/6</t>
    </r>
  </si>
  <si>
    <t>CCXXXII</t>
  </si>
  <si>
    <t>900/10000</t>
  </si>
  <si>
    <r>
      <t xml:space="preserve">lokal nr 12
o pow. 48,7 m²
ul. Bukowska 98
obr. Łazarz
ark. 06
dz. 91/1
o pow. 184 m²
</t>
    </r>
    <r>
      <rPr>
        <sz val="11"/>
        <rFont val="Arial CE"/>
        <family val="2"/>
      </rPr>
      <t>KW PO1P/00069276/0</t>
    </r>
  </si>
  <si>
    <r>
      <t xml:space="preserve">lokal nr 10
o pow. 44,6 m²
ul. Marcelińska 70
obr. Łazarz
ark. 16
dz. 11/1
o pow. 392 m²
</t>
    </r>
    <r>
      <rPr>
        <sz val="11"/>
        <rFont val="Arial CE"/>
        <family val="2"/>
      </rPr>
      <t>KW PO1P/00070724/6</t>
    </r>
  </si>
  <si>
    <t>300/10000</t>
  </si>
  <si>
    <t>120/10000</t>
  </si>
  <si>
    <t>lokal nr 4
o pow. 26,4 m²
ul. Swoboda 45
obr. Łazarz
ark. 02
dz. 52/15
o pow. 565 m²
KW PO1P/00066581/0</t>
  </si>
  <si>
    <t>121/10000</t>
  </si>
  <si>
    <t>lokal nr 10
o pow. 26,2 m²
ul. Swoboda 47
obr. Łazarz
ark. 02
dz. 52/15
o pow. 565 m²
KW PO1P/00066581/0</t>
  </si>
  <si>
    <t>lokal nr 8
o pow. 37,2 m²
ul. Swoboda 47
obr. Łazarz
ark. 02
dz. 52/15
o pow. 565 m²
KW PO1P/00066581/0</t>
  </si>
  <si>
    <t>170/10000</t>
  </si>
  <si>
    <t>lokal nr 6
o pow. 46,7 m²
ul. Mielżyńskiego 25
obr. Poznań
ark. 21
dz. 16/1
o pow. 377 m² 
KW PO1P/00063829/0</t>
  </si>
  <si>
    <t>338/10000</t>
  </si>
  <si>
    <r>
      <t xml:space="preserve">lokal nr 18
o pow. 76,8 m²
ul. Królowej Jadwigi 56
obr. Poznań
ark. 47
dz. 11
o pow. 801 m² 
</t>
    </r>
    <r>
      <rPr>
        <sz val="11"/>
        <rFont val="Arial CE"/>
        <family val="2"/>
      </rPr>
      <t>KW PO1P/00070722/2</t>
    </r>
  </si>
  <si>
    <t>563/10000</t>
  </si>
  <si>
    <t>lokal nr 1
o pow. 47,3 m²
os. Jagiellońskie 92
obr. Rataje
ark. 13
dz. 6/10
o pow. 845 m² 
KW PO2P/00072731/9</t>
  </si>
  <si>
    <t>15/1000</t>
  </si>
  <si>
    <t>lokal nr 1
o pow. 61,6 m²
ul. 23 Lutego 25 
obr. Poznań
ark. 13
dz. 24/3, 25/1, 23/1,17/1
o pow. 428 m² 
KW PO1P/00072311/2</t>
  </si>
  <si>
    <t>375/10000</t>
  </si>
  <si>
    <t>263/10000</t>
  </si>
  <si>
    <t>lokal nr 11
o pow. 108,7 m²
ul. Półwiejska 43
obr. Poznań
ark. 39
dz. 21/1
o pow. 1534 m²
KW PO1P/00067563/5</t>
  </si>
  <si>
    <t>inst. wod - kan
inst. elektr.
Inst. gazowa
ogrzewanie piecowe</t>
  </si>
  <si>
    <t>179/10000</t>
  </si>
  <si>
    <t>lokal nr 4
o pow. 120,3m²
ul. Stablewskiego 31
obr. Łazarz
ark. 31
dz. 40/1
o pow. 2608 m²
KW PO1P/00064021/3</t>
  </si>
  <si>
    <t>140/10000</t>
  </si>
  <si>
    <t>lokal nr 10
o pow. 37,9 m²
ul. Wojskowa 24
obr. Łazarz
ark. 13
dz. 8/2, 9/2, 10/2, 11/2, 11/4
o pow. 877 m²
KW PO1P/00077068/8</t>
  </si>
  <si>
    <t>12/1000</t>
  </si>
  <si>
    <r>
      <t xml:space="preserve">lokal nr 7
o pow. 119,4 m²
ul. Potworowskiego 17
obr. Łazarz
ark. 31
</t>
    </r>
    <r>
      <rPr>
        <sz val="10"/>
        <rFont val="Arial CE"/>
        <family val="0"/>
      </rPr>
      <t>dz. 40/1</t>
    </r>
    <r>
      <rPr>
        <sz val="12"/>
        <rFont val="Arial CE"/>
        <family val="2"/>
      </rPr>
      <t xml:space="preserve">
o pow. 2608 m²
KW PO1P/00064021/3</t>
    </r>
  </si>
  <si>
    <t>139/10000</t>
  </si>
  <si>
    <t>lokal nr 8
o pow.  118,6m²
ul. Głogowska 96
obr. Łazarz
ark. 31
dz. 40/1
o pow. 2608 m²
KW PO1P/00064021/3</t>
  </si>
  <si>
    <t>138/10000</t>
  </si>
  <si>
    <t>lokal nr 30
o pow. 33,5 m²
ul. Junacka 15
obr. Górczyn
ark. 01
dz. 92,93,94,95,96,97,98,99,100,101,102,103
o pow. 4024 m²
KW PO1P/00034562/8</t>
  </si>
  <si>
    <t>46/10000</t>
  </si>
  <si>
    <t>lokal nr 6
o pow. 122,2 m²
ul. Stablewskiego 31
obr. Łazarz
ark. 31
dz. 40/1
o pow. 2608 m²
KW PO1P/00064021/3</t>
  </si>
  <si>
    <t>142/10000</t>
  </si>
  <si>
    <t>lokal nr 2
o pow. 44,0m²
ul. Junacka 17
obr. Górczyn
ark. 01
dz. 92,93,94,95,96,97,98,99,100,101,102,103
o pow. 4024m²
KW PO1P/00034562/8</t>
  </si>
  <si>
    <t>60/10000</t>
  </si>
  <si>
    <t>lokal nr 2
o pow. 37,3m²
ul. Bułgarska 108 B
obr. Łazarz
ark. 02
dz. 4/3
o pow. 443m² 
KW PO1P/00062424/4</t>
  </si>
  <si>
    <t>212/10000</t>
  </si>
  <si>
    <t>61/10000</t>
  </si>
  <si>
    <t>lokal nr 7
o pow. 107,7 m²
ul. Stablewskiego 31A
obr. Łazarz
ark. 31
dz. 40/1
o pow. 2608 m² 
KW PO1P/00064021/3</t>
  </si>
  <si>
    <t>125/10000</t>
  </si>
  <si>
    <t>lokal nr 12
o pow. 62,9m²
ul. Wojskowa 24 A
obr. Łazarz
ark. 13
dz. 8/2, 9/2, 10/2, 11/2, 11/4
o pow. 877 m² 
KW PO1P/00077068/8</t>
  </si>
  <si>
    <t>730/10000</t>
  </si>
  <si>
    <t>lokal nr 14
o pow. 37,1 m²
ul. Modra 16 A
obr. Łazarz
ark. 02
dz. 52/29
o pow. 562 m²
KW PO1P/00075649/1</t>
  </si>
  <si>
    <t>inst. wod - kan
inst. elektr.
inst. gazowa inst. c .o.</t>
  </si>
  <si>
    <t>lokal nr 2
o pow. 38 m²
ul. Andrzejewskiego 26
obr. Górczyn 
ark. 12
dz. 47/5
o pow. 421m² 
KW PO1P/00082860/8</t>
  </si>
  <si>
    <t>inst. wod - kan
inst. elektr.
inst. gazowa ogrzewanie piecowe</t>
  </si>
  <si>
    <t>542/10000</t>
  </si>
  <si>
    <t>lokal nr 6
o pow. 66,6 m²
ul. Łukaszewicza 38A
obr. Łazarz 
ark. 33
dz. 132/1, 136/1, 136/4, 138/1, 138/4, 140/2
o pow. 708 m² 
KW PO1P/00212021/6</t>
  </si>
  <si>
    <t>32/1000</t>
  </si>
  <si>
    <t>lokal nr 8
o pow. 40,1m²
ul. Marszałkowska 3A
obr. Łazarz
ark. 20
dz. 253/1, 254/1
o pow. 879 m² 
KW PO1P/00002678/1</t>
  </si>
  <si>
    <t>177/10000</t>
  </si>
  <si>
    <t>lokal nr 17
o pow. 36,4 m²
ul. Nowowiejskiego 22
obr. Poznań
ark. 11
dz. 4/2, 5/2, 4/1, 5/1
o pow. 1377 m² 
KW PO1P/00060309/8</t>
  </si>
  <si>
    <t>lokal nr 6
o pow. 51,8 m²
ul. Nowowiejskiego 24
obr. Poznań
ark. 11
dz. 4/2, 5/2, 4/1, 5/1
o pow. 1377 m² 
KW PO1P/00060309/8</t>
  </si>
  <si>
    <t>197/10000</t>
  </si>
  <si>
    <t>158/10000</t>
  </si>
  <si>
    <t>lokal nr 2
o pow. 28,3 m²
ul. Bukowska 104 A
obr. Łazarz
ark. 04
dz. 2/14
o pow. 391 m²
KW PO1P/00064809/1</t>
  </si>
  <si>
    <t xml:space="preserve"> budownictwo mieszkaniowe</t>
  </si>
  <si>
    <t>192/10000</t>
  </si>
  <si>
    <t>lokal nr 19
o pow. 34,2 m²
ul. Kazimierza Wielkiego 16
obr. Poznań
ark. 35
dz. 26/2
o pow. 380 m²
KW PO1P/00101938/6</t>
  </si>
  <si>
    <t>260/10000</t>
  </si>
  <si>
    <r>
      <t xml:space="preserve">lokal nr 9
o pow. 36,2m²
ul. Chociszewskiego 54 B
obr. Łazarz
ark. 29 B
</t>
    </r>
    <r>
      <rPr>
        <sz val="10"/>
        <rFont val="Arial CE"/>
        <family val="0"/>
      </rPr>
      <t>dz. 20/1</t>
    </r>
    <r>
      <rPr>
        <sz val="12"/>
        <rFont val="Arial CE"/>
        <family val="2"/>
      </rPr>
      <t xml:space="preserve">
o pow. 596 m²
KW PO1P/00060311/5</t>
    </r>
  </si>
  <si>
    <t>226/10000</t>
  </si>
  <si>
    <t>lokal nr 4
o pow.  26,5 m²
ul. Swoboda 58 A
obr. Łazarz
ark. 02
dz. 4/10
o pow. 562 m²
KW PO1P/00068278/7</t>
  </si>
  <si>
    <t>lokal nr 2
o pow. 37,3 m²
ul. Marcelińska 83 B 
obr. Łazarz
ark. 02
dz. 4/27, 4/77
o pow. 582 m²
KW PO1P/00073291/2</t>
  </si>
  <si>
    <t>lokal nr 4
o pow. 26,4 m²
ul. Marcelińska 83 A 
obr. Łazarz
ark. 02
dz. 4/27, 4/77
o pow. 582 m²
KW PO1P/00073291/2</t>
  </si>
  <si>
    <t>lokal nr 5
o pow. 80,5 m²
ul. Działowa 22
obr. Poznań
ark. 7
dz. 3/1, 3/2
o pow. 486 m²
KW PO1P/00064360/1</t>
  </si>
  <si>
    <t>73/1000</t>
  </si>
  <si>
    <t>lokal nr 4 B
o pow. 62,0 m²
ul. Ratajczaka 36
obr. Poznań
ark. 26
dz. 10/1, 11/1
o pow. 697 m² 
KW PO1P/00082831/6</t>
  </si>
  <si>
    <t>lokal nr 13
o pow. 37,2 m²
ul. Świt 10A
obr. Łazarz 
ark. 04
dz. 2/10
o pow. 588 m²
KW PO1P/00064139/3</t>
  </si>
  <si>
    <t>lokal nr 4
o pow.  44,3 m²
ul. Junacka 17
obr. Górczyn
ark. 01
dz. 92,93,94,95,96,97,98,99,100,101,102,103
o pow. 4024 m²
KW PO1P/00034562/8</t>
  </si>
  <si>
    <t>lokal nr 12
o pow.  52,1 m²
ul. Nowowiejskiego 24
obr. Poznań
ark. 11
dz. 4/2, 5/2, 4/1, 5/1
o pow. 1377 m²
KW PO1P/00060309/8</t>
  </si>
  <si>
    <t>198/10000</t>
  </si>
  <si>
    <t>lokal nr 20
o pow.  56,6 m²
ul. Grochowska 42
obr. Łazarz
ark. 16
dz. 6/2
o pow. 505 m²
KW PO1P/00060304/3</t>
  </si>
  <si>
    <t>307/10000</t>
  </si>
  <si>
    <t>lokal nr 9
o pow.  37,6 m²
ul. Świt 10A
obr. Łazarz
ark. 04
dz. 2/10
o pow. 588 m²
KW PO1P/00064139/3</t>
  </si>
  <si>
    <t>160/10000</t>
  </si>
  <si>
    <r>
      <t xml:space="preserve">lokal nr 20
o pow. 44,3 m²
ul.Junacka 17
obr. Górczyn
ark. 01
dz. </t>
    </r>
    <r>
      <rPr>
        <sz val="11"/>
        <rFont val="Arial CE"/>
        <family val="0"/>
      </rPr>
      <t>92,93,94,95,96,97,98,99,100,101,102,103</t>
    </r>
    <r>
      <rPr>
        <sz val="12"/>
        <rFont val="Arial CE"/>
        <family val="2"/>
      </rPr>
      <t xml:space="preserve">
o pow. 4024 m² 
KW PO1P/00034562/8</t>
    </r>
  </si>
  <si>
    <t>lokal nr 9
o pow. 50,7 m²
ul. Andrzejewskiego 16
obr. Górczyn 
ark. 12
dz. 46/20
o pow. 422 m² 
KW PO1P/00111111/6</t>
  </si>
  <si>
    <t>lokal nr 28
o pow.  34,4 m²
ul. Nowowiejskiego 22
obr. Poznań
ark. 11
dz. 4/2,5/2,4/1,5/1
o pow. 1377 m²
KW PO1P/00060309/8</t>
  </si>
  <si>
    <t>131/10000</t>
  </si>
  <si>
    <t>lokal nr 5
o pow. 29,3 m²
ul. Pałucka 39
obr. Golęcin
ark. 45
dz. 9/2
o pow. 152 m²
KW PO1P/00077077/4</t>
  </si>
  <si>
    <t>1057/10000</t>
  </si>
  <si>
    <t>234/10000</t>
  </si>
  <si>
    <t>lokal nr 10
o pow. 32,9 m²
ul. Bukowa 4A
obr. Dębiec
ark. 19
dz. 3/32, 4/2, 10/29
o pow. 701 m²
KW PO2P/00069255/4</t>
  </si>
  <si>
    <t>171/10000</t>
  </si>
  <si>
    <t>lokal nr 3
o pow. 43,8 m²
ul. Bukowa 4A
obr. Dębiec
ark. 19
dz. 3/32, 4/2, 10/29
o pow. 701 m²
KW PO2P/00069255/4</t>
  </si>
  <si>
    <t>227/10000</t>
  </si>
  <si>
    <t>lokal nr 3
o pow. 32,7 m²
ul. Bukowa 4B
obr. Dębiec
ark. 19
dz. 3/32, 4/2, 10/29
o pow. 701 m²
KW PO2P/00069255/4</t>
  </si>
  <si>
    <t>lokal nr 3
o pow. 44,1 m²
ul. Bukowa 4C
obr. Dębiec
ark. 19
dz. 3/32, 4/2, 10/29
o pow. 701 m²
KW PO2P/00069255/4</t>
  </si>
  <si>
    <t>229/10000</t>
  </si>
  <si>
    <t>lokal nr 9
o pow. 44,1 m²
ul. Bukowa 4
obr. Dębiec
ark. 19
dz. 3/32, 4/2, 10/29
o pow. 701 m²
KW PO2P/00069255/4</t>
  </si>
  <si>
    <t>lokal nr 8
o pow. 43,1 m²
ul. Bukowa 4B
obr. Dębiec
ark. 19
dz. 3/32, 4/2, 10/29
o pow. 701 m²
KW PO2P/00069255/4</t>
  </si>
  <si>
    <t>224/10000</t>
  </si>
  <si>
    <t>lokal nr 7
o pow. 45,1 m²
ul. Bukowa 4B
obr. Dębiec
ark. 19
dz. 3/32, 4/2, 10/29
o pow. 701 m²
KW PO2P/00069255/4</t>
  </si>
  <si>
    <t>lokal nr 5
o pow. 44,2 m²
ul. Bukowa 4B
obr. Dębiec
ark. 19
dz. 3/32, 4/2, 10/29
o pow. 701 m²
KW PO2P/00069255/4</t>
  </si>
  <si>
    <t>lokal nr 9
o pow. 45,0 m²
ul. Bukowa 4C
obr. Dębiec
ark. 19
dz. 3/32, 4/2, 10/29
o pow. 701 m²
KW PO2P/00069255/4</t>
  </si>
  <si>
    <t>od poz. 1 do poz. 66</t>
  </si>
  <si>
    <t>887/2007/P</t>
  </si>
  <si>
    <t>20.12.2007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</si>
</sst>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7">
    <font>
      <sz val="10"/>
      <name val="Arial CE"/>
      <family val="0"/>
    </font>
    <font>
      <sz val="12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vertical="top"/>
    </xf>
    <xf numFmtId="4" fontId="2" fillId="3" borderId="2" xfId="0" applyNumberFormat="1" applyFont="1" applyFill="1" applyBorder="1" applyAlignment="1">
      <alignment vertical="top"/>
    </xf>
    <xf numFmtId="0" fontId="2" fillId="0" borderId="2" xfId="0" applyFont="1" applyBorder="1" applyAlignment="1">
      <alignment vertical="top"/>
    </xf>
    <xf numFmtId="2" fontId="2" fillId="0" borderId="2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2" fillId="0" borderId="2" xfId="0" applyNumberFormat="1" applyFont="1" applyBorder="1" applyAlignment="1">
      <alignment horizontal="center" vertical="top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3"/>
  <sheetViews>
    <sheetView tabSelected="1" zoomScale="75" zoomScaleNormal="75" workbookViewId="0" topLeftCell="A1">
      <selection activeCell="L4" sqref="L4"/>
    </sheetView>
  </sheetViews>
  <sheetFormatPr defaultColWidth="9.00390625" defaultRowHeight="12.75" outlineLevelCol="1"/>
  <cols>
    <col min="1" max="1" width="6.75390625" style="0" customWidth="1"/>
    <col min="2" max="2" width="23.875" style="0" customWidth="1"/>
    <col min="3" max="3" width="18.625" style="0" customWidth="1"/>
    <col min="4" max="4" width="17.00390625" style="0" customWidth="1"/>
    <col min="5" max="5" width="17.125" style="0" hidden="1" customWidth="1" outlineLevel="1"/>
    <col min="6" max="6" width="14.625" style="0" hidden="1" customWidth="1" outlineLevel="1"/>
    <col min="7" max="7" width="13.25390625" style="0" hidden="1" customWidth="1" outlineLevel="1"/>
    <col min="8" max="8" width="18.875" style="0" customWidth="1" collapsed="1"/>
    <col min="9" max="9" width="14.375" style="0" customWidth="1"/>
    <col min="10" max="10" width="15.00390625" style="0" customWidth="1"/>
    <col min="11" max="11" width="21.25390625" style="0" customWidth="1"/>
    <col min="12" max="12" width="12.25390625" style="0" customWidth="1"/>
  </cols>
  <sheetData>
    <row r="1" spans="4:14" s="1" customFormat="1" ht="18"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4:14" s="1" customFormat="1" ht="20.25" customHeight="1">
      <c r="D2" s="10"/>
      <c r="E2" s="10"/>
      <c r="F2" s="10"/>
      <c r="G2" s="10"/>
      <c r="H2" s="10"/>
      <c r="I2" s="10"/>
      <c r="J2" s="10"/>
      <c r="K2" s="10" t="s">
        <v>152</v>
      </c>
      <c r="L2" s="11"/>
      <c r="M2" s="10"/>
      <c r="N2" s="10"/>
    </row>
    <row r="3" spans="4:14" s="1" customFormat="1" ht="18.75" customHeight="1">
      <c r="D3" s="10"/>
      <c r="E3" s="10"/>
      <c r="F3" s="10"/>
      <c r="G3" s="10"/>
      <c r="H3" s="10"/>
      <c r="I3" s="10"/>
      <c r="J3" s="10"/>
      <c r="K3" s="10"/>
      <c r="L3" s="11" t="s">
        <v>10</v>
      </c>
      <c r="M3" s="10"/>
      <c r="N3" s="10"/>
    </row>
    <row r="4" spans="4:14" s="1" customFormat="1" ht="20.25" customHeight="1">
      <c r="D4" s="10"/>
      <c r="E4" s="10"/>
      <c r="F4" s="10"/>
      <c r="G4" s="10"/>
      <c r="H4" s="10"/>
      <c r="I4" s="10"/>
      <c r="J4" s="10"/>
      <c r="K4" s="10" t="s">
        <v>153</v>
      </c>
      <c r="L4" s="11"/>
      <c r="M4" s="10"/>
      <c r="N4" s="10"/>
    </row>
    <row r="5" spans="4:14" s="1" customFormat="1" ht="18"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4:14" s="1" customFormat="1" ht="18.75" customHeight="1">
      <c r="D6" s="10"/>
      <c r="E6" s="20"/>
      <c r="F6" s="20"/>
      <c r="G6" s="20"/>
      <c r="H6" s="12" t="s">
        <v>11</v>
      </c>
      <c r="I6" s="28" t="s">
        <v>53</v>
      </c>
      <c r="J6" s="20"/>
      <c r="K6" s="20"/>
      <c r="L6" s="10"/>
      <c r="M6" s="10"/>
      <c r="N6" s="10"/>
    </row>
    <row r="7" spans="4:14" s="1" customFormat="1" ht="22.5" customHeight="1">
      <c r="D7" s="10"/>
      <c r="E7" s="20"/>
      <c r="F7" s="20"/>
      <c r="G7" s="20"/>
      <c r="H7" s="12" t="s">
        <v>151</v>
      </c>
      <c r="I7" s="20"/>
      <c r="J7" s="20"/>
      <c r="K7" s="20"/>
      <c r="L7" s="10"/>
      <c r="M7" s="10"/>
      <c r="N7" s="10"/>
    </row>
    <row r="8" spans="4:14" s="1" customFormat="1" ht="22.5" customHeight="1">
      <c r="D8" s="10"/>
      <c r="E8" s="20"/>
      <c r="F8" s="20"/>
      <c r="G8" s="20"/>
      <c r="H8" s="12" t="s">
        <v>12</v>
      </c>
      <c r="I8" s="20"/>
      <c r="J8" s="20"/>
      <c r="K8" s="20"/>
      <c r="L8" s="10"/>
      <c r="M8" s="10"/>
      <c r="N8" s="10"/>
    </row>
    <row r="9" spans="4:14" s="1" customFormat="1" ht="22.5" customHeight="1">
      <c r="D9" s="10"/>
      <c r="E9" s="20"/>
      <c r="F9" s="20"/>
      <c r="G9" s="20"/>
      <c r="H9" s="12" t="s">
        <v>13</v>
      </c>
      <c r="I9" s="20"/>
      <c r="J9" s="20"/>
      <c r="K9" s="20"/>
      <c r="L9" s="10"/>
      <c r="M9" s="10"/>
      <c r="N9" s="10"/>
    </row>
    <row r="10" spans="4:14" s="1" customFormat="1" ht="33" customHeight="1" thickBot="1">
      <c r="D10" s="10"/>
      <c r="E10" s="20"/>
      <c r="F10" s="20"/>
      <c r="G10" s="20"/>
      <c r="H10" s="20"/>
      <c r="I10" s="20"/>
      <c r="J10" s="20"/>
      <c r="K10" s="20"/>
      <c r="L10" s="10"/>
      <c r="M10" s="10"/>
      <c r="N10" s="10"/>
    </row>
    <row r="11" spans="1:14" s="1" customFormat="1" ht="123" customHeight="1" thickBot="1">
      <c r="A11" s="23" t="s">
        <v>0</v>
      </c>
      <c r="B11" s="24" t="s">
        <v>1</v>
      </c>
      <c r="C11" s="24" t="s">
        <v>2</v>
      </c>
      <c r="D11" s="24" t="s">
        <v>3</v>
      </c>
      <c r="E11" s="25" t="s">
        <v>4</v>
      </c>
      <c r="F11" s="25" t="s">
        <v>5</v>
      </c>
      <c r="G11" s="26" t="s">
        <v>14</v>
      </c>
      <c r="H11" s="24" t="s">
        <v>25</v>
      </c>
      <c r="I11" s="24" t="s">
        <v>20</v>
      </c>
      <c r="J11" s="24" t="s">
        <v>15</v>
      </c>
      <c r="K11" s="24" t="s">
        <v>16</v>
      </c>
      <c r="L11" s="24" t="s">
        <v>17</v>
      </c>
      <c r="M11" s="10"/>
      <c r="N11" s="10"/>
    </row>
    <row r="12" spans="1:14" s="1" customFormat="1" ht="18">
      <c r="A12" s="6">
        <v>1</v>
      </c>
      <c r="B12" s="7">
        <v>2</v>
      </c>
      <c r="C12" s="8">
        <v>3</v>
      </c>
      <c r="D12" s="13">
        <v>4</v>
      </c>
      <c r="E12" s="14"/>
      <c r="F12" s="14"/>
      <c r="G12" s="15"/>
      <c r="H12" s="13">
        <v>5</v>
      </c>
      <c r="I12" s="13">
        <v>6</v>
      </c>
      <c r="J12" s="13">
        <v>7</v>
      </c>
      <c r="K12" s="13">
        <v>8</v>
      </c>
      <c r="L12" s="9">
        <v>9</v>
      </c>
      <c r="M12" s="10"/>
      <c r="N12" s="10"/>
    </row>
    <row r="13" spans="1:14" s="1" customFormat="1" ht="146.25" customHeight="1">
      <c r="A13" s="2" t="s">
        <v>8</v>
      </c>
      <c r="B13" s="3" t="s">
        <v>31</v>
      </c>
      <c r="C13" s="4" t="s">
        <v>7</v>
      </c>
      <c r="D13" s="4" t="s">
        <v>32</v>
      </c>
      <c r="E13" s="16">
        <v>126804</v>
      </c>
      <c r="F13" s="16">
        <v>10548</v>
      </c>
      <c r="G13" s="17">
        <f aca="true" t="shared" si="0" ref="G13:G25">0.22*F13</f>
        <v>2320.56</v>
      </c>
      <c r="H13" s="22">
        <f aca="true" t="shared" si="1" ref="H13:H30">SUM(E13:G13)</f>
        <v>139672.56</v>
      </c>
      <c r="I13" s="19">
        <f aca="true" t="shared" si="2" ref="I13:I30">+SUM(F13,G13)*0.15</f>
        <v>1930.2839999999999</v>
      </c>
      <c r="J13" s="19">
        <f aca="true" t="shared" si="3" ref="J13:J30">SUM(F13:G13)*0.01</f>
        <v>128.6856</v>
      </c>
      <c r="K13" s="18" t="s">
        <v>33</v>
      </c>
      <c r="L13" s="5" t="s">
        <v>6</v>
      </c>
      <c r="M13" s="10"/>
      <c r="N13" s="10"/>
    </row>
    <row r="14" spans="1:14" s="1" customFormat="1" ht="140.25" customHeight="1">
      <c r="A14" s="2" t="s">
        <v>9</v>
      </c>
      <c r="B14" s="3" t="s">
        <v>34</v>
      </c>
      <c r="C14" s="4" t="s">
        <v>7</v>
      </c>
      <c r="D14" s="4" t="s">
        <v>22</v>
      </c>
      <c r="E14" s="16">
        <v>219342</v>
      </c>
      <c r="F14" s="16">
        <v>3688</v>
      </c>
      <c r="G14" s="17">
        <f t="shared" si="0"/>
        <v>811.36</v>
      </c>
      <c r="H14" s="22">
        <f t="shared" si="1"/>
        <v>223841.36</v>
      </c>
      <c r="I14" s="19">
        <f t="shared" si="2"/>
        <v>674.9039999999999</v>
      </c>
      <c r="J14" s="19">
        <f t="shared" si="3"/>
        <v>44.9936</v>
      </c>
      <c r="K14" s="18" t="s">
        <v>29</v>
      </c>
      <c r="L14" s="5" t="s">
        <v>6</v>
      </c>
      <c r="M14" s="10"/>
      <c r="N14" s="10"/>
    </row>
    <row r="15" spans="1:14" s="1" customFormat="1" ht="137.25" customHeight="1">
      <c r="A15" s="2" t="s">
        <v>18</v>
      </c>
      <c r="B15" s="3" t="s">
        <v>35</v>
      </c>
      <c r="C15" s="4" t="s">
        <v>7</v>
      </c>
      <c r="D15" s="4" t="s">
        <v>22</v>
      </c>
      <c r="E15" s="16">
        <v>231746</v>
      </c>
      <c r="F15" s="16">
        <v>7687</v>
      </c>
      <c r="G15" s="17">
        <f t="shared" si="0"/>
        <v>1691.14</v>
      </c>
      <c r="H15" s="22">
        <f t="shared" si="1"/>
        <v>241124.14</v>
      </c>
      <c r="I15" s="19">
        <f t="shared" si="2"/>
        <v>1406.7209999999998</v>
      </c>
      <c r="J15" s="19">
        <f t="shared" si="3"/>
        <v>93.78139999999999</v>
      </c>
      <c r="K15" s="18" t="s">
        <v>36</v>
      </c>
      <c r="L15" s="5" t="s">
        <v>6</v>
      </c>
      <c r="M15" s="10"/>
      <c r="N15" s="10"/>
    </row>
    <row r="16" spans="1:14" s="1" customFormat="1" ht="147.75" customHeight="1">
      <c r="A16" s="2">
        <v>4</v>
      </c>
      <c r="B16" s="3" t="s">
        <v>39</v>
      </c>
      <c r="C16" s="4" t="s">
        <v>7</v>
      </c>
      <c r="D16" s="4" t="s">
        <v>22</v>
      </c>
      <c r="E16" s="16">
        <v>227104</v>
      </c>
      <c r="F16" s="16">
        <v>47485</v>
      </c>
      <c r="G16" s="17">
        <f t="shared" si="0"/>
        <v>10446.7</v>
      </c>
      <c r="H16" s="22">
        <f t="shared" si="1"/>
        <v>285035.7</v>
      </c>
      <c r="I16" s="19">
        <f t="shared" si="2"/>
        <v>8689.755</v>
      </c>
      <c r="J16" s="19">
        <f t="shared" si="3"/>
        <v>579.317</v>
      </c>
      <c r="K16" s="18" t="s">
        <v>37</v>
      </c>
      <c r="L16" s="5" t="s">
        <v>6</v>
      </c>
      <c r="M16" s="10"/>
      <c r="N16" s="10"/>
    </row>
    <row r="17" spans="1:14" s="1" customFormat="1" ht="141" customHeight="1">
      <c r="A17" s="2">
        <v>5</v>
      </c>
      <c r="B17" s="3" t="s">
        <v>38</v>
      </c>
      <c r="C17" s="4" t="s">
        <v>7</v>
      </c>
      <c r="D17" s="4" t="s">
        <v>22</v>
      </c>
      <c r="E17" s="16">
        <v>146451</v>
      </c>
      <c r="F17" s="16">
        <v>28491</v>
      </c>
      <c r="G17" s="17">
        <f t="shared" si="0"/>
        <v>6268.02</v>
      </c>
      <c r="H17" s="22">
        <f t="shared" si="1"/>
        <v>181210.02</v>
      </c>
      <c r="I17" s="19">
        <f t="shared" si="2"/>
        <v>5213.853</v>
      </c>
      <c r="J17" s="19">
        <f t="shared" si="3"/>
        <v>347.59020000000004</v>
      </c>
      <c r="K17" s="18" t="s">
        <v>40</v>
      </c>
      <c r="L17" s="5" t="s">
        <v>6</v>
      </c>
      <c r="M17" s="10"/>
      <c r="N17" s="10"/>
    </row>
    <row r="18" spans="1:14" s="1" customFormat="1" ht="142.5" customHeight="1">
      <c r="A18" s="2">
        <v>6</v>
      </c>
      <c r="B18" s="3" t="s">
        <v>41</v>
      </c>
      <c r="C18" s="4" t="s">
        <v>7</v>
      </c>
      <c r="D18" s="4" t="s">
        <v>22</v>
      </c>
      <c r="E18" s="16">
        <v>147982</v>
      </c>
      <c r="F18" s="16">
        <v>31657</v>
      </c>
      <c r="G18" s="17">
        <f t="shared" si="0"/>
        <v>6964.54</v>
      </c>
      <c r="H18" s="22">
        <f t="shared" si="1"/>
        <v>186603.54</v>
      </c>
      <c r="I18" s="19">
        <f t="shared" si="2"/>
        <v>5793.231</v>
      </c>
      <c r="J18" s="19">
        <f t="shared" si="3"/>
        <v>386.21540000000005</v>
      </c>
      <c r="K18" s="18" t="s">
        <v>30</v>
      </c>
      <c r="L18" s="5" t="s">
        <v>6</v>
      </c>
      <c r="M18" s="10"/>
      <c r="N18" s="10"/>
    </row>
    <row r="19" spans="1:14" s="1" customFormat="1" ht="144" customHeight="1">
      <c r="A19" s="2">
        <v>7</v>
      </c>
      <c r="B19" s="3" t="s">
        <v>42</v>
      </c>
      <c r="C19" s="4" t="s">
        <v>7</v>
      </c>
      <c r="D19" s="4" t="s">
        <v>22</v>
      </c>
      <c r="E19" s="16">
        <v>139835</v>
      </c>
      <c r="F19" s="16">
        <v>26908</v>
      </c>
      <c r="G19" s="17">
        <f t="shared" si="0"/>
        <v>5919.76</v>
      </c>
      <c r="H19" s="22">
        <f t="shared" si="1"/>
        <v>172662.76</v>
      </c>
      <c r="I19" s="19">
        <f t="shared" si="2"/>
        <v>4924.164</v>
      </c>
      <c r="J19" s="19">
        <f t="shared" si="3"/>
        <v>328.2776</v>
      </c>
      <c r="K19" s="18" t="s">
        <v>43</v>
      </c>
      <c r="L19" s="5" t="s">
        <v>6</v>
      </c>
      <c r="M19" s="10"/>
      <c r="N19" s="10"/>
    </row>
    <row r="20" spans="1:14" s="1" customFormat="1" ht="150" customHeight="1">
      <c r="A20" s="2">
        <v>8</v>
      </c>
      <c r="B20" s="3" t="s">
        <v>44</v>
      </c>
      <c r="C20" s="4" t="s">
        <v>7</v>
      </c>
      <c r="D20" s="4" t="s">
        <v>22</v>
      </c>
      <c r="E20" s="16">
        <v>228988</v>
      </c>
      <c r="F20" s="16">
        <v>47485</v>
      </c>
      <c r="G20" s="17">
        <f t="shared" si="0"/>
        <v>10446.7</v>
      </c>
      <c r="H20" s="22">
        <f t="shared" si="1"/>
        <v>286919.7</v>
      </c>
      <c r="I20" s="19">
        <f t="shared" si="2"/>
        <v>8689.755</v>
      </c>
      <c r="J20" s="19">
        <f t="shared" si="3"/>
        <v>579.317</v>
      </c>
      <c r="K20" s="18" t="s">
        <v>37</v>
      </c>
      <c r="L20" s="5" t="s">
        <v>6</v>
      </c>
      <c r="M20" s="10"/>
      <c r="N20" s="10"/>
    </row>
    <row r="21" spans="1:14" s="1" customFormat="1" ht="163.5" customHeight="1">
      <c r="A21" s="2">
        <v>9</v>
      </c>
      <c r="B21" s="3" t="s">
        <v>45</v>
      </c>
      <c r="C21" s="4" t="s">
        <v>7</v>
      </c>
      <c r="D21" s="4" t="s">
        <v>22</v>
      </c>
      <c r="E21" s="16">
        <v>171908</v>
      </c>
      <c r="F21" s="16">
        <v>33239</v>
      </c>
      <c r="G21" s="17">
        <f t="shared" si="0"/>
        <v>7312.58</v>
      </c>
      <c r="H21" s="22">
        <f t="shared" si="1"/>
        <v>212459.58</v>
      </c>
      <c r="I21" s="19">
        <f t="shared" si="2"/>
        <v>6082.737</v>
      </c>
      <c r="J21" s="19">
        <f t="shared" si="3"/>
        <v>405.5158</v>
      </c>
      <c r="K21" s="18" t="s">
        <v>46</v>
      </c>
      <c r="L21" s="5" t="s">
        <v>6</v>
      </c>
      <c r="M21" s="10"/>
      <c r="N21" s="10"/>
    </row>
    <row r="22" spans="1:14" s="1" customFormat="1" ht="145.5" customHeight="1">
      <c r="A22" s="2">
        <v>10</v>
      </c>
      <c r="B22" s="3" t="s">
        <v>47</v>
      </c>
      <c r="C22" s="4" t="s">
        <v>7</v>
      </c>
      <c r="D22" s="4" t="s">
        <v>22</v>
      </c>
      <c r="E22" s="16">
        <v>227104</v>
      </c>
      <c r="F22" s="16">
        <v>47485</v>
      </c>
      <c r="G22" s="17">
        <f t="shared" si="0"/>
        <v>10446.7</v>
      </c>
      <c r="H22" s="22">
        <f t="shared" si="1"/>
        <v>285035.7</v>
      </c>
      <c r="I22" s="19">
        <f t="shared" si="2"/>
        <v>8689.755</v>
      </c>
      <c r="J22" s="19">
        <f t="shared" si="3"/>
        <v>579.317</v>
      </c>
      <c r="K22" s="18" t="s">
        <v>37</v>
      </c>
      <c r="L22" s="5" t="s">
        <v>6</v>
      </c>
      <c r="M22" s="10"/>
      <c r="N22" s="10"/>
    </row>
    <row r="23" spans="1:14" s="1" customFormat="1" ht="153" customHeight="1">
      <c r="A23" s="2">
        <v>11</v>
      </c>
      <c r="B23" s="3" t="s">
        <v>48</v>
      </c>
      <c r="C23" s="4" t="s">
        <v>7</v>
      </c>
      <c r="D23" s="4" t="s">
        <v>22</v>
      </c>
      <c r="E23" s="16">
        <v>206772</v>
      </c>
      <c r="F23" s="16">
        <v>41154</v>
      </c>
      <c r="G23" s="17">
        <f t="shared" si="0"/>
        <v>9053.88</v>
      </c>
      <c r="H23" s="22">
        <f t="shared" si="1"/>
        <v>256979.88</v>
      </c>
      <c r="I23" s="19">
        <f t="shared" si="2"/>
        <v>7531.181999999999</v>
      </c>
      <c r="J23" s="19">
        <f t="shared" si="3"/>
        <v>502.0788</v>
      </c>
      <c r="K23" s="18" t="s">
        <v>49</v>
      </c>
      <c r="L23" s="5" t="s">
        <v>6</v>
      </c>
      <c r="M23" s="10"/>
      <c r="N23" s="10"/>
    </row>
    <row r="24" spans="1:14" s="1" customFormat="1" ht="153" customHeight="1">
      <c r="A24" s="2">
        <v>12</v>
      </c>
      <c r="B24" s="3" t="s">
        <v>50</v>
      </c>
      <c r="C24" s="4" t="s">
        <v>7</v>
      </c>
      <c r="D24" s="4" t="s">
        <v>22</v>
      </c>
      <c r="E24" s="16">
        <v>192438</v>
      </c>
      <c r="F24" s="16">
        <v>37988</v>
      </c>
      <c r="G24" s="17">
        <f t="shared" si="0"/>
        <v>8357.36</v>
      </c>
      <c r="H24" s="22">
        <f t="shared" si="1"/>
        <v>238783.36</v>
      </c>
      <c r="I24" s="19">
        <f t="shared" si="2"/>
        <v>6951.804</v>
      </c>
      <c r="J24" s="19">
        <f t="shared" si="3"/>
        <v>463.4536</v>
      </c>
      <c r="K24" s="18" t="s">
        <v>51</v>
      </c>
      <c r="L24" s="5" t="s">
        <v>6</v>
      </c>
      <c r="M24" s="10"/>
      <c r="N24" s="10"/>
    </row>
    <row r="25" spans="1:14" s="1" customFormat="1" ht="143.25" customHeight="1">
      <c r="A25" s="2">
        <v>13</v>
      </c>
      <c r="B25" s="3" t="s">
        <v>52</v>
      </c>
      <c r="C25" s="4" t="s">
        <v>7</v>
      </c>
      <c r="D25" s="4" t="s">
        <v>22</v>
      </c>
      <c r="E25" s="16">
        <v>206772</v>
      </c>
      <c r="F25" s="16">
        <v>41154</v>
      </c>
      <c r="G25" s="17">
        <f t="shared" si="0"/>
        <v>9053.88</v>
      </c>
      <c r="H25" s="22">
        <f t="shared" si="1"/>
        <v>256979.88</v>
      </c>
      <c r="I25" s="19">
        <f t="shared" si="2"/>
        <v>7531.181999999999</v>
      </c>
      <c r="J25" s="19">
        <f t="shared" si="3"/>
        <v>502.0788</v>
      </c>
      <c r="K25" s="18" t="s">
        <v>49</v>
      </c>
      <c r="L25" s="5" t="s">
        <v>6</v>
      </c>
      <c r="M25" s="10"/>
      <c r="N25" s="10"/>
    </row>
    <row r="26" spans="1:14" s="1" customFormat="1" ht="138.75" customHeight="1">
      <c r="A26" s="2">
        <v>14</v>
      </c>
      <c r="B26" s="3" t="s">
        <v>55</v>
      </c>
      <c r="C26" s="4" t="s">
        <v>7</v>
      </c>
      <c r="D26" s="4" t="s">
        <v>19</v>
      </c>
      <c r="E26" s="16">
        <v>220694</v>
      </c>
      <c r="F26" s="16">
        <v>7336</v>
      </c>
      <c r="G26" s="17">
        <f aca="true" t="shared" si="4" ref="G26:G78">0.22*F26</f>
        <v>1613.92</v>
      </c>
      <c r="H26" s="22">
        <f t="shared" si="1"/>
        <v>229643.92</v>
      </c>
      <c r="I26" s="19">
        <f t="shared" si="2"/>
        <v>1342.488</v>
      </c>
      <c r="J26" s="19">
        <f t="shared" si="3"/>
        <v>89.4992</v>
      </c>
      <c r="K26" s="18" t="s">
        <v>54</v>
      </c>
      <c r="L26" s="5" t="s">
        <v>6</v>
      </c>
      <c r="M26" s="10"/>
      <c r="N26" s="10"/>
    </row>
    <row r="27" spans="1:14" s="1" customFormat="1" ht="137.25" customHeight="1">
      <c r="A27" s="2">
        <v>15</v>
      </c>
      <c r="B27" s="3" t="s">
        <v>56</v>
      </c>
      <c r="C27" s="4" t="s">
        <v>7</v>
      </c>
      <c r="D27" s="4" t="s">
        <v>24</v>
      </c>
      <c r="E27" s="16">
        <v>200585</v>
      </c>
      <c r="F27" s="16">
        <v>4739</v>
      </c>
      <c r="G27" s="17">
        <f t="shared" si="4"/>
        <v>1042.58</v>
      </c>
      <c r="H27" s="22">
        <f t="shared" si="1"/>
        <v>206366.58</v>
      </c>
      <c r="I27" s="19">
        <f t="shared" si="2"/>
        <v>867.237</v>
      </c>
      <c r="J27" s="19">
        <f t="shared" si="3"/>
        <v>57.8158</v>
      </c>
      <c r="K27" s="18" t="s">
        <v>57</v>
      </c>
      <c r="L27" s="5" t="s">
        <v>6</v>
      </c>
      <c r="M27" s="10"/>
      <c r="N27" s="10"/>
    </row>
    <row r="28" spans="1:14" s="1" customFormat="1" ht="161.25" customHeight="1">
      <c r="A28" s="2">
        <v>16</v>
      </c>
      <c r="B28" s="3" t="s">
        <v>118</v>
      </c>
      <c r="C28" s="4" t="s">
        <v>7</v>
      </c>
      <c r="D28" s="4" t="s">
        <v>24</v>
      </c>
      <c r="E28" s="16">
        <v>167753</v>
      </c>
      <c r="F28" s="16">
        <v>3964</v>
      </c>
      <c r="G28" s="17">
        <f t="shared" si="4"/>
        <v>872.08</v>
      </c>
      <c r="H28" s="22">
        <f t="shared" si="1"/>
        <v>172589.08</v>
      </c>
      <c r="I28" s="19">
        <f t="shared" si="2"/>
        <v>725.4119999999999</v>
      </c>
      <c r="J28" s="19">
        <f t="shared" si="3"/>
        <v>48.3608</v>
      </c>
      <c r="K28" s="18" t="s">
        <v>28</v>
      </c>
      <c r="L28" s="5" t="s">
        <v>6</v>
      </c>
      <c r="M28" s="10"/>
      <c r="N28" s="10"/>
    </row>
    <row r="29" spans="1:14" s="1" customFormat="1" ht="156.75" customHeight="1">
      <c r="A29" s="2">
        <v>17</v>
      </c>
      <c r="B29" s="3" t="s">
        <v>119</v>
      </c>
      <c r="C29" s="4" t="s">
        <v>7</v>
      </c>
      <c r="D29" s="4" t="s">
        <v>24</v>
      </c>
      <c r="E29" s="16">
        <v>126490</v>
      </c>
      <c r="F29" s="16">
        <v>2815</v>
      </c>
      <c r="G29" s="17">
        <f t="shared" si="4"/>
        <v>619.3</v>
      </c>
      <c r="H29" s="22">
        <f>SUM(E29:G29)</f>
        <v>129924.3</v>
      </c>
      <c r="I29" s="19">
        <f>+SUM(F29,G29)*0.15</f>
        <v>515.145</v>
      </c>
      <c r="J29" s="19">
        <f>SUM(F29:G29)*0.01</f>
        <v>34.343</v>
      </c>
      <c r="K29" s="18" t="s">
        <v>58</v>
      </c>
      <c r="L29" s="5" t="s">
        <v>6</v>
      </c>
      <c r="M29" s="10"/>
      <c r="N29" s="10"/>
    </row>
    <row r="30" spans="1:14" s="1" customFormat="1" ht="150" customHeight="1">
      <c r="A30" s="2">
        <v>18</v>
      </c>
      <c r="B30" s="3" t="s">
        <v>59</v>
      </c>
      <c r="C30" s="4" t="s">
        <v>7</v>
      </c>
      <c r="D30" s="4" t="s">
        <v>21</v>
      </c>
      <c r="E30" s="16">
        <v>126550</v>
      </c>
      <c r="F30" s="16">
        <v>2755</v>
      </c>
      <c r="G30" s="17">
        <f t="shared" si="4"/>
        <v>606.1</v>
      </c>
      <c r="H30" s="22">
        <f t="shared" si="1"/>
        <v>129911.1</v>
      </c>
      <c r="I30" s="19">
        <f t="shared" si="2"/>
        <v>504.16499999999996</v>
      </c>
      <c r="J30" s="19">
        <f t="shared" si="3"/>
        <v>33.611</v>
      </c>
      <c r="K30" s="18" t="s">
        <v>60</v>
      </c>
      <c r="L30" s="5" t="s">
        <v>6</v>
      </c>
      <c r="M30" s="10"/>
      <c r="N30" s="10"/>
    </row>
    <row r="31" spans="1:14" s="1" customFormat="1" ht="160.5" customHeight="1">
      <c r="A31" s="2">
        <v>19</v>
      </c>
      <c r="B31" s="3" t="s">
        <v>61</v>
      </c>
      <c r="C31" s="4" t="s">
        <v>7</v>
      </c>
      <c r="D31" s="4" t="s">
        <v>21</v>
      </c>
      <c r="E31" s="16">
        <v>121664</v>
      </c>
      <c r="F31" s="16">
        <v>2732</v>
      </c>
      <c r="G31" s="17">
        <f t="shared" si="4"/>
        <v>601.04</v>
      </c>
      <c r="H31" s="22">
        <f>SUM(E31:G31)</f>
        <v>124997.04</v>
      </c>
      <c r="I31" s="19">
        <f>+SUM(F31,G31)*0.15</f>
        <v>499.95599999999996</v>
      </c>
      <c r="J31" s="19">
        <f>SUM(F31:G31)*0.01</f>
        <v>33.3304</v>
      </c>
      <c r="K31" s="18" t="s">
        <v>58</v>
      </c>
      <c r="L31" s="5" t="s">
        <v>6</v>
      </c>
      <c r="M31" s="10"/>
      <c r="N31" s="10"/>
    </row>
    <row r="32" spans="1:14" s="1" customFormat="1" ht="153" customHeight="1">
      <c r="A32" s="2">
        <v>20</v>
      </c>
      <c r="B32" s="3" t="s">
        <v>62</v>
      </c>
      <c r="C32" s="4" t="s">
        <v>7</v>
      </c>
      <c r="D32" s="4" t="s">
        <v>21</v>
      </c>
      <c r="E32" s="16">
        <v>174624</v>
      </c>
      <c r="F32" s="16">
        <v>3871</v>
      </c>
      <c r="G32" s="17">
        <f t="shared" si="4"/>
        <v>851.62</v>
      </c>
      <c r="H32" s="22">
        <f>SUM(E32:G32)</f>
        <v>179346.62</v>
      </c>
      <c r="I32" s="19">
        <f>+SUM(F32,G32)*0.15</f>
        <v>708.3929999999999</v>
      </c>
      <c r="J32" s="19">
        <f>SUM(F32:G32)*0.01</f>
        <v>47.2262</v>
      </c>
      <c r="K32" s="18" t="s">
        <v>63</v>
      </c>
      <c r="L32" s="5" t="s">
        <v>6</v>
      </c>
      <c r="M32" s="10"/>
      <c r="N32" s="10"/>
    </row>
    <row r="33" spans="1:14" s="1" customFormat="1" ht="135.75">
      <c r="A33" s="2">
        <v>21</v>
      </c>
      <c r="B33" s="3" t="s">
        <v>120</v>
      </c>
      <c r="C33" s="4" t="s">
        <v>7</v>
      </c>
      <c r="D33" s="4" t="s">
        <v>22</v>
      </c>
      <c r="E33" s="16">
        <v>302016</v>
      </c>
      <c r="F33" s="16">
        <v>43709</v>
      </c>
      <c r="G33" s="17">
        <f t="shared" si="4"/>
        <v>9615.98</v>
      </c>
      <c r="H33" s="22">
        <f aca="true" t="shared" si="5" ref="H33:H46">SUM(E33:G33)</f>
        <v>355340.98</v>
      </c>
      <c r="I33" s="19">
        <f aca="true" t="shared" si="6" ref="I33:I46">+SUM(F33,G33)*0.15</f>
        <v>7998.746999999999</v>
      </c>
      <c r="J33" s="19">
        <f aca="true" t="shared" si="7" ref="J33:J46">SUM(F33:G33)*0.01</f>
        <v>533.2497999999999</v>
      </c>
      <c r="K33" s="18" t="s">
        <v>121</v>
      </c>
      <c r="L33" s="5" t="s">
        <v>6</v>
      </c>
      <c r="M33" s="10"/>
      <c r="N33" s="10"/>
    </row>
    <row r="34" spans="1:14" s="1" customFormat="1" ht="135.75">
      <c r="A34" s="2">
        <v>22</v>
      </c>
      <c r="B34" s="3" t="s">
        <v>64</v>
      </c>
      <c r="C34" s="4" t="s">
        <v>7</v>
      </c>
      <c r="D34" s="4" t="s">
        <v>22</v>
      </c>
      <c r="E34" s="16">
        <v>185402</v>
      </c>
      <c r="F34" s="16">
        <v>14960</v>
      </c>
      <c r="G34" s="17">
        <f t="shared" si="4"/>
        <v>3291.2</v>
      </c>
      <c r="H34" s="22">
        <f t="shared" si="5"/>
        <v>203653.2</v>
      </c>
      <c r="I34" s="19">
        <f t="shared" si="6"/>
        <v>2737.68</v>
      </c>
      <c r="J34" s="19">
        <f t="shared" si="7"/>
        <v>182.512</v>
      </c>
      <c r="K34" s="18" t="s">
        <v>65</v>
      </c>
      <c r="L34" s="5" t="s">
        <v>6</v>
      </c>
      <c r="M34" s="10"/>
      <c r="N34" s="10"/>
    </row>
    <row r="35" spans="1:14" s="1" customFormat="1" ht="135">
      <c r="A35" s="2">
        <v>23</v>
      </c>
      <c r="B35" s="3" t="s">
        <v>66</v>
      </c>
      <c r="C35" s="4" t="s">
        <v>7</v>
      </c>
      <c r="D35" s="4" t="s">
        <v>22</v>
      </c>
      <c r="E35" s="16">
        <v>268983</v>
      </c>
      <c r="F35" s="16">
        <v>56866</v>
      </c>
      <c r="G35" s="17">
        <f t="shared" si="4"/>
        <v>12510.52</v>
      </c>
      <c r="H35" s="22">
        <f t="shared" si="5"/>
        <v>338359.52</v>
      </c>
      <c r="I35" s="19">
        <f t="shared" si="6"/>
        <v>10406.478000000001</v>
      </c>
      <c r="J35" s="19">
        <f t="shared" si="7"/>
        <v>693.7652</v>
      </c>
      <c r="K35" s="18" t="s">
        <v>67</v>
      </c>
      <c r="L35" s="5" t="s">
        <v>6</v>
      </c>
      <c r="M35" s="10"/>
      <c r="N35" s="10"/>
    </row>
    <row r="36" spans="1:14" s="1" customFormat="1" ht="135.75">
      <c r="A36" s="2">
        <v>24</v>
      </c>
      <c r="B36" s="3" t="s">
        <v>68</v>
      </c>
      <c r="C36" s="4" t="s">
        <v>7</v>
      </c>
      <c r="D36" s="4" t="s">
        <v>22</v>
      </c>
      <c r="E36" s="16">
        <v>198343</v>
      </c>
      <c r="F36" s="16">
        <v>6059</v>
      </c>
      <c r="G36" s="17">
        <f t="shared" si="4"/>
        <v>1332.98</v>
      </c>
      <c r="H36" s="22">
        <f t="shared" si="5"/>
        <v>205734.98</v>
      </c>
      <c r="I36" s="19">
        <f t="shared" si="6"/>
        <v>1108.7969999999998</v>
      </c>
      <c r="J36" s="19">
        <f t="shared" si="7"/>
        <v>73.9198</v>
      </c>
      <c r="K36" s="18" t="s">
        <v>69</v>
      </c>
      <c r="L36" s="5" t="s">
        <v>6</v>
      </c>
      <c r="M36" s="10"/>
      <c r="N36" s="10"/>
    </row>
    <row r="37" spans="1:14" s="1" customFormat="1" ht="150.75">
      <c r="A37" s="2">
        <v>25</v>
      </c>
      <c r="B37" s="3" t="s">
        <v>70</v>
      </c>
      <c r="C37" s="4" t="s">
        <v>7</v>
      </c>
      <c r="D37" s="4" t="s">
        <v>22</v>
      </c>
      <c r="E37" s="16">
        <v>229650</v>
      </c>
      <c r="F37" s="16">
        <v>22117</v>
      </c>
      <c r="G37" s="17">
        <f t="shared" si="4"/>
        <v>4865.74</v>
      </c>
      <c r="H37" s="22">
        <f t="shared" si="5"/>
        <v>256632.74</v>
      </c>
      <c r="I37" s="19">
        <f t="shared" si="6"/>
        <v>4047.4109999999996</v>
      </c>
      <c r="J37" s="19">
        <f t="shared" si="7"/>
        <v>269.8274</v>
      </c>
      <c r="K37" s="18" t="s">
        <v>71</v>
      </c>
      <c r="L37" s="5" t="s">
        <v>6</v>
      </c>
      <c r="M37" s="10"/>
      <c r="N37" s="10"/>
    </row>
    <row r="38" spans="1:14" s="1" customFormat="1" ht="135.75">
      <c r="A38" s="2">
        <v>26</v>
      </c>
      <c r="B38" s="3" t="s">
        <v>122</v>
      </c>
      <c r="C38" s="4" t="s">
        <v>7</v>
      </c>
      <c r="D38" s="4" t="s">
        <v>22</v>
      </c>
      <c r="E38" s="16">
        <v>238355</v>
      </c>
      <c r="F38" s="16">
        <v>27918</v>
      </c>
      <c r="G38" s="17">
        <f t="shared" si="4"/>
        <v>6141.96</v>
      </c>
      <c r="H38" s="22">
        <f t="shared" si="5"/>
        <v>272414.96</v>
      </c>
      <c r="I38" s="19">
        <f t="shared" si="6"/>
        <v>5108.994</v>
      </c>
      <c r="J38" s="19">
        <f t="shared" si="7"/>
        <v>340.5996</v>
      </c>
      <c r="K38" s="18" t="s">
        <v>72</v>
      </c>
      <c r="L38" s="5" t="s">
        <v>6</v>
      </c>
      <c r="M38" s="10"/>
      <c r="N38" s="10"/>
    </row>
    <row r="39" spans="1:14" ht="135.75">
      <c r="A39" s="2">
        <v>27</v>
      </c>
      <c r="B39" s="3" t="s">
        <v>73</v>
      </c>
      <c r="C39" s="4" t="s">
        <v>7</v>
      </c>
      <c r="D39" s="4" t="s">
        <v>74</v>
      </c>
      <c r="E39" s="16">
        <v>395620</v>
      </c>
      <c r="F39" s="16">
        <v>37838</v>
      </c>
      <c r="G39" s="17">
        <f t="shared" si="4"/>
        <v>8324.36</v>
      </c>
      <c r="H39" s="22">
        <f t="shared" si="5"/>
        <v>441782.36</v>
      </c>
      <c r="I39" s="19">
        <f t="shared" si="6"/>
        <v>6924.354</v>
      </c>
      <c r="J39" s="19">
        <f t="shared" si="7"/>
        <v>461.6236</v>
      </c>
      <c r="K39" s="18" t="s">
        <v>75</v>
      </c>
      <c r="L39" s="5" t="s">
        <v>6</v>
      </c>
      <c r="M39" s="10"/>
      <c r="N39" s="10"/>
    </row>
    <row r="40" spans="1:14" ht="135.75">
      <c r="A40" s="2">
        <v>28</v>
      </c>
      <c r="B40" s="3" t="s">
        <v>76</v>
      </c>
      <c r="C40" s="4" t="s">
        <v>7</v>
      </c>
      <c r="D40" s="4" t="s">
        <v>74</v>
      </c>
      <c r="E40" s="16">
        <v>419108</v>
      </c>
      <c r="F40" s="16">
        <v>18073</v>
      </c>
      <c r="G40" s="17">
        <f t="shared" si="4"/>
        <v>3976.06</v>
      </c>
      <c r="H40" s="22">
        <f t="shared" si="5"/>
        <v>441157.06</v>
      </c>
      <c r="I40" s="19">
        <f t="shared" si="6"/>
        <v>3307.359</v>
      </c>
      <c r="J40" s="19">
        <f t="shared" si="7"/>
        <v>220.49060000000003</v>
      </c>
      <c r="K40" s="18" t="s">
        <v>77</v>
      </c>
      <c r="L40" s="5" t="s">
        <v>6</v>
      </c>
      <c r="M40" s="10"/>
      <c r="N40" s="10"/>
    </row>
    <row r="41" spans="1:14" ht="150.75">
      <c r="A41" s="2">
        <v>29</v>
      </c>
      <c r="B41" s="3" t="s">
        <v>78</v>
      </c>
      <c r="C41" s="4" t="s">
        <v>7</v>
      </c>
      <c r="D41" s="4" t="s">
        <v>24</v>
      </c>
      <c r="E41" s="16">
        <v>175800</v>
      </c>
      <c r="F41" s="16">
        <v>4799</v>
      </c>
      <c r="G41" s="17">
        <f t="shared" si="4"/>
        <v>1055.78</v>
      </c>
      <c r="H41" s="22">
        <f t="shared" si="5"/>
        <v>181654.78</v>
      </c>
      <c r="I41" s="19">
        <f t="shared" si="6"/>
        <v>878.217</v>
      </c>
      <c r="J41" s="19">
        <f t="shared" si="7"/>
        <v>58.547799999999995</v>
      </c>
      <c r="K41" s="18" t="s">
        <v>79</v>
      </c>
      <c r="L41" s="5" t="s">
        <v>6</v>
      </c>
      <c r="M41" s="10"/>
      <c r="N41" s="10"/>
    </row>
    <row r="42" spans="1:14" ht="135.75">
      <c r="A42" s="2">
        <v>30</v>
      </c>
      <c r="B42" s="3" t="s">
        <v>80</v>
      </c>
      <c r="C42" s="4" t="s">
        <v>7</v>
      </c>
      <c r="D42" s="4" t="s">
        <v>74</v>
      </c>
      <c r="E42" s="16">
        <v>415967</v>
      </c>
      <c r="F42" s="16">
        <v>17944</v>
      </c>
      <c r="G42" s="17">
        <f t="shared" si="4"/>
        <v>3947.68</v>
      </c>
      <c r="H42" s="22">
        <f t="shared" si="5"/>
        <v>437858.68</v>
      </c>
      <c r="I42" s="19">
        <f t="shared" si="6"/>
        <v>3283.752</v>
      </c>
      <c r="J42" s="19">
        <f t="shared" si="7"/>
        <v>218.9168</v>
      </c>
      <c r="K42" s="18" t="s">
        <v>81</v>
      </c>
      <c r="L42" s="5" t="s">
        <v>6</v>
      </c>
      <c r="M42" s="10"/>
      <c r="N42" s="10"/>
    </row>
    <row r="43" spans="1:14" ht="135.75">
      <c r="A43" s="2">
        <v>31</v>
      </c>
      <c r="B43" s="3" t="s">
        <v>82</v>
      </c>
      <c r="C43" s="4" t="s">
        <v>7</v>
      </c>
      <c r="D43" s="4" t="s">
        <v>74</v>
      </c>
      <c r="E43" s="16">
        <v>436511</v>
      </c>
      <c r="F43" s="16">
        <v>17815</v>
      </c>
      <c r="G43" s="17">
        <f t="shared" si="4"/>
        <v>3919.3</v>
      </c>
      <c r="H43" s="22">
        <f t="shared" si="5"/>
        <v>458245.3</v>
      </c>
      <c r="I43" s="19">
        <f t="shared" si="6"/>
        <v>3260.145</v>
      </c>
      <c r="J43" s="19">
        <f t="shared" si="7"/>
        <v>217.343</v>
      </c>
      <c r="K43" s="18" t="s">
        <v>83</v>
      </c>
      <c r="L43" s="5" t="s">
        <v>6</v>
      </c>
      <c r="M43" s="10"/>
      <c r="N43" s="10"/>
    </row>
    <row r="44" spans="1:14" ht="135.75">
      <c r="A44" s="2">
        <v>32</v>
      </c>
      <c r="B44" s="3" t="s">
        <v>26</v>
      </c>
      <c r="C44" s="4" t="s">
        <v>7</v>
      </c>
      <c r="D44" s="4" t="s">
        <v>21</v>
      </c>
      <c r="E44" s="16">
        <v>391478</v>
      </c>
      <c r="F44" s="16">
        <v>20121</v>
      </c>
      <c r="G44" s="17">
        <f t="shared" si="4"/>
        <v>4426.62</v>
      </c>
      <c r="H44" s="22">
        <f t="shared" si="5"/>
        <v>416025.62</v>
      </c>
      <c r="I44" s="19">
        <f t="shared" si="6"/>
        <v>3682.1429999999996</v>
      </c>
      <c r="J44" s="19">
        <f t="shared" si="7"/>
        <v>245.4762</v>
      </c>
      <c r="K44" s="18" t="s">
        <v>27</v>
      </c>
      <c r="L44" s="5" t="s">
        <v>6</v>
      </c>
      <c r="M44" s="10"/>
      <c r="N44" s="10"/>
    </row>
    <row r="45" spans="1:14" ht="165.75">
      <c r="A45" s="29">
        <v>33</v>
      </c>
      <c r="B45" s="27" t="s">
        <v>84</v>
      </c>
      <c r="C45" s="4" t="s">
        <v>7</v>
      </c>
      <c r="D45" s="4" t="s">
        <v>21</v>
      </c>
      <c r="E45" s="16">
        <v>149240</v>
      </c>
      <c r="F45" s="16">
        <v>7460</v>
      </c>
      <c r="G45" s="17">
        <f t="shared" si="4"/>
        <v>1641.2</v>
      </c>
      <c r="H45" s="22">
        <f t="shared" si="5"/>
        <v>158341.2</v>
      </c>
      <c r="I45" s="19">
        <f t="shared" si="6"/>
        <v>1365.18</v>
      </c>
      <c r="J45" s="19">
        <f t="shared" si="7"/>
        <v>91.01200000000001</v>
      </c>
      <c r="K45" s="18" t="s">
        <v>85</v>
      </c>
      <c r="L45" s="5" t="s">
        <v>6</v>
      </c>
      <c r="M45" s="10"/>
      <c r="N45" s="10"/>
    </row>
    <row r="46" spans="1:14" ht="135.75">
      <c r="A46" s="2">
        <v>34</v>
      </c>
      <c r="B46" s="3" t="s">
        <v>86</v>
      </c>
      <c r="C46" s="4" t="s">
        <v>7</v>
      </c>
      <c r="D46" s="4" t="s">
        <v>23</v>
      </c>
      <c r="E46" s="16">
        <v>425754</v>
      </c>
      <c r="F46" s="16">
        <v>18332</v>
      </c>
      <c r="G46" s="17">
        <f t="shared" si="4"/>
        <v>4033.04</v>
      </c>
      <c r="H46" s="22">
        <f t="shared" si="5"/>
        <v>448119.04</v>
      </c>
      <c r="I46" s="19">
        <f t="shared" si="6"/>
        <v>3354.756</v>
      </c>
      <c r="J46" s="19">
        <f t="shared" si="7"/>
        <v>223.65040000000002</v>
      </c>
      <c r="K46" s="18" t="s">
        <v>87</v>
      </c>
      <c r="L46" s="5" t="s">
        <v>6</v>
      </c>
      <c r="M46" s="10"/>
      <c r="N46" s="10"/>
    </row>
    <row r="47" spans="1:14" ht="165.75">
      <c r="A47" s="2">
        <v>35</v>
      </c>
      <c r="B47" s="3" t="s">
        <v>88</v>
      </c>
      <c r="C47" s="4" t="s">
        <v>7</v>
      </c>
      <c r="D47" s="4" t="s">
        <v>22</v>
      </c>
      <c r="E47" s="16">
        <v>183542</v>
      </c>
      <c r="F47" s="16">
        <v>9730</v>
      </c>
      <c r="G47" s="17">
        <f t="shared" si="4"/>
        <v>2140.6</v>
      </c>
      <c r="H47" s="22">
        <f aca="true" t="shared" si="8" ref="H47:H63">SUM(E47:G47)</f>
        <v>195412.6</v>
      </c>
      <c r="I47" s="19">
        <f aca="true" t="shared" si="9" ref="I47:I63">+SUM(F47,G47)*0.15</f>
        <v>1780.59</v>
      </c>
      <c r="J47" s="19">
        <f aca="true" t="shared" si="10" ref="J47:J63">SUM(F47:G47)*0.01</f>
        <v>118.706</v>
      </c>
      <c r="K47" s="18" t="s">
        <v>89</v>
      </c>
      <c r="L47" s="5" t="s">
        <v>6</v>
      </c>
      <c r="M47" s="10"/>
      <c r="N47" s="10"/>
    </row>
    <row r="48" spans="1:14" ht="135.75">
      <c r="A48" s="2">
        <v>36</v>
      </c>
      <c r="B48" s="3" t="s">
        <v>90</v>
      </c>
      <c r="C48" s="4" t="s">
        <v>7</v>
      </c>
      <c r="D48" s="4" t="s">
        <v>22</v>
      </c>
      <c r="E48" s="16">
        <v>163511</v>
      </c>
      <c r="F48" s="16">
        <v>3419</v>
      </c>
      <c r="G48" s="17">
        <f t="shared" si="4"/>
        <v>752.18</v>
      </c>
      <c r="H48" s="22">
        <f t="shared" si="8"/>
        <v>167682.18</v>
      </c>
      <c r="I48" s="19">
        <f t="shared" si="9"/>
        <v>625.677</v>
      </c>
      <c r="J48" s="19">
        <f t="shared" si="10"/>
        <v>41.711800000000004</v>
      </c>
      <c r="K48" s="18" t="s">
        <v>91</v>
      </c>
      <c r="L48" s="5" t="s">
        <v>6</v>
      </c>
      <c r="M48" s="10"/>
      <c r="N48" s="10"/>
    </row>
    <row r="49" spans="1:14" ht="165">
      <c r="A49" s="2">
        <v>37</v>
      </c>
      <c r="B49" s="3" t="s">
        <v>131</v>
      </c>
      <c r="C49" s="4" t="s">
        <v>7</v>
      </c>
      <c r="D49" s="4" t="s">
        <v>22</v>
      </c>
      <c r="E49" s="16">
        <v>191850</v>
      </c>
      <c r="F49" s="16">
        <v>9892</v>
      </c>
      <c r="G49" s="17">
        <f t="shared" si="4"/>
        <v>2176.2400000000002</v>
      </c>
      <c r="H49" s="22">
        <f t="shared" si="8"/>
        <v>203918.24</v>
      </c>
      <c r="I49" s="19">
        <f t="shared" si="9"/>
        <v>1810.2359999999999</v>
      </c>
      <c r="J49" s="19">
        <f t="shared" si="10"/>
        <v>120.6824</v>
      </c>
      <c r="K49" s="18" t="s">
        <v>92</v>
      </c>
      <c r="L49" s="5" t="s">
        <v>6</v>
      </c>
      <c r="M49" s="10"/>
      <c r="N49" s="10"/>
    </row>
    <row r="50" spans="1:14" ht="135.75">
      <c r="A50" s="2">
        <v>38</v>
      </c>
      <c r="B50" s="3" t="s">
        <v>93</v>
      </c>
      <c r="C50" s="4" t="s">
        <v>7</v>
      </c>
      <c r="D50" s="4" t="s">
        <v>74</v>
      </c>
      <c r="E50" s="16">
        <v>372713</v>
      </c>
      <c r="F50" s="16">
        <v>16137</v>
      </c>
      <c r="G50" s="17">
        <f t="shared" si="4"/>
        <v>3550.14</v>
      </c>
      <c r="H50" s="22">
        <f t="shared" si="8"/>
        <v>392400.14</v>
      </c>
      <c r="I50" s="19">
        <f t="shared" si="9"/>
        <v>2953.071</v>
      </c>
      <c r="J50" s="19">
        <f t="shared" si="10"/>
        <v>196.8714</v>
      </c>
      <c r="K50" s="18" t="s">
        <v>94</v>
      </c>
      <c r="L50" s="5" t="s">
        <v>6</v>
      </c>
      <c r="M50" s="10"/>
      <c r="N50" s="10"/>
    </row>
    <row r="51" spans="1:14" ht="150.75">
      <c r="A51" s="2">
        <v>39</v>
      </c>
      <c r="B51" s="3" t="s">
        <v>95</v>
      </c>
      <c r="C51" s="4" t="s">
        <v>7</v>
      </c>
      <c r="D51" s="4" t="s">
        <v>22</v>
      </c>
      <c r="E51" s="16">
        <v>268553</v>
      </c>
      <c r="F51" s="16">
        <v>7998</v>
      </c>
      <c r="G51" s="17">
        <f t="shared" si="4"/>
        <v>1759.56</v>
      </c>
      <c r="H51" s="22">
        <f t="shared" si="8"/>
        <v>278310.56</v>
      </c>
      <c r="I51" s="19">
        <f t="shared" si="9"/>
        <v>1463.6339999999998</v>
      </c>
      <c r="J51" s="19">
        <f t="shared" si="10"/>
        <v>97.5756</v>
      </c>
      <c r="K51" s="18" t="s">
        <v>30</v>
      </c>
      <c r="L51" s="5" t="s">
        <v>6</v>
      </c>
      <c r="M51" s="10"/>
      <c r="N51" s="10"/>
    </row>
    <row r="52" spans="1:14" ht="150.75">
      <c r="A52" s="2">
        <v>40</v>
      </c>
      <c r="B52" s="3" t="s">
        <v>132</v>
      </c>
      <c r="C52" s="4" t="s">
        <v>7</v>
      </c>
      <c r="D52" s="4" t="s">
        <v>74</v>
      </c>
      <c r="E52" s="16">
        <v>166361</v>
      </c>
      <c r="F52" s="16">
        <v>11213</v>
      </c>
      <c r="G52" s="17">
        <f t="shared" si="4"/>
        <v>2466.86</v>
      </c>
      <c r="H52" s="22">
        <f t="shared" si="8"/>
        <v>180040.86</v>
      </c>
      <c r="I52" s="19">
        <f t="shared" si="9"/>
        <v>2051.979</v>
      </c>
      <c r="J52" s="19">
        <f t="shared" si="10"/>
        <v>136.79860000000002</v>
      </c>
      <c r="K52" s="18" t="s">
        <v>96</v>
      </c>
      <c r="L52" s="5" t="s">
        <v>6</v>
      </c>
      <c r="M52" s="10"/>
      <c r="N52" s="10"/>
    </row>
    <row r="53" spans="1:14" ht="135.75">
      <c r="A53" s="2">
        <v>41</v>
      </c>
      <c r="B53" s="3" t="s">
        <v>97</v>
      </c>
      <c r="C53" s="4" t="s">
        <v>7</v>
      </c>
      <c r="D53" s="4" t="s">
        <v>98</v>
      </c>
      <c r="E53" s="16">
        <v>166969</v>
      </c>
      <c r="F53" s="16">
        <v>3828</v>
      </c>
      <c r="G53" s="17">
        <f t="shared" si="4"/>
        <v>842.16</v>
      </c>
      <c r="H53" s="22">
        <f t="shared" si="8"/>
        <v>171639.16</v>
      </c>
      <c r="I53" s="19">
        <f t="shared" si="9"/>
        <v>700.524</v>
      </c>
      <c r="J53" s="19">
        <f t="shared" si="10"/>
        <v>46.7016</v>
      </c>
      <c r="K53" s="18" t="s">
        <v>28</v>
      </c>
      <c r="L53" s="5" t="s">
        <v>6</v>
      </c>
      <c r="M53" s="10"/>
      <c r="N53" s="10"/>
    </row>
    <row r="54" spans="1:14" ht="150.75">
      <c r="A54" s="2">
        <v>42</v>
      </c>
      <c r="B54" s="3" t="s">
        <v>99</v>
      </c>
      <c r="C54" s="4" t="s">
        <v>7</v>
      </c>
      <c r="D54" s="4" t="s">
        <v>100</v>
      </c>
      <c r="E54" s="16">
        <v>132653</v>
      </c>
      <c r="F54" s="16">
        <v>8306</v>
      </c>
      <c r="G54" s="17">
        <f t="shared" si="4"/>
        <v>1827.32</v>
      </c>
      <c r="H54" s="22">
        <f t="shared" si="8"/>
        <v>142786.32</v>
      </c>
      <c r="I54" s="19">
        <f t="shared" si="9"/>
        <v>1519.9979999999998</v>
      </c>
      <c r="J54" s="19">
        <f t="shared" si="10"/>
        <v>101.3332</v>
      </c>
      <c r="K54" s="18" t="s">
        <v>101</v>
      </c>
      <c r="L54" s="5" t="s">
        <v>6</v>
      </c>
      <c r="M54" s="10"/>
      <c r="N54" s="10"/>
    </row>
    <row r="55" spans="1:14" ht="165.75">
      <c r="A55" s="2">
        <v>43</v>
      </c>
      <c r="B55" s="3" t="s">
        <v>102</v>
      </c>
      <c r="C55" s="4" t="s">
        <v>7</v>
      </c>
      <c r="D55" s="4" t="s">
        <v>22</v>
      </c>
      <c r="E55" s="16">
        <v>298480</v>
      </c>
      <c r="F55" s="16">
        <v>10331</v>
      </c>
      <c r="G55" s="17">
        <f t="shared" si="4"/>
        <v>2272.82</v>
      </c>
      <c r="H55" s="22">
        <f t="shared" si="8"/>
        <v>311083.82</v>
      </c>
      <c r="I55" s="19">
        <f t="shared" si="9"/>
        <v>1890.5729999999999</v>
      </c>
      <c r="J55" s="19">
        <f t="shared" si="10"/>
        <v>126.0382</v>
      </c>
      <c r="K55" s="18" t="s">
        <v>103</v>
      </c>
      <c r="L55" s="5" t="s">
        <v>6</v>
      </c>
      <c r="M55" s="10"/>
      <c r="N55" s="10"/>
    </row>
    <row r="56" spans="1:14" ht="135.75">
      <c r="A56" s="2">
        <v>44</v>
      </c>
      <c r="B56" s="3" t="s">
        <v>104</v>
      </c>
      <c r="C56" s="4" t="s">
        <v>7</v>
      </c>
      <c r="D56" s="4" t="s">
        <v>22</v>
      </c>
      <c r="E56" s="16">
        <v>154432</v>
      </c>
      <c r="F56" s="16">
        <v>6270</v>
      </c>
      <c r="G56" s="17">
        <f t="shared" si="4"/>
        <v>1379.4</v>
      </c>
      <c r="H56" s="22">
        <f t="shared" si="8"/>
        <v>162081.4</v>
      </c>
      <c r="I56" s="19">
        <f t="shared" si="9"/>
        <v>1147.4099999999999</v>
      </c>
      <c r="J56" s="19">
        <f t="shared" si="10"/>
        <v>76.494</v>
      </c>
      <c r="K56" s="18" t="s">
        <v>105</v>
      </c>
      <c r="L56" s="5" t="s">
        <v>6</v>
      </c>
      <c r="M56" s="10"/>
      <c r="N56" s="10"/>
    </row>
    <row r="57" spans="1:14" ht="135.75">
      <c r="A57" s="2">
        <v>45</v>
      </c>
      <c r="B57" s="3" t="s">
        <v>106</v>
      </c>
      <c r="C57" s="4" t="s">
        <v>7</v>
      </c>
      <c r="D57" s="4" t="s">
        <v>22</v>
      </c>
      <c r="E57" s="16">
        <v>133321</v>
      </c>
      <c r="F57" s="16">
        <v>23007</v>
      </c>
      <c r="G57" s="17">
        <f t="shared" si="4"/>
        <v>5061.54</v>
      </c>
      <c r="H57" s="22">
        <f t="shared" si="8"/>
        <v>161389.54</v>
      </c>
      <c r="I57" s="19">
        <f t="shared" si="9"/>
        <v>4210.281</v>
      </c>
      <c r="J57" s="19">
        <f t="shared" si="10"/>
        <v>280.6854</v>
      </c>
      <c r="K57" s="18" t="s">
        <v>81</v>
      </c>
      <c r="L57" s="5" t="s">
        <v>6</v>
      </c>
      <c r="M57" s="10"/>
      <c r="N57" s="10"/>
    </row>
    <row r="58" spans="1:14" ht="150" customHeight="1">
      <c r="A58" s="2">
        <v>46</v>
      </c>
      <c r="B58" s="3" t="s">
        <v>107</v>
      </c>
      <c r="C58" s="4" t="s">
        <v>7</v>
      </c>
      <c r="D58" s="4" t="s">
        <v>22</v>
      </c>
      <c r="E58" s="16">
        <v>195237</v>
      </c>
      <c r="F58" s="16">
        <v>32607</v>
      </c>
      <c r="G58" s="17">
        <f t="shared" si="4"/>
        <v>7173.54</v>
      </c>
      <c r="H58" s="22">
        <f t="shared" si="8"/>
        <v>235017.54</v>
      </c>
      <c r="I58" s="19">
        <f t="shared" si="9"/>
        <v>5967.081</v>
      </c>
      <c r="J58" s="19">
        <f t="shared" si="10"/>
        <v>397.8054</v>
      </c>
      <c r="K58" s="18" t="s">
        <v>108</v>
      </c>
      <c r="L58" s="5" t="s">
        <v>6</v>
      </c>
      <c r="M58" s="10"/>
      <c r="N58" s="10"/>
    </row>
    <row r="59" spans="1:14" ht="135.75">
      <c r="A59" s="2">
        <v>47</v>
      </c>
      <c r="B59" s="3" t="s">
        <v>123</v>
      </c>
      <c r="C59" s="4" t="s">
        <v>7</v>
      </c>
      <c r="D59" s="4" t="s">
        <v>19</v>
      </c>
      <c r="E59" s="16">
        <v>162739</v>
      </c>
      <c r="F59" s="16">
        <v>3744</v>
      </c>
      <c r="G59" s="17">
        <f t="shared" si="4"/>
        <v>823.68</v>
      </c>
      <c r="H59" s="22">
        <f>SUM(E59:G59)</f>
        <v>167306.68</v>
      </c>
      <c r="I59" s="19">
        <f t="shared" si="9"/>
        <v>685.152</v>
      </c>
      <c r="J59" s="19">
        <f t="shared" si="10"/>
        <v>45.67680000000001</v>
      </c>
      <c r="K59" s="18" t="s">
        <v>109</v>
      </c>
      <c r="L59" s="5" t="s">
        <v>6</v>
      </c>
      <c r="M59" s="10"/>
      <c r="N59" s="10"/>
    </row>
    <row r="60" spans="1:14" ht="135.75">
      <c r="A60" s="2">
        <v>48</v>
      </c>
      <c r="B60" s="27" t="s">
        <v>110</v>
      </c>
      <c r="C60" s="4" t="s">
        <v>111</v>
      </c>
      <c r="D60" s="4" t="s">
        <v>19</v>
      </c>
      <c r="E60" s="16">
        <v>127097</v>
      </c>
      <c r="F60" s="16">
        <v>3025</v>
      </c>
      <c r="G60" s="17">
        <f t="shared" si="4"/>
        <v>665.5</v>
      </c>
      <c r="H60" s="22">
        <f t="shared" si="8"/>
        <v>130787.5</v>
      </c>
      <c r="I60" s="19">
        <f t="shared" si="9"/>
        <v>553.5749999999999</v>
      </c>
      <c r="J60" s="19">
        <f t="shared" si="10"/>
        <v>36.905</v>
      </c>
      <c r="K60" s="18" t="s">
        <v>112</v>
      </c>
      <c r="L60" s="5" t="s">
        <v>6</v>
      </c>
      <c r="M60" s="10"/>
      <c r="N60" s="10"/>
    </row>
    <row r="61" spans="1:14" ht="150.75">
      <c r="A61" s="2">
        <v>49</v>
      </c>
      <c r="B61" s="27" t="s">
        <v>113</v>
      </c>
      <c r="C61" s="4" t="s">
        <v>7</v>
      </c>
      <c r="D61" s="4" t="s">
        <v>24</v>
      </c>
      <c r="E61" s="16">
        <v>148622</v>
      </c>
      <c r="F61" s="16">
        <v>12162</v>
      </c>
      <c r="G61" s="17">
        <f t="shared" si="4"/>
        <v>2675.64</v>
      </c>
      <c r="H61" s="22">
        <f t="shared" si="8"/>
        <v>163459.64</v>
      </c>
      <c r="I61" s="19">
        <f t="shared" si="9"/>
        <v>2225.6459999999997</v>
      </c>
      <c r="J61" s="19">
        <f t="shared" si="10"/>
        <v>148.3764</v>
      </c>
      <c r="K61" s="18" t="s">
        <v>114</v>
      </c>
      <c r="L61" s="5" t="s">
        <v>6</v>
      </c>
      <c r="M61" s="10"/>
      <c r="N61" s="10"/>
    </row>
    <row r="62" spans="1:14" ht="150.75">
      <c r="A62" s="2">
        <v>50</v>
      </c>
      <c r="B62" s="3" t="s">
        <v>115</v>
      </c>
      <c r="C62" s="4" t="s">
        <v>7</v>
      </c>
      <c r="D62" s="4" t="s">
        <v>24</v>
      </c>
      <c r="E62" s="16">
        <v>167555</v>
      </c>
      <c r="F62" s="16">
        <v>6142</v>
      </c>
      <c r="G62" s="17">
        <f t="shared" si="4"/>
        <v>1351.24</v>
      </c>
      <c r="H62" s="22">
        <f t="shared" si="8"/>
        <v>175048.24</v>
      </c>
      <c r="I62" s="19">
        <f t="shared" si="9"/>
        <v>1123.9859999999999</v>
      </c>
      <c r="J62" s="19">
        <f t="shared" si="10"/>
        <v>74.9324</v>
      </c>
      <c r="K62" s="18" t="s">
        <v>116</v>
      </c>
      <c r="L62" s="5" t="s">
        <v>6</v>
      </c>
      <c r="M62" s="10"/>
      <c r="N62" s="10"/>
    </row>
    <row r="63" spans="1:14" ht="135.75">
      <c r="A63" s="2">
        <v>51</v>
      </c>
      <c r="B63" s="3" t="s">
        <v>117</v>
      </c>
      <c r="C63" s="4" t="s">
        <v>7</v>
      </c>
      <c r="D63" s="4" t="s">
        <v>24</v>
      </c>
      <c r="E63" s="16">
        <v>127077</v>
      </c>
      <c r="F63" s="16">
        <v>2718</v>
      </c>
      <c r="G63" s="17">
        <f t="shared" si="4"/>
        <v>597.96</v>
      </c>
      <c r="H63" s="22">
        <f t="shared" si="8"/>
        <v>130392.96</v>
      </c>
      <c r="I63" s="19">
        <f t="shared" si="9"/>
        <v>497.394</v>
      </c>
      <c r="J63" s="19">
        <f t="shared" si="10"/>
        <v>33.1596</v>
      </c>
      <c r="K63" s="18" t="s">
        <v>79</v>
      </c>
      <c r="L63" s="5" t="s">
        <v>6</v>
      </c>
      <c r="M63" s="10"/>
      <c r="N63" s="10"/>
    </row>
    <row r="64" spans="1:14" ht="171" customHeight="1">
      <c r="A64" s="2">
        <v>52</v>
      </c>
      <c r="B64" s="3" t="s">
        <v>124</v>
      </c>
      <c r="C64" s="4" t="s">
        <v>7</v>
      </c>
      <c r="D64" s="4" t="s">
        <v>24</v>
      </c>
      <c r="E64" s="16">
        <v>184698</v>
      </c>
      <c r="F64" s="16">
        <v>9892</v>
      </c>
      <c r="G64" s="17">
        <f t="shared" si="4"/>
        <v>2176.2400000000002</v>
      </c>
      <c r="H64" s="22">
        <f aca="true" t="shared" si="11" ref="H64:H69">SUM(E64:G64)</f>
        <v>196766.24</v>
      </c>
      <c r="I64" s="19">
        <f aca="true" t="shared" si="12" ref="I64:I69">+SUM(F64,G64)*0.15</f>
        <v>1810.2359999999999</v>
      </c>
      <c r="J64" s="19">
        <f aca="true" t="shared" si="13" ref="J64:J69">SUM(F64:G64)*0.01</f>
        <v>120.6824</v>
      </c>
      <c r="K64" s="18" t="s">
        <v>92</v>
      </c>
      <c r="L64" s="5" t="s">
        <v>6</v>
      </c>
      <c r="M64" s="10"/>
      <c r="N64" s="10"/>
    </row>
    <row r="65" spans="1:12" ht="162.75" customHeight="1">
      <c r="A65" s="2">
        <v>53</v>
      </c>
      <c r="B65" s="3" t="s">
        <v>125</v>
      </c>
      <c r="C65" s="4" t="s">
        <v>7</v>
      </c>
      <c r="D65" s="4" t="s">
        <v>24</v>
      </c>
      <c r="E65" s="16">
        <v>196391</v>
      </c>
      <c r="F65" s="16">
        <v>32722</v>
      </c>
      <c r="G65" s="17">
        <f t="shared" si="4"/>
        <v>7198.84</v>
      </c>
      <c r="H65" s="22">
        <f t="shared" si="11"/>
        <v>236311.84</v>
      </c>
      <c r="I65" s="19">
        <f t="shared" si="12"/>
        <v>5988.125999999999</v>
      </c>
      <c r="J65" s="19">
        <f t="shared" si="13"/>
        <v>399.2084</v>
      </c>
      <c r="K65" s="18" t="s">
        <v>126</v>
      </c>
      <c r="L65" s="5" t="s">
        <v>6</v>
      </c>
    </row>
    <row r="66" spans="1:12" ht="135">
      <c r="A66" s="2">
        <v>54</v>
      </c>
      <c r="B66" s="3" t="s">
        <v>127</v>
      </c>
      <c r="C66" s="4" t="s">
        <v>7</v>
      </c>
      <c r="D66" s="4" t="s">
        <v>24</v>
      </c>
      <c r="E66" s="16">
        <v>235340</v>
      </c>
      <c r="F66" s="16">
        <v>6248</v>
      </c>
      <c r="G66" s="17">
        <f t="shared" si="4"/>
        <v>1374.56</v>
      </c>
      <c r="H66" s="22">
        <f t="shared" si="11"/>
        <v>242962.56</v>
      </c>
      <c r="I66" s="19">
        <f t="shared" si="12"/>
        <v>1143.3839999999998</v>
      </c>
      <c r="J66" s="19">
        <f t="shared" si="13"/>
        <v>76.2256</v>
      </c>
      <c r="K66" s="18" t="s">
        <v>128</v>
      </c>
      <c r="L66" s="5" t="s">
        <v>6</v>
      </c>
    </row>
    <row r="67" spans="1:12" ht="135">
      <c r="A67" s="2">
        <v>55</v>
      </c>
      <c r="B67" s="3" t="s">
        <v>129</v>
      </c>
      <c r="C67" s="4" t="s">
        <v>7</v>
      </c>
      <c r="D67" s="4" t="s">
        <v>24</v>
      </c>
      <c r="E67" s="16">
        <v>176624</v>
      </c>
      <c r="F67" s="16">
        <v>3791</v>
      </c>
      <c r="G67" s="17">
        <f t="shared" si="4"/>
        <v>834.02</v>
      </c>
      <c r="H67" s="22">
        <f t="shared" si="11"/>
        <v>181249.02</v>
      </c>
      <c r="I67" s="19">
        <f t="shared" si="12"/>
        <v>693.753</v>
      </c>
      <c r="J67" s="19">
        <f t="shared" si="13"/>
        <v>46.25020000000001</v>
      </c>
      <c r="K67" s="18" t="s">
        <v>130</v>
      </c>
      <c r="L67" s="5" t="s">
        <v>6</v>
      </c>
    </row>
    <row r="68" spans="1:12" ht="135">
      <c r="A68" s="2">
        <v>56</v>
      </c>
      <c r="B68" s="3" t="s">
        <v>133</v>
      </c>
      <c r="C68" s="4" t="s">
        <v>7</v>
      </c>
      <c r="D68" s="4" t="s">
        <v>24</v>
      </c>
      <c r="E68" s="16">
        <v>129477</v>
      </c>
      <c r="F68" s="16">
        <v>21683</v>
      </c>
      <c r="G68" s="17">
        <f t="shared" si="4"/>
        <v>4770.26</v>
      </c>
      <c r="H68" s="22">
        <f t="shared" si="11"/>
        <v>155930.26</v>
      </c>
      <c r="I68" s="19">
        <f t="shared" si="12"/>
        <v>3967.989</v>
      </c>
      <c r="J68" s="19">
        <f t="shared" si="13"/>
        <v>264.5326</v>
      </c>
      <c r="K68" s="18" t="s">
        <v>134</v>
      </c>
      <c r="L68" s="5" t="s">
        <v>6</v>
      </c>
    </row>
    <row r="69" spans="1:12" ht="135">
      <c r="A69" s="2">
        <v>57</v>
      </c>
      <c r="B69" s="3" t="s">
        <v>135</v>
      </c>
      <c r="C69" s="4" t="s">
        <v>7</v>
      </c>
      <c r="D69" s="4" t="s">
        <v>74</v>
      </c>
      <c r="E69" s="16">
        <v>114599</v>
      </c>
      <c r="F69" s="16">
        <v>6009</v>
      </c>
      <c r="G69" s="17">
        <f t="shared" si="4"/>
        <v>1321.98</v>
      </c>
      <c r="H69" s="22">
        <f t="shared" si="11"/>
        <v>121929.98</v>
      </c>
      <c r="I69" s="19">
        <f t="shared" si="12"/>
        <v>1099.647</v>
      </c>
      <c r="J69" s="19">
        <f t="shared" si="13"/>
        <v>73.3098</v>
      </c>
      <c r="K69" s="18" t="s">
        <v>136</v>
      </c>
      <c r="L69" s="5" t="s">
        <v>6</v>
      </c>
    </row>
    <row r="70" spans="1:12" ht="135">
      <c r="A70" s="2">
        <v>58</v>
      </c>
      <c r="B70" s="3" t="s">
        <v>150</v>
      </c>
      <c r="C70" s="4" t="s">
        <v>7</v>
      </c>
      <c r="D70" s="4" t="s">
        <v>24</v>
      </c>
      <c r="E70" s="16">
        <v>196527</v>
      </c>
      <c r="F70" s="16">
        <v>4790</v>
      </c>
      <c r="G70" s="17">
        <f t="shared" si="4"/>
        <v>1053.8</v>
      </c>
      <c r="H70" s="22">
        <f aca="true" t="shared" si="14" ref="H70:H78">SUM(E70:G70)</f>
        <v>202370.8</v>
      </c>
      <c r="I70" s="19">
        <f aca="true" t="shared" si="15" ref="I70:I78">+SUM(F70,G70)*0.15</f>
        <v>876.57</v>
      </c>
      <c r="J70" s="19">
        <f aca="true" t="shared" si="16" ref="J70:J78">SUM(F70:G70)*0.01</f>
        <v>58.438</v>
      </c>
      <c r="K70" s="18" t="s">
        <v>137</v>
      </c>
      <c r="L70" s="5" t="s">
        <v>6</v>
      </c>
    </row>
    <row r="71" spans="1:12" ht="135">
      <c r="A71" s="2">
        <v>59</v>
      </c>
      <c r="B71" s="3" t="s">
        <v>138</v>
      </c>
      <c r="C71" s="4" t="s">
        <v>7</v>
      </c>
      <c r="D71" s="4" t="s">
        <v>24</v>
      </c>
      <c r="E71" s="16">
        <v>133068</v>
      </c>
      <c r="F71" s="16">
        <v>3500</v>
      </c>
      <c r="G71" s="17">
        <f t="shared" si="4"/>
        <v>770</v>
      </c>
      <c r="H71" s="22">
        <f t="shared" si="14"/>
        <v>137338</v>
      </c>
      <c r="I71" s="19">
        <f t="shared" si="15"/>
        <v>640.5</v>
      </c>
      <c r="J71" s="19">
        <f t="shared" si="16"/>
        <v>42.7</v>
      </c>
      <c r="K71" s="18" t="s">
        <v>139</v>
      </c>
      <c r="L71" s="5" t="s">
        <v>6</v>
      </c>
    </row>
    <row r="72" spans="1:12" ht="135">
      <c r="A72" s="2">
        <v>60</v>
      </c>
      <c r="B72" s="3" t="s">
        <v>140</v>
      </c>
      <c r="C72" s="4" t="s">
        <v>7</v>
      </c>
      <c r="D72" s="4" t="s">
        <v>24</v>
      </c>
      <c r="E72" s="16">
        <v>191301</v>
      </c>
      <c r="F72" s="16">
        <v>4647</v>
      </c>
      <c r="G72" s="17">
        <f t="shared" si="4"/>
        <v>1022.34</v>
      </c>
      <c r="H72" s="22">
        <f t="shared" si="14"/>
        <v>196970.34</v>
      </c>
      <c r="I72" s="19">
        <f t="shared" si="15"/>
        <v>850.401</v>
      </c>
      <c r="J72" s="19">
        <f t="shared" si="16"/>
        <v>56.693400000000004</v>
      </c>
      <c r="K72" s="18" t="s">
        <v>141</v>
      </c>
      <c r="L72" s="5" t="s">
        <v>6</v>
      </c>
    </row>
    <row r="73" spans="1:12" ht="135">
      <c r="A73" s="2">
        <v>61</v>
      </c>
      <c r="B73" s="3" t="s">
        <v>142</v>
      </c>
      <c r="C73" s="4" t="s">
        <v>7</v>
      </c>
      <c r="D73" s="4" t="s">
        <v>24</v>
      </c>
      <c r="E73" s="16">
        <v>135659</v>
      </c>
      <c r="F73" s="16">
        <v>3480</v>
      </c>
      <c r="G73" s="17">
        <f t="shared" si="4"/>
        <v>765.6</v>
      </c>
      <c r="H73" s="22">
        <f t="shared" si="14"/>
        <v>139904.6</v>
      </c>
      <c r="I73" s="19">
        <f t="shared" si="15"/>
        <v>636.84</v>
      </c>
      <c r="J73" s="19">
        <f t="shared" si="16"/>
        <v>42.456</v>
      </c>
      <c r="K73" s="18" t="s">
        <v>63</v>
      </c>
      <c r="L73" s="5" t="s">
        <v>6</v>
      </c>
    </row>
    <row r="74" spans="1:12" ht="135">
      <c r="A74" s="2">
        <v>62</v>
      </c>
      <c r="B74" s="3" t="s">
        <v>143</v>
      </c>
      <c r="C74" s="4" t="s">
        <v>7</v>
      </c>
      <c r="D74" s="4" t="s">
        <v>24</v>
      </c>
      <c r="E74" s="16">
        <v>179261</v>
      </c>
      <c r="F74" s="16">
        <v>4687</v>
      </c>
      <c r="G74" s="17">
        <f t="shared" si="4"/>
        <v>1031.14</v>
      </c>
      <c r="H74" s="22">
        <f t="shared" si="14"/>
        <v>184979.14</v>
      </c>
      <c r="I74" s="19">
        <f t="shared" si="15"/>
        <v>857.721</v>
      </c>
      <c r="J74" s="19">
        <f t="shared" si="16"/>
        <v>57.181400000000004</v>
      </c>
      <c r="K74" s="18" t="s">
        <v>144</v>
      </c>
      <c r="L74" s="5" t="s">
        <v>6</v>
      </c>
    </row>
    <row r="75" spans="1:12" ht="135">
      <c r="A75" s="2">
        <v>63</v>
      </c>
      <c r="B75" s="3" t="s">
        <v>145</v>
      </c>
      <c r="C75" s="4" t="s">
        <v>7</v>
      </c>
      <c r="D75" s="4" t="s">
        <v>24</v>
      </c>
      <c r="E75" s="16">
        <v>192603</v>
      </c>
      <c r="F75" s="16">
        <v>4687</v>
      </c>
      <c r="G75" s="17">
        <f t="shared" si="4"/>
        <v>1031.14</v>
      </c>
      <c r="H75" s="22">
        <f t="shared" si="14"/>
        <v>198321.14</v>
      </c>
      <c r="I75" s="19">
        <f t="shared" si="15"/>
        <v>857.721</v>
      </c>
      <c r="J75" s="19">
        <f t="shared" si="16"/>
        <v>57.181400000000004</v>
      </c>
      <c r="K75" s="18" t="s">
        <v>144</v>
      </c>
      <c r="L75" s="5" t="s">
        <v>6</v>
      </c>
    </row>
    <row r="76" spans="1:12" ht="135">
      <c r="A76" s="2">
        <v>64</v>
      </c>
      <c r="B76" s="3" t="s">
        <v>146</v>
      </c>
      <c r="C76" s="4" t="s">
        <v>7</v>
      </c>
      <c r="D76" s="4" t="s">
        <v>24</v>
      </c>
      <c r="E76" s="16">
        <v>175192</v>
      </c>
      <c r="F76" s="16">
        <v>4585</v>
      </c>
      <c r="G76" s="17">
        <f t="shared" si="4"/>
        <v>1008.7</v>
      </c>
      <c r="H76" s="22">
        <f t="shared" si="14"/>
        <v>180785.7</v>
      </c>
      <c r="I76" s="19">
        <f t="shared" si="15"/>
        <v>839.055</v>
      </c>
      <c r="J76" s="19">
        <f t="shared" si="16"/>
        <v>55.937</v>
      </c>
      <c r="K76" s="18" t="s">
        <v>147</v>
      </c>
      <c r="L76" s="5" t="s">
        <v>6</v>
      </c>
    </row>
    <row r="77" spans="1:12" ht="135">
      <c r="A77" s="2">
        <v>65</v>
      </c>
      <c r="B77" s="3" t="s">
        <v>148</v>
      </c>
      <c r="C77" s="4" t="s">
        <v>7</v>
      </c>
      <c r="D77" s="4" t="s">
        <v>24</v>
      </c>
      <c r="E77" s="16">
        <v>196974</v>
      </c>
      <c r="F77" s="16">
        <v>4790</v>
      </c>
      <c r="G77" s="17">
        <f t="shared" si="4"/>
        <v>1053.8</v>
      </c>
      <c r="H77" s="22">
        <f t="shared" si="14"/>
        <v>202817.8</v>
      </c>
      <c r="I77" s="19">
        <f t="shared" si="15"/>
        <v>876.57</v>
      </c>
      <c r="J77" s="19">
        <f t="shared" si="16"/>
        <v>58.438</v>
      </c>
      <c r="K77" s="18" t="s">
        <v>137</v>
      </c>
      <c r="L77" s="5" t="s">
        <v>6</v>
      </c>
    </row>
    <row r="78" spans="1:12" ht="135">
      <c r="A78" s="2">
        <v>66</v>
      </c>
      <c r="B78" s="3" t="s">
        <v>149</v>
      </c>
      <c r="C78" s="4" t="s">
        <v>7</v>
      </c>
      <c r="D78" s="4" t="s">
        <v>24</v>
      </c>
      <c r="E78" s="16">
        <v>193051</v>
      </c>
      <c r="F78" s="16">
        <v>4687</v>
      </c>
      <c r="G78" s="17">
        <f t="shared" si="4"/>
        <v>1031.14</v>
      </c>
      <c r="H78" s="22">
        <f t="shared" si="14"/>
        <v>198769.14</v>
      </c>
      <c r="I78" s="19">
        <f t="shared" si="15"/>
        <v>857.721</v>
      </c>
      <c r="J78" s="19">
        <f t="shared" si="16"/>
        <v>57.181400000000004</v>
      </c>
      <c r="K78" s="18" t="s">
        <v>144</v>
      </c>
      <c r="L78" s="5" t="s">
        <v>6</v>
      </c>
    </row>
    <row r="79" spans="4:9" ht="15">
      <c r="D79" s="1"/>
      <c r="H79" s="21"/>
      <c r="I79" s="21"/>
    </row>
    <row r="80" spans="4:9" ht="15">
      <c r="D80" s="1"/>
      <c r="H80" s="21"/>
      <c r="I80" s="21"/>
    </row>
    <row r="81" spans="4:9" ht="15">
      <c r="D81" s="1"/>
      <c r="H81" s="21"/>
      <c r="I81" s="21"/>
    </row>
    <row r="82" spans="4:9" ht="15">
      <c r="D82" s="1"/>
      <c r="H82" s="21"/>
      <c r="I82" s="21"/>
    </row>
    <row r="83" spans="4:9" ht="15">
      <c r="D83" s="1"/>
      <c r="H83" s="21"/>
      <c r="I83" s="21"/>
    </row>
    <row r="84" spans="4:9" ht="15">
      <c r="D84" s="1"/>
      <c r="H84" s="21"/>
      <c r="I84" s="21"/>
    </row>
    <row r="85" spans="4:9" ht="15">
      <c r="D85" s="1"/>
      <c r="H85" s="21"/>
      <c r="I85" s="21"/>
    </row>
    <row r="86" spans="4:9" ht="15">
      <c r="D86" s="1"/>
      <c r="H86" s="21"/>
      <c r="I86" s="21"/>
    </row>
    <row r="87" spans="4:9" ht="15">
      <c r="D87" s="1"/>
      <c r="H87" s="21"/>
      <c r="I87" s="21"/>
    </row>
    <row r="88" spans="4:9" ht="15">
      <c r="D88" s="1"/>
      <c r="H88" s="21"/>
      <c r="I88" s="21"/>
    </row>
    <row r="89" spans="4:9" ht="15">
      <c r="D89" s="1"/>
      <c r="H89" s="21"/>
      <c r="I89" s="21"/>
    </row>
    <row r="90" spans="4:9" ht="15">
      <c r="D90" s="1"/>
      <c r="H90" s="21"/>
      <c r="I90" s="21"/>
    </row>
    <row r="91" spans="4:9" ht="15">
      <c r="D91" s="1"/>
      <c r="H91" s="21"/>
      <c r="I91" s="21"/>
    </row>
    <row r="92" spans="4:9" ht="15">
      <c r="D92" s="1"/>
      <c r="H92" s="21"/>
      <c r="I92" s="21"/>
    </row>
    <row r="93" spans="4:9" ht="15">
      <c r="D93" s="1"/>
      <c r="H93" s="21"/>
      <c r="I93" s="21"/>
    </row>
    <row r="94" spans="4:9" ht="15">
      <c r="D94" s="1"/>
      <c r="H94" s="21"/>
      <c r="I94" s="21"/>
    </row>
    <row r="95" spans="4:8" ht="15">
      <c r="D95" s="1"/>
      <c r="H95" s="21"/>
    </row>
    <row r="96" spans="4:8" ht="15">
      <c r="D96" s="1"/>
      <c r="H96" s="21"/>
    </row>
    <row r="97" spans="4:8" ht="15">
      <c r="D97" s="1"/>
      <c r="H97" s="21"/>
    </row>
    <row r="98" spans="4:8" ht="15">
      <c r="D98" s="1"/>
      <c r="H98" s="21"/>
    </row>
    <row r="99" spans="4:8" ht="15">
      <c r="D99" s="1"/>
      <c r="H99" s="21"/>
    </row>
    <row r="100" spans="4:8" ht="15">
      <c r="D100" s="1"/>
      <c r="H100" s="21"/>
    </row>
    <row r="101" spans="4:8" ht="15">
      <c r="D101" s="1"/>
      <c r="H101" s="21"/>
    </row>
    <row r="102" spans="4:8" ht="15">
      <c r="D102" s="1"/>
      <c r="H102" s="21"/>
    </row>
    <row r="103" spans="4:8" ht="15">
      <c r="D103" s="1"/>
      <c r="H103" s="21"/>
    </row>
    <row r="104" spans="4:8" ht="15">
      <c r="D104" s="1"/>
      <c r="H104" s="21"/>
    </row>
    <row r="105" spans="4:8" ht="15">
      <c r="D105" s="1"/>
      <c r="H105" s="21"/>
    </row>
    <row r="106" spans="4:8" ht="15">
      <c r="D106" s="1"/>
      <c r="H106" s="21"/>
    </row>
    <row r="107" spans="4:8" ht="15">
      <c r="D107" s="1"/>
      <c r="H107" s="21"/>
    </row>
    <row r="108" spans="4:8" ht="15">
      <c r="D108" s="1"/>
      <c r="H108" s="21"/>
    </row>
    <row r="109" spans="4:8" ht="15">
      <c r="D109" s="1"/>
      <c r="H109" s="21"/>
    </row>
    <row r="110" spans="4:8" ht="15">
      <c r="D110" s="1"/>
      <c r="H110" s="21"/>
    </row>
    <row r="111" spans="4:8" ht="15">
      <c r="D111" s="1"/>
      <c r="H111" s="21"/>
    </row>
    <row r="112" spans="4:8" ht="15">
      <c r="D112" s="1"/>
      <c r="H112" s="21"/>
    </row>
    <row r="113" spans="4:8" ht="15">
      <c r="D113" s="1"/>
      <c r="H113" s="21"/>
    </row>
    <row r="114" spans="4:8" ht="15">
      <c r="D114" s="1"/>
      <c r="H114" s="21"/>
    </row>
    <row r="115" spans="4:8" ht="15">
      <c r="D115" s="1"/>
      <c r="H115" s="21"/>
    </row>
    <row r="116" ht="15">
      <c r="D116" s="1"/>
    </row>
    <row r="117" ht="15">
      <c r="D117" s="1"/>
    </row>
    <row r="118" ht="15">
      <c r="D118" s="1"/>
    </row>
    <row r="119" ht="15">
      <c r="D119" s="1"/>
    </row>
    <row r="120" ht="15">
      <c r="D120" s="1"/>
    </row>
    <row r="121" ht="15">
      <c r="D121" s="1"/>
    </row>
    <row r="122" ht="15">
      <c r="D122" s="1"/>
    </row>
    <row r="123" ht="15">
      <c r="D123" s="1"/>
    </row>
    <row r="124" ht="15">
      <c r="D124" s="1"/>
    </row>
    <row r="125" ht="15">
      <c r="D125" s="1"/>
    </row>
    <row r="126" ht="15">
      <c r="D126" s="1"/>
    </row>
    <row r="127" ht="15">
      <c r="D127" s="1"/>
    </row>
    <row r="128" ht="15">
      <c r="D128" s="1"/>
    </row>
    <row r="129" ht="15">
      <c r="D129" s="1"/>
    </row>
    <row r="130" ht="15">
      <c r="D130" s="1"/>
    </row>
    <row r="131" ht="15">
      <c r="D131" s="1"/>
    </row>
    <row r="132" ht="15">
      <c r="D132" s="1"/>
    </row>
    <row r="133" ht="15">
      <c r="D133" s="1"/>
    </row>
    <row r="134" ht="15">
      <c r="D134" s="1"/>
    </row>
    <row r="135" ht="15">
      <c r="D135" s="1"/>
    </row>
    <row r="136" ht="15">
      <c r="D136" s="1"/>
    </row>
    <row r="137" ht="15">
      <c r="D137" s="1"/>
    </row>
    <row r="138" ht="15">
      <c r="D138" s="1"/>
    </row>
    <row r="139" ht="15">
      <c r="D139" s="1"/>
    </row>
    <row r="140" ht="15">
      <c r="D140" s="1"/>
    </row>
    <row r="141" ht="15">
      <c r="D141" s="1"/>
    </row>
    <row r="142" ht="15">
      <c r="D142" s="1"/>
    </row>
    <row r="143" ht="15">
      <c r="D143" s="1"/>
    </row>
    <row r="144" ht="15">
      <c r="D144" s="1"/>
    </row>
    <row r="145" ht="15">
      <c r="D145" s="1"/>
    </row>
    <row r="146" ht="15">
      <c r="D146" s="1"/>
    </row>
    <row r="147" ht="15">
      <c r="D147" s="1"/>
    </row>
    <row r="148" ht="15">
      <c r="D148" s="1"/>
    </row>
    <row r="149" ht="15">
      <c r="D149" s="1"/>
    </row>
    <row r="150" ht="15">
      <c r="D150" s="1"/>
    </row>
    <row r="151" ht="15">
      <c r="D151" s="1"/>
    </row>
    <row r="152" ht="15">
      <c r="D152" s="1"/>
    </row>
    <row r="153" ht="15">
      <c r="D153" s="1"/>
    </row>
    <row r="154" ht="15">
      <c r="D154" s="1"/>
    </row>
    <row r="155" ht="15">
      <c r="D155" s="1"/>
    </row>
    <row r="156" ht="15">
      <c r="D156" s="1"/>
    </row>
    <row r="157" ht="15">
      <c r="D157" s="1"/>
    </row>
    <row r="158" ht="15">
      <c r="D158" s="1"/>
    </row>
    <row r="159" ht="15">
      <c r="D159" s="1"/>
    </row>
    <row r="160" ht="15">
      <c r="D160" s="1"/>
    </row>
    <row r="161" ht="15">
      <c r="D161" s="1"/>
    </row>
    <row r="162" ht="15">
      <c r="D162" s="1"/>
    </row>
    <row r="163" ht="15">
      <c r="D163" s="1"/>
    </row>
    <row r="164" ht="15">
      <c r="D164" s="1"/>
    </row>
    <row r="165" ht="15">
      <c r="D165" s="1"/>
    </row>
    <row r="166" ht="15">
      <c r="D166" s="1"/>
    </row>
    <row r="167" ht="15">
      <c r="D167" s="1"/>
    </row>
    <row r="168" ht="15">
      <c r="D168" s="1"/>
    </row>
    <row r="169" ht="15">
      <c r="D169" s="1"/>
    </row>
    <row r="170" ht="15">
      <c r="D170" s="1"/>
    </row>
    <row r="171" ht="15">
      <c r="D171" s="1"/>
    </row>
    <row r="172" ht="15">
      <c r="D172" s="1"/>
    </row>
    <row r="173" ht="15">
      <c r="D173" s="1"/>
    </row>
    <row r="174" ht="15">
      <c r="D174" s="1"/>
    </row>
    <row r="175" ht="15">
      <c r="D175" s="1"/>
    </row>
    <row r="176" ht="15">
      <c r="D176" s="1"/>
    </row>
    <row r="177" ht="15">
      <c r="D177" s="1"/>
    </row>
    <row r="178" ht="15">
      <c r="D178" s="1"/>
    </row>
    <row r="179" ht="15">
      <c r="D179" s="1"/>
    </row>
    <row r="180" ht="15">
      <c r="D180" s="1"/>
    </row>
    <row r="181" ht="15">
      <c r="D181" s="1"/>
    </row>
    <row r="182" ht="15">
      <c r="D182" s="1"/>
    </row>
    <row r="183" ht="15">
      <c r="D183" s="1"/>
    </row>
  </sheetData>
  <printOptions/>
  <pageMargins left="0.58" right="0.19" top="0.51" bottom="0.71" header="0.32" footer="0.46"/>
  <pageSetup horizontalDpi="300" verticalDpi="300" orientation="portrait" paperSize="9" scale="65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UM</cp:lastModifiedBy>
  <cp:lastPrinted>2007-12-13T14:29:20Z</cp:lastPrinted>
  <dcterms:created xsi:type="dcterms:W3CDTF">2005-07-07T17:20:47Z</dcterms:created>
  <dcterms:modified xsi:type="dcterms:W3CDTF">2007-12-13T14:31:07Z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