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<sst xmlns="http://schemas.openxmlformats.org/spreadsheetml/2006/main" count="212" uniqueCount="108">
  <si>
    <t>L.p.</t>
  </si>
  <si>
    <t>Oznaczenie nieruchomości</t>
  </si>
  <si>
    <t>Sposób zagospodarowania</t>
  </si>
  <si>
    <t>uzbrojenie terenu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</si>
  <si>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</si>
  <si>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</si>
  <si>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</si>
  <si>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</si>
  <si>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</si>
  <si>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</si>
  <si>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</si>
  <si>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 xml:space="preserve">W Y K A Z    nr 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</si>
  <si>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</si>
  <si>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</si>
  <si>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</si>
  <si>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</si>
  <si>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</si>
  <si>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</si>
  <si>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</si>
  <si>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 o</t>
  </si>
  <si>
    <t>pierwsza opłata z tytułu wiecz. użyt. gruntu w wysokości 15% ceny udziału</t>
  </si>
  <si>
    <t>inst. wod - kan
inst. elektr.
Inst. gazowa
inst. c.o.</t>
  </si>
  <si>
    <t>inst. wod - kan
inst. elektr.
inst. gazowa
inst. c.o.</t>
  </si>
  <si>
    <t>inst. wod - kan
inst. elektr.
Inst. gazowa
inst c.o</t>
  </si>
  <si>
    <t>cena sprzedaży lokalu, w tym cena udziału w prawie własności gruntu, oddawanego w użytkowanie wieczyste</t>
  </si>
  <si>
    <t>20/1000</t>
  </si>
  <si>
    <t>inst. wod - kan
inst. elektr.
Inst. gazowa
ogrzewanie piecowe</t>
  </si>
  <si>
    <t>61/10000</t>
  </si>
  <si>
    <t>inst. wod - kan
inst. elektr.
inst. gazowa inst. c .o.</t>
  </si>
  <si>
    <t>CCXLV</t>
  </si>
  <si>
    <t>62/10000</t>
  </si>
  <si>
    <t>45/10000</t>
  </si>
  <si>
    <r>
      <t xml:space="preserve">lokal nr 4
o pow. 52,5 m²
ul. Grochowska 53 
obr. Łazarz
ark. 16
dz. 29/12
o pow. 504 m²
</t>
    </r>
    <r>
      <rPr>
        <sz val="11"/>
        <rFont val="Arial CE"/>
        <family val="2"/>
      </rPr>
      <t>KW PO1P/00072201/8</t>
    </r>
  </si>
  <si>
    <t>28/1000</t>
  </si>
  <si>
    <r>
      <t xml:space="preserve">lokal nr 2
o pow. 42,7 m²
ul. Grochowska 88
obr. Łazarz
ark. 04
dz. 4/26
o pow. 391 m²
</t>
    </r>
    <r>
      <rPr>
        <sz val="11"/>
        <rFont val="Arial CE"/>
        <family val="2"/>
      </rPr>
      <t>KW PO1P/00072409/6</t>
    </r>
  </si>
  <si>
    <t>29/1000</t>
  </si>
  <si>
    <t>inst. wod - kan
inst. elektr.
inst. gazowa
piece</t>
  </si>
  <si>
    <t>921/10000</t>
  </si>
  <si>
    <r>
      <t xml:space="preserve">lokal nr 6
o pow. 88,9 m²
ul. Kossaka 23 
obr. Łazarz
ark. 12
dz. 6/3
o pow. 1.140 m²
</t>
    </r>
    <r>
      <rPr>
        <sz val="11"/>
        <rFont val="Arial CE"/>
        <family val="2"/>
      </rPr>
      <t>KW PO1P/00077118/4</t>
    </r>
  </si>
  <si>
    <t>266/10000</t>
  </si>
  <si>
    <r>
      <t xml:space="preserve">lokal nr 2
o pow. 74,0 m²+ piwnica o pow. 6,0 jako pomieszczenie przynależne do lokalu
ul. Ściegiennego 99 
obr. Łazarz
ark. 21
dz. 212/1
o pow. 398 m²
</t>
    </r>
    <r>
      <rPr>
        <sz val="11"/>
        <rFont val="Arial CE"/>
        <family val="2"/>
      </rPr>
      <t>KW PO1P/00063644/9</t>
    </r>
  </si>
  <si>
    <r>
      <t xml:space="preserve">lokal nr 6
o pow. 61,5m²
ul. Swoboda 54
obr. Łazarz
ark. 02
dz.4/20
o pow. 565m²
</t>
    </r>
    <r>
      <rPr>
        <sz val="11"/>
        <rFont val="Arial CE"/>
        <family val="0"/>
      </rPr>
      <t>KW PO1P/00073294/3</t>
    </r>
  </si>
  <si>
    <r>
      <t xml:space="preserve">lokal nr 3
o pow. 130,4 m²
ul. Niecała 5
obr. Łazarz
ark. 13
dz. 54/2, 55/2, 56/2
o pow. 1253 m²
</t>
    </r>
    <r>
      <rPr>
        <sz val="11"/>
        <rFont val="Arial CE"/>
        <family val="2"/>
      </rPr>
      <t>KW PO1P/00066245/4</t>
    </r>
  </si>
  <si>
    <t>334/10000</t>
  </si>
  <si>
    <r>
      <t xml:space="preserve">lokal nr 11
o pow. 37,1 m²
ul. Bułgarska 106 C
obr. Łazarz
ark. 02
dz. 4/25
o pow. 440 m²
</t>
    </r>
    <r>
      <rPr>
        <sz val="11"/>
        <rFont val="Arial CE"/>
        <family val="2"/>
      </rPr>
      <t>KW PO1P/00073292/9</t>
    </r>
  </si>
  <si>
    <t>211/10000</t>
  </si>
  <si>
    <r>
      <t xml:space="preserve">lokal nr 10
o pow.26,2 m²
ul. Włodkowica 25 
obr. Łazarz
ark. 16
dz. 3/3
o pow.712 m²
</t>
    </r>
    <r>
      <rPr>
        <sz val="11"/>
        <rFont val="Arial CE"/>
        <family val="2"/>
      </rPr>
      <t>KW PO1P/00064362/5</t>
    </r>
  </si>
  <si>
    <t>95/10000</t>
  </si>
  <si>
    <r>
      <t xml:space="preserve">lokal nr 11
o pow. 37,1 m²
ul. Włodkowica 45
obr. Łazarz
ark. 16
dz. 3/5, 3/9
o pow. 882 m²
</t>
    </r>
    <r>
      <rPr>
        <sz val="11"/>
        <rFont val="Arial CE"/>
        <family val="2"/>
      </rPr>
      <t>KW PO1P/00064656/3</t>
    </r>
  </si>
  <si>
    <t>128/10000</t>
  </si>
  <si>
    <r>
      <t xml:space="preserve">lokal nr 11
o pow. 37,3m²
ul. Bułgarska 106B
obr. Łazarz
ark. 02
dz. 4/25
o pow.440 m²
</t>
    </r>
    <r>
      <rPr>
        <sz val="11"/>
        <rFont val="Arial CE"/>
        <family val="2"/>
      </rPr>
      <t>KW PO1P/00073292/9</t>
    </r>
  </si>
  <si>
    <t>213/10000</t>
  </si>
  <si>
    <r>
      <t xml:space="preserve">lokal nr 3
o pow. 26,1 m²
ul. Łukaszewicza 26A
obr. Łazarz
ark.33
dz. 120/1, 120/4, 125/1, 125/4
o pow. 499 m²
</t>
    </r>
    <r>
      <rPr>
        <sz val="11"/>
        <rFont val="Arial CE"/>
        <family val="2"/>
      </rPr>
      <t>KW PO1P/00111128/8</t>
    </r>
  </si>
  <si>
    <r>
      <t xml:space="preserve">lokal nr 9
o pow. 44,7m²
ul. Bukowska 124A
obr. Łazarz
ark. 02
dz.46/7
o pow. 391 m²
</t>
    </r>
    <r>
      <rPr>
        <sz val="11"/>
        <rFont val="Arial CE"/>
        <family val="2"/>
      </rPr>
      <t>KW PO1P/00065799/4</t>
    </r>
  </si>
  <si>
    <t>301/10000</t>
  </si>
  <si>
    <r>
      <t xml:space="preserve">lokal nr 16
o pow. 76,3 m²
ul. Matejki 5 
obr. Łazarz
ark.8A, 8B
</t>
    </r>
    <r>
      <rPr>
        <sz val="10"/>
        <rFont val="Arial CE"/>
        <family val="0"/>
      </rPr>
      <t>dz. 20/1</t>
    </r>
    <r>
      <rPr>
        <sz val="12"/>
        <rFont val="Arial CE"/>
        <family val="2"/>
      </rPr>
      <t xml:space="preserve">
o pow.673 m²
KW PO1P/00064363/2</t>
    </r>
  </si>
  <si>
    <t>395/10000</t>
  </si>
  <si>
    <t>269/10000</t>
  </si>
  <si>
    <t>lokal nr 15
o pow. 26,6 m²
ul. Bukowska 116
obr. Łazarz
ark. 02
dz. 46/1
o pow. 2570 m²
KW PO1P/00057621/7</t>
  </si>
  <si>
    <t>33/10000</t>
  </si>
  <si>
    <t>lokal nr 20
o pow. 33,2 m²
ul. Grochowska 137
obr. Łazarz
ark. 02
dz. 46/1
o pow. 2570 m²
KW PO1P/00057621/7</t>
  </si>
  <si>
    <t>41/10000</t>
  </si>
  <si>
    <t>lokal nr 6
o pow. 109,3 m²
ul. Łąkowa 18 A
obr. Poznań
ark. 38
dz. 34/1, 34/2
o pow. 1.507 m²
KW PO1P/00086129/0</t>
  </si>
  <si>
    <t xml:space="preserve">inst. wod - kan
inst. elektr.
Inst. gazowa
</t>
  </si>
  <si>
    <t>36/1000</t>
  </si>
  <si>
    <t>inst. wod - kan
inst. elektr.
Inst. gazowa
inst. c.o</t>
  </si>
  <si>
    <t>lokal nr 16
o pow. 50,9 m²
ul. Łąkowa 18 
obr. Poznań
ark. 38
dz. 34/1, 34/2
o pow. 1.507 m²
KW PO1P/00086129/0</t>
  </si>
  <si>
    <t xml:space="preserve">inst. wod - kan
inst. elektr.
inst. gazowa
</t>
  </si>
  <si>
    <t>17/1000</t>
  </si>
  <si>
    <t>lokal nr 4 A
o pow. 62,4 m²
ul. Łąkowa 18
obr. Poznań
ark. 38
dz. 34/1, 34/2
o pow. 1.507 m² 
KW PO1P/00086129/0</t>
  </si>
  <si>
    <t>21/1000</t>
  </si>
  <si>
    <r>
      <t xml:space="preserve">lokal nr 9
o pow. 103,6 m²
ul. Łąkowa 18 A
obr. Poznań
ark. 38
dz. 34/1, 34/2
o pow. 1.507 m² 
</t>
    </r>
    <r>
      <rPr>
        <sz val="11"/>
        <rFont val="Arial CE"/>
        <family val="2"/>
      </rPr>
      <t>KW PO1P/00086129/0</t>
    </r>
  </si>
  <si>
    <t>34/1000</t>
  </si>
  <si>
    <t>419/10000</t>
  </si>
  <si>
    <t>lokal nr 2
o pow. 40,0 m²
ul. Cześnikowska 6 A 
obr. Łazarz
ark. 16
dz. 42/2
o pow. 444 m² 
KW PO1P/00063816/6</t>
  </si>
  <si>
    <t>251/10000</t>
  </si>
  <si>
    <t>lokal nr 20
o pow. 54,1 m²
ul. Rycerska 20
obr. Łazarz
ark. 16
dz. 53/3, 13/1
o pow. 732 m² 
KW PO1P/00063437/5</t>
  </si>
  <si>
    <r>
      <t xml:space="preserve">lokal nr 9
o pow. 30,5 m²
ul. Bukowska 92
obr. Łazarz
ark. 06
dz. 74/1
o pow. 200 m²
</t>
    </r>
    <r>
      <rPr>
        <sz val="11"/>
        <rFont val="Arial CE"/>
        <family val="0"/>
      </rPr>
      <t>KW PO1P/00059342/1</t>
    </r>
  </si>
  <si>
    <t>572/10000</t>
  </si>
  <si>
    <t>570/10000</t>
  </si>
  <si>
    <t>lokal nr 6
o pow. 30,4 m²
ul. Bukowska 92
obr. Łazarz
ark. 06
dz. 74/1
o pow. 200 m²
KW PO1P/00059342/1</t>
  </si>
  <si>
    <t>lokal nr 19
o pow. 25,6 m²
ul. Rycerska 39B
obr. Łazarz
ark. 17
dz. 8/1
o pow. 733 m²
KW PO1P/00066609/3</t>
  </si>
  <si>
    <t>97/10000</t>
  </si>
  <si>
    <t>lokal nr 1
o pow.  101,0 m²
ul. Kossaka 22
obr. Łazarz
ark. 12
dz. 15/1
o pow. 2100 m²
KW PO1P/00069252/6</t>
  </si>
  <si>
    <t>160/10000</t>
  </si>
  <si>
    <t>lokal nr 16
o pow. 33,7 m²
ul. Zawady 4
obr.Śródka 
ark. 5
dz. 32/3
o pow. 814 m²
KW PO2P/00069245/1</t>
  </si>
  <si>
    <t>126/10000</t>
  </si>
  <si>
    <r>
      <t xml:space="preserve">lokal nr 13
o pow. 59,4 m²
ul. Rycerska 16
obr. Łazarz
ark. 16
</t>
    </r>
    <r>
      <rPr>
        <sz val="12"/>
        <rFont val="Arial CE"/>
        <family val="0"/>
      </rPr>
      <t>dz. 53/1</t>
    </r>
    <r>
      <rPr>
        <sz val="12"/>
        <rFont val="Arial CE"/>
        <family val="2"/>
      </rPr>
      <t xml:space="preserve">
o pow. 730 m²
KW PO1P/00062827/9</t>
    </r>
  </si>
  <si>
    <t>lokal nr 3
o pow. 31,2 m²
ul. Kasztanowa 33
obr. Dębiec
ark. 19
dz. 3/15, 2/3
o pow. 1.243 m²
KW PO2P/00069249/9</t>
  </si>
  <si>
    <t>84/10000</t>
  </si>
  <si>
    <t>lokal nr 2
o pow. 59,7 m²
ul. Kasztanowa 39
obr. Dębiec
ark. 19
dz. 2/5
o pow. 482 m²
KW PO2P/00090005/3</t>
  </si>
  <si>
    <t>inst. wod - kan
inst. elektr.
inst. gazowa
inst c.o.</t>
  </si>
  <si>
    <t>43/1000</t>
  </si>
  <si>
    <t>lokal nr 7
o pow. 33,2 m²
ul. Azaliowa 10
obr. Dębiec
ark. 19
dz. 10/8
o pow. 825 m²
KW PO2P/00067037/6</t>
  </si>
  <si>
    <t>13/1000</t>
  </si>
  <si>
    <t>lokal nr 1
o pow. 55,2 m²
ul. Bukowa 10
obr. Dębiec
ark. 19
dz. 10/22, 10/23, 10/1, 10/20, 10/28
o pow. 1425 m² 
KW PO2P/00216428/4</t>
  </si>
  <si>
    <t>146/10000</t>
  </si>
  <si>
    <t>lokal nr 9
o pow. 43,2 m² + 2 piwnice o łącznej pow. 9,3 m² jako pomieszczenia przynależne do lokalu
ul. Wierzbięcice 52
obr. Wilda
ark. 12
dz. 82/1
o pow. 453 m² 
KW PO2P/00078947/8</t>
  </si>
  <si>
    <t>336/10000</t>
  </si>
  <si>
    <t>lokal nr 8
o pow. 44,8 m²
ul. 28 Czerwca 1956r. nr 146
obr. Wilda
ark. 14
dz. 140/3
o pow. 2314 m²
KW PO2P/00070061/7</t>
  </si>
  <si>
    <t>6/1000</t>
  </si>
  <si>
    <r>
      <t xml:space="preserve">lokal nr 20
o pow. 57,1 m²
ul. Królowej Jadwigi 56
obr. Poznań
ark. 47
dz. 11
o pow. 801 m² 
</t>
    </r>
    <r>
      <rPr>
        <sz val="11"/>
        <rFont val="Arial CE"/>
        <family val="2"/>
      </rPr>
      <t>KW PO1P/00070722/2</t>
    </r>
  </si>
  <si>
    <t>lokal nr 18
o pow. 51,6 m²
ul. Grochowska 44
obr. Łazarz
ark. 16
dz. 6/9
o pow. 503 m²
KW PO1P/00062185/6</t>
  </si>
  <si>
    <t>od poz. 1 do poz. 38</t>
  </si>
  <si>
    <r>
      <t xml:space="preserve">lokal nr 5
o pow. 44,7 m²
ul. Junacka 19
obr. Górczyn
ark. 01
</t>
    </r>
    <r>
      <rPr>
        <sz val="12"/>
        <rFont val="Arial CE"/>
        <family val="0"/>
      </rPr>
      <t>dz.92,93,94,95,96,97, 98,99,100, 101,102,103</t>
    </r>
    <r>
      <rPr>
        <sz val="12"/>
        <rFont val="Arial CE"/>
        <family val="2"/>
      </rPr>
      <t xml:space="preserve">
o pow. 4024 m²
KW PO1P/00034562/8</t>
    </r>
  </si>
  <si>
    <r>
      <t xml:space="preserve">lokal nr 14
o pow. 45,2 m²
ul. Junacka 15
obr. Górczyn
ark. 01
</t>
    </r>
    <r>
      <rPr>
        <sz val="12"/>
        <rFont val="Arial CE"/>
        <family val="0"/>
      </rPr>
      <t>dz.92,93,94,95,96,97, 98,99, 100,101,102,103</t>
    </r>
    <r>
      <rPr>
        <sz val="12"/>
        <rFont val="Arial CE"/>
        <family val="2"/>
      </rPr>
      <t xml:space="preserve">
o pow. 4024 m²
KW PO1P/00034562/8</t>
    </r>
  </si>
  <si>
    <r>
      <t xml:space="preserve">lokal nr 3
o pow. 33,0 m²
ul. Junacka 17
obr. Górczyn
ark. 01
</t>
    </r>
    <r>
      <rPr>
        <sz val="12"/>
        <rFont val="Arial CE"/>
        <family val="0"/>
      </rPr>
      <t>dz 92,93,94,95,96,97, 98,99, 100,101,102,103</t>
    </r>
    <r>
      <rPr>
        <sz val="12"/>
        <rFont val="Arial CE"/>
        <family val="2"/>
      </rPr>
      <t xml:space="preserve">
o pow. 4024 m²
KW PO1P/00034562/8</t>
    </r>
  </si>
  <si>
    <t>załącznik do zarządzenia Nr 377/2008/P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</si>
</sst>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="75" zoomScaleNormal="75" workbookViewId="0" topLeftCell="A1">
      <selection activeCell="J6" sqref="J6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8.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107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L3" s="11" t="s">
        <v>10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11</v>
      </c>
      <c r="I6" s="28" t="s">
        <v>29</v>
      </c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103</v>
      </c>
      <c r="I7" s="20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12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13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3" t="s">
        <v>0</v>
      </c>
      <c r="B11" s="24" t="s">
        <v>1</v>
      </c>
      <c r="C11" s="24" t="s">
        <v>2</v>
      </c>
      <c r="D11" s="24" t="s">
        <v>3</v>
      </c>
      <c r="E11" s="25" t="s">
        <v>4</v>
      </c>
      <c r="F11" s="25" t="s">
        <v>5</v>
      </c>
      <c r="G11" s="26" t="s">
        <v>14</v>
      </c>
      <c r="H11" s="24" t="s">
        <v>24</v>
      </c>
      <c r="I11" s="24" t="s">
        <v>20</v>
      </c>
      <c r="J11" s="24" t="s">
        <v>15</v>
      </c>
      <c r="K11" s="24" t="s">
        <v>16</v>
      </c>
      <c r="L11" s="24" t="s">
        <v>17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64.25" customHeight="1">
      <c r="A13" s="2" t="s">
        <v>8</v>
      </c>
      <c r="B13" s="3" t="s">
        <v>104</v>
      </c>
      <c r="C13" s="4" t="s">
        <v>7</v>
      </c>
      <c r="D13" s="4" t="s">
        <v>22</v>
      </c>
      <c r="E13" s="16">
        <v>158432</v>
      </c>
      <c r="F13" s="16">
        <v>20766</v>
      </c>
      <c r="G13" s="17">
        <f aca="true" t="shared" si="0" ref="G13:G25">0.22*F13</f>
        <v>4568.52</v>
      </c>
      <c r="H13" s="22">
        <f aca="true" t="shared" si="1" ref="H13:H30">SUM(E13:G13)</f>
        <v>183766.52</v>
      </c>
      <c r="I13" s="19">
        <f aca="true" t="shared" si="2" ref="I13:I30">+SUM(F13,G13)*0.15</f>
        <v>3800.178</v>
      </c>
      <c r="J13" s="19">
        <f aca="true" t="shared" si="3" ref="J13:J30">SUM(F13:G13)*0.01</f>
        <v>253.3452</v>
      </c>
      <c r="K13" s="18" t="s">
        <v>27</v>
      </c>
      <c r="L13" s="5" t="s">
        <v>6</v>
      </c>
      <c r="M13" s="10"/>
      <c r="N13" s="10"/>
    </row>
    <row r="14" spans="1:14" s="1" customFormat="1" ht="156" customHeight="1">
      <c r="A14" s="2" t="s">
        <v>9</v>
      </c>
      <c r="B14" s="3" t="s">
        <v>105</v>
      </c>
      <c r="C14" s="4" t="s">
        <v>7</v>
      </c>
      <c r="D14" s="4" t="s">
        <v>22</v>
      </c>
      <c r="E14" s="16">
        <v>166098</v>
      </c>
      <c r="F14" s="16">
        <v>21107</v>
      </c>
      <c r="G14" s="17">
        <f t="shared" si="0"/>
        <v>4643.54</v>
      </c>
      <c r="H14" s="22">
        <f t="shared" si="1"/>
        <v>191848.54</v>
      </c>
      <c r="I14" s="19">
        <f t="shared" si="2"/>
        <v>3862.581</v>
      </c>
      <c r="J14" s="19">
        <f t="shared" si="3"/>
        <v>257.5054</v>
      </c>
      <c r="K14" s="18" t="s">
        <v>30</v>
      </c>
      <c r="L14" s="5" t="s">
        <v>6</v>
      </c>
      <c r="M14" s="10"/>
      <c r="N14" s="10"/>
    </row>
    <row r="15" spans="1:14" s="1" customFormat="1" ht="158.25" customHeight="1">
      <c r="A15" s="2" t="s">
        <v>18</v>
      </c>
      <c r="B15" s="3" t="s">
        <v>106</v>
      </c>
      <c r="C15" s="4" t="s">
        <v>7</v>
      </c>
      <c r="D15" s="4" t="s">
        <v>22</v>
      </c>
      <c r="E15" s="16">
        <v>124095</v>
      </c>
      <c r="F15" s="16">
        <v>15319</v>
      </c>
      <c r="G15" s="17">
        <f t="shared" si="0"/>
        <v>3370.18</v>
      </c>
      <c r="H15" s="22">
        <f t="shared" si="1"/>
        <v>142784.18</v>
      </c>
      <c r="I15" s="19">
        <f t="shared" si="2"/>
        <v>2803.377</v>
      </c>
      <c r="J15" s="19">
        <f t="shared" si="3"/>
        <v>186.89180000000002</v>
      </c>
      <c r="K15" s="18" t="s">
        <v>31</v>
      </c>
      <c r="L15" s="5" t="s">
        <v>6</v>
      </c>
      <c r="M15" s="10"/>
      <c r="N15" s="10"/>
    </row>
    <row r="16" spans="1:14" s="1" customFormat="1" ht="139.5" customHeight="1">
      <c r="A16" s="2">
        <v>4</v>
      </c>
      <c r="B16" s="3" t="s">
        <v>32</v>
      </c>
      <c r="C16" s="4" t="s">
        <v>7</v>
      </c>
      <c r="D16" s="4" t="s">
        <v>22</v>
      </c>
      <c r="E16" s="16">
        <v>197875</v>
      </c>
      <c r="F16" s="16">
        <v>11939</v>
      </c>
      <c r="G16" s="17">
        <f t="shared" si="0"/>
        <v>2626.58</v>
      </c>
      <c r="H16" s="22">
        <f t="shared" si="1"/>
        <v>212440.58</v>
      </c>
      <c r="I16" s="19">
        <f t="shared" si="2"/>
        <v>2184.837</v>
      </c>
      <c r="J16" s="19">
        <f t="shared" si="3"/>
        <v>145.6558</v>
      </c>
      <c r="K16" s="18" t="s">
        <v>33</v>
      </c>
      <c r="L16" s="5" t="s">
        <v>6</v>
      </c>
      <c r="M16" s="10"/>
      <c r="N16" s="10"/>
    </row>
    <row r="17" spans="1:14" s="1" customFormat="1" ht="139.5" customHeight="1">
      <c r="A17" s="2">
        <v>5</v>
      </c>
      <c r="B17" s="3" t="s">
        <v>34</v>
      </c>
      <c r="C17" s="4" t="s">
        <v>7</v>
      </c>
      <c r="D17" s="4" t="s">
        <v>22</v>
      </c>
      <c r="E17" s="16">
        <v>163891</v>
      </c>
      <c r="F17" s="16">
        <v>9593</v>
      </c>
      <c r="G17" s="17">
        <f t="shared" si="0"/>
        <v>2110.46</v>
      </c>
      <c r="H17" s="22">
        <f t="shared" si="1"/>
        <v>175594.46</v>
      </c>
      <c r="I17" s="19">
        <f t="shared" si="2"/>
        <v>1755.5189999999998</v>
      </c>
      <c r="J17" s="19">
        <f t="shared" si="3"/>
        <v>117.0346</v>
      </c>
      <c r="K17" s="18" t="s">
        <v>35</v>
      </c>
      <c r="L17" s="5" t="s">
        <v>6</v>
      </c>
      <c r="M17" s="10"/>
      <c r="N17" s="10"/>
    </row>
    <row r="18" spans="1:14" s="1" customFormat="1" ht="176.25" customHeight="1">
      <c r="A18" s="2">
        <v>6</v>
      </c>
      <c r="B18" s="3" t="s">
        <v>40</v>
      </c>
      <c r="C18" s="4" t="s">
        <v>7</v>
      </c>
      <c r="D18" s="4" t="s">
        <v>36</v>
      </c>
      <c r="E18" s="16">
        <v>225417</v>
      </c>
      <c r="F18" s="16">
        <v>31011</v>
      </c>
      <c r="G18" s="17">
        <f t="shared" si="0"/>
        <v>6822.42</v>
      </c>
      <c r="H18" s="22">
        <f t="shared" si="1"/>
        <v>263250.42</v>
      </c>
      <c r="I18" s="19">
        <f t="shared" si="2"/>
        <v>5675.013</v>
      </c>
      <c r="J18" s="19">
        <f t="shared" si="3"/>
        <v>378.3342</v>
      </c>
      <c r="K18" s="18" t="s">
        <v>37</v>
      </c>
      <c r="L18" s="5" t="s">
        <v>6</v>
      </c>
      <c r="M18" s="10"/>
      <c r="N18" s="10"/>
    </row>
    <row r="19" spans="1:14" s="1" customFormat="1" ht="144" customHeight="1">
      <c r="A19" s="2">
        <v>7</v>
      </c>
      <c r="B19" s="3" t="s">
        <v>38</v>
      </c>
      <c r="C19" s="4" t="s">
        <v>7</v>
      </c>
      <c r="D19" s="4" t="s">
        <v>36</v>
      </c>
      <c r="E19" s="16">
        <v>304098</v>
      </c>
      <c r="F19" s="16">
        <v>26837</v>
      </c>
      <c r="G19" s="17">
        <f t="shared" si="0"/>
        <v>5904.14</v>
      </c>
      <c r="H19" s="22">
        <f t="shared" si="1"/>
        <v>336839.14</v>
      </c>
      <c r="I19" s="19">
        <f t="shared" si="2"/>
        <v>4911.170999999999</v>
      </c>
      <c r="J19" s="19">
        <f t="shared" si="3"/>
        <v>327.4114</v>
      </c>
      <c r="K19" s="18" t="s">
        <v>39</v>
      </c>
      <c r="L19" s="5" t="s">
        <v>6</v>
      </c>
      <c r="M19" s="10"/>
      <c r="N19" s="10"/>
    </row>
    <row r="20" spans="1:14" s="38" customFormat="1" ht="143.25" customHeight="1">
      <c r="A20" s="29">
        <v>8</v>
      </c>
      <c r="B20" s="27" t="s">
        <v>41</v>
      </c>
      <c r="C20" s="30" t="s">
        <v>7</v>
      </c>
      <c r="D20" s="4" t="s">
        <v>22</v>
      </c>
      <c r="E20" s="31">
        <v>238778</v>
      </c>
      <c r="F20" s="31">
        <v>13384</v>
      </c>
      <c r="G20" s="32">
        <f t="shared" si="0"/>
        <v>2944.48</v>
      </c>
      <c r="H20" s="33">
        <f t="shared" si="1"/>
        <v>255106.48</v>
      </c>
      <c r="I20" s="34">
        <f t="shared" si="2"/>
        <v>2449.272</v>
      </c>
      <c r="J20" s="34">
        <f t="shared" si="3"/>
        <v>163.2848</v>
      </c>
      <c r="K20" s="35" t="s">
        <v>33</v>
      </c>
      <c r="L20" s="36" t="s">
        <v>6</v>
      </c>
      <c r="M20" s="37"/>
      <c r="N20" s="37"/>
    </row>
    <row r="21" spans="1:14" s="1" customFormat="1" ht="140.25" customHeight="1">
      <c r="A21" s="2">
        <v>9</v>
      </c>
      <c r="B21" s="3" t="s">
        <v>42</v>
      </c>
      <c r="C21" s="4" t="s">
        <v>7</v>
      </c>
      <c r="D21" s="4" t="s">
        <v>22</v>
      </c>
      <c r="E21" s="16">
        <v>437993</v>
      </c>
      <c r="F21" s="16">
        <v>37037</v>
      </c>
      <c r="G21" s="17">
        <f t="shared" si="0"/>
        <v>8148.14</v>
      </c>
      <c r="H21" s="22">
        <f t="shared" si="1"/>
        <v>483178.14</v>
      </c>
      <c r="I21" s="19">
        <f t="shared" si="2"/>
        <v>6777.771</v>
      </c>
      <c r="J21" s="19">
        <f t="shared" si="3"/>
        <v>451.8514</v>
      </c>
      <c r="K21" s="18" t="s">
        <v>43</v>
      </c>
      <c r="L21" s="5" t="s">
        <v>6</v>
      </c>
      <c r="M21" s="10"/>
      <c r="N21" s="10"/>
    </row>
    <row r="22" spans="1:14" s="1" customFormat="1" ht="145.5" customHeight="1">
      <c r="A22" s="2">
        <v>10</v>
      </c>
      <c r="B22" s="3" t="s">
        <v>44</v>
      </c>
      <c r="C22" s="4" t="s">
        <v>7</v>
      </c>
      <c r="D22" s="4" t="s">
        <v>22</v>
      </c>
      <c r="E22" s="16">
        <v>142713</v>
      </c>
      <c r="F22" s="16">
        <v>6787</v>
      </c>
      <c r="G22" s="17">
        <f t="shared" si="0"/>
        <v>1493.14</v>
      </c>
      <c r="H22" s="22">
        <f t="shared" si="1"/>
        <v>150993.14</v>
      </c>
      <c r="I22" s="19">
        <f t="shared" si="2"/>
        <v>1242.021</v>
      </c>
      <c r="J22" s="19">
        <f t="shared" si="3"/>
        <v>82.8014</v>
      </c>
      <c r="K22" s="18" t="s">
        <v>45</v>
      </c>
      <c r="L22" s="5" t="s">
        <v>6</v>
      </c>
      <c r="M22" s="10"/>
      <c r="N22" s="10"/>
    </row>
    <row r="23" spans="1:14" s="1" customFormat="1" ht="153" customHeight="1">
      <c r="A23" s="2">
        <v>11</v>
      </c>
      <c r="B23" s="3" t="s">
        <v>46</v>
      </c>
      <c r="C23" s="4" t="s">
        <v>7</v>
      </c>
      <c r="D23" s="4" t="s">
        <v>22</v>
      </c>
      <c r="E23" s="16">
        <v>121335</v>
      </c>
      <c r="F23" s="16">
        <v>5722</v>
      </c>
      <c r="G23" s="17">
        <f t="shared" si="0"/>
        <v>1258.84</v>
      </c>
      <c r="H23" s="22">
        <f t="shared" si="1"/>
        <v>128315.84</v>
      </c>
      <c r="I23" s="19">
        <f t="shared" si="2"/>
        <v>1047.126</v>
      </c>
      <c r="J23" s="19">
        <f t="shared" si="3"/>
        <v>69.8084</v>
      </c>
      <c r="K23" s="18" t="s">
        <v>47</v>
      </c>
      <c r="L23" s="5" t="s">
        <v>6</v>
      </c>
      <c r="M23" s="10"/>
      <c r="N23" s="10"/>
    </row>
    <row r="24" spans="1:14" s="1" customFormat="1" ht="153" customHeight="1">
      <c r="A24" s="2">
        <v>12</v>
      </c>
      <c r="B24" s="3" t="s">
        <v>48</v>
      </c>
      <c r="C24" s="4" t="s">
        <v>7</v>
      </c>
      <c r="D24" s="4" t="s">
        <v>22</v>
      </c>
      <c r="E24" s="16">
        <v>153190</v>
      </c>
      <c r="F24" s="16">
        <v>9551</v>
      </c>
      <c r="G24" s="17">
        <f t="shared" si="0"/>
        <v>2101.22</v>
      </c>
      <c r="H24" s="22">
        <f t="shared" si="1"/>
        <v>164842.22</v>
      </c>
      <c r="I24" s="19">
        <f t="shared" si="2"/>
        <v>1747.8329999999999</v>
      </c>
      <c r="J24" s="19">
        <f t="shared" si="3"/>
        <v>116.5222</v>
      </c>
      <c r="K24" s="18" t="s">
        <v>49</v>
      </c>
      <c r="L24" s="5" t="s">
        <v>6</v>
      </c>
      <c r="M24" s="10"/>
      <c r="N24" s="10"/>
    </row>
    <row r="25" spans="1:14" s="1" customFormat="1" ht="143.25" customHeight="1">
      <c r="A25" s="2">
        <v>13</v>
      </c>
      <c r="B25" s="3" t="s">
        <v>50</v>
      </c>
      <c r="C25" s="4" t="s">
        <v>7</v>
      </c>
      <c r="D25" s="4" t="s">
        <v>22</v>
      </c>
      <c r="E25" s="16">
        <v>143455</v>
      </c>
      <c r="F25" s="16">
        <v>6851</v>
      </c>
      <c r="G25" s="17">
        <f t="shared" si="0"/>
        <v>1507.22</v>
      </c>
      <c r="H25" s="22">
        <f t="shared" si="1"/>
        <v>151813.22</v>
      </c>
      <c r="I25" s="19">
        <f t="shared" si="2"/>
        <v>1253.733</v>
      </c>
      <c r="J25" s="19">
        <f t="shared" si="3"/>
        <v>83.5822</v>
      </c>
      <c r="K25" s="18" t="s">
        <v>51</v>
      </c>
      <c r="L25" s="5" t="s">
        <v>6</v>
      </c>
      <c r="M25" s="10"/>
      <c r="N25" s="10"/>
    </row>
    <row r="26" spans="1:14" s="1" customFormat="1" ht="138.75" customHeight="1">
      <c r="A26" s="2">
        <v>14</v>
      </c>
      <c r="B26" s="3" t="s">
        <v>52</v>
      </c>
      <c r="C26" s="4" t="s">
        <v>7</v>
      </c>
      <c r="D26" s="4" t="s">
        <v>19</v>
      </c>
      <c r="E26" s="16">
        <v>122267</v>
      </c>
      <c r="F26" s="16">
        <v>8443</v>
      </c>
      <c r="G26" s="17">
        <f aca="true" t="shared" si="4" ref="G26:G50">0.22*F26</f>
        <v>1857.46</v>
      </c>
      <c r="H26" s="22">
        <f t="shared" si="1"/>
        <v>132567.46</v>
      </c>
      <c r="I26" s="19">
        <f t="shared" si="2"/>
        <v>1545.0689999999997</v>
      </c>
      <c r="J26" s="19">
        <f t="shared" si="3"/>
        <v>103.0046</v>
      </c>
      <c r="K26" s="18" t="s">
        <v>25</v>
      </c>
      <c r="L26" s="5" t="s">
        <v>6</v>
      </c>
      <c r="M26" s="10"/>
      <c r="N26" s="10"/>
    </row>
    <row r="27" spans="1:14" s="1" customFormat="1" ht="151.5" customHeight="1">
      <c r="A27" s="2">
        <v>15</v>
      </c>
      <c r="B27" s="3" t="s">
        <v>53</v>
      </c>
      <c r="C27" s="4" t="s">
        <v>7</v>
      </c>
      <c r="D27" s="4" t="s">
        <v>23</v>
      </c>
      <c r="E27" s="16">
        <v>172765</v>
      </c>
      <c r="F27" s="16">
        <v>9957</v>
      </c>
      <c r="G27" s="17">
        <f t="shared" si="4"/>
        <v>2190.54</v>
      </c>
      <c r="H27" s="22">
        <f t="shared" si="1"/>
        <v>184912.54</v>
      </c>
      <c r="I27" s="19">
        <f t="shared" si="2"/>
        <v>1822.131</v>
      </c>
      <c r="J27" s="19">
        <f t="shared" si="3"/>
        <v>121.47540000000001</v>
      </c>
      <c r="K27" s="18" t="s">
        <v>54</v>
      </c>
      <c r="L27" s="5" t="s">
        <v>6</v>
      </c>
      <c r="M27" s="10"/>
      <c r="N27" s="10"/>
    </row>
    <row r="28" spans="1:14" s="1" customFormat="1" ht="161.25" customHeight="1">
      <c r="A28" s="2">
        <v>16</v>
      </c>
      <c r="B28" s="3" t="s">
        <v>55</v>
      </c>
      <c r="C28" s="4" t="s">
        <v>7</v>
      </c>
      <c r="D28" s="4" t="s">
        <v>23</v>
      </c>
      <c r="E28" s="16">
        <v>237815</v>
      </c>
      <c r="F28" s="16">
        <v>26584</v>
      </c>
      <c r="G28" s="17">
        <f t="shared" si="4"/>
        <v>5848.4800000000005</v>
      </c>
      <c r="H28" s="22">
        <f t="shared" si="1"/>
        <v>270247.48</v>
      </c>
      <c r="I28" s="19">
        <f t="shared" si="2"/>
        <v>4864.871999999999</v>
      </c>
      <c r="J28" s="19">
        <f t="shared" si="3"/>
        <v>324.3248</v>
      </c>
      <c r="K28" s="18" t="s">
        <v>56</v>
      </c>
      <c r="L28" s="5" t="s">
        <v>6</v>
      </c>
      <c r="M28" s="10"/>
      <c r="N28" s="10"/>
    </row>
    <row r="29" spans="1:14" s="1" customFormat="1" ht="156.75" customHeight="1">
      <c r="A29" s="2">
        <v>17</v>
      </c>
      <c r="B29" s="3" t="s">
        <v>102</v>
      </c>
      <c r="C29" s="4" t="s">
        <v>7</v>
      </c>
      <c r="D29" s="4" t="s">
        <v>23</v>
      </c>
      <c r="E29" s="16">
        <v>194770</v>
      </c>
      <c r="F29" s="16">
        <v>11447</v>
      </c>
      <c r="G29" s="17">
        <f t="shared" si="4"/>
        <v>2518.34</v>
      </c>
      <c r="H29" s="22">
        <f>SUM(E29:G29)</f>
        <v>208735.34</v>
      </c>
      <c r="I29" s="19">
        <f>+SUM(F29,G29)*0.15</f>
        <v>2094.801</v>
      </c>
      <c r="J29" s="19">
        <f>SUM(F29:G29)*0.01</f>
        <v>139.6534</v>
      </c>
      <c r="K29" s="18" t="s">
        <v>57</v>
      </c>
      <c r="L29" s="5" t="s">
        <v>6</v>
      </c>
      <c r="M29" s="10"/>
      <c r="N29" s="10"/>
    </row>
    <row r="30" spans="1:14" s="1" customFormat="1" ht="150" customHeight="1">
      <c r="A30" s="2">
        <v>18</v>
      </c>
      <c r="B30" s="3" t="s">
        <v>58</v>
      </c>
      <c r="C30" s="4" t="s">
        <v>7</v>
      </c>
      <c r="D30" s="4" t="s">
        <v>21</v>
      </c>
      <c r="E30" s="16">
        <v>114256</v>
      </c>
      <c r="F30" s="16">
        <v>7175</v>
      </c>
      <c r="G30" s="17">
        <f t="shared" si="4"/>
        <v>1578.5</v>
      </c>
      <c r="H30" s="22">
        <f t="shared" si="1"/>
        <v>123009.5</v>
      </c>
      <c r="I30" s="19">
        <f t="shared" si="2"/>
        <v>1313.0249999999999</v>
      </c>
      <c r="J30" s="19">
        <f t="shared" si="3"/>
        <v>87.535</v>
      </c>
      <c r="K30" s="18" t="s">
        <v>59</v>
      </c>
      <c r="L30" s="5" t="s">
        <v>6</v>
      </c>
      <c r="M30" s="10"/>
      <c r="N30" s="10"/>
    </row>
    <row r="31" spans="1:14" s="1" customFormat="1" ht="160.5" customHeight="1">
      <c r="A31" s="2">
        <v>19</v>
      </c>
      <c r="B31" s="3" t="s">
        <v>60</v>
      </c>
      <c r="C31" s="4" t="s">
        <v>7</v>
      </c>
      <c r="D31" s="4" t="s">
        <v>65</v>
      </c>
      <c r="E31" s="16">
        <v>147910</v>
      </c>
      <c r="F31" s="16">
        <v>8914</v>
      </c>
      <c r="G31" s="17">
        <f t="shared" si="4"/>
        <v>1961.08</v>
      </c>
      <c r="H31" s="22">
        <f>SUM(E31:G31)</f>
        <v>158785.08</v>
      </c>
      <c r="I31" s="19">
        <f>+SUM(F31,G31)*0.15</f>
        <v>1631.262</v>
      </c>
      <c r="J31" s="19">
        <f>SUM(F31:G31)*0.01</f>
        <v>108.7508</v>
      </c>
      <c r="K31" s="18" t="s">
        <v>61</v>
      </c>
      <c r="L31" s="5" t="s">
        <v>6</v>
      </c>
      <c r="M31" s="10"/>
      <c r="N31" s="10"/>
    </row>
    <row r="32" spans="1:14" s="1" customFormat="1" ht="153" customHeight="1">
      <c r="A32" s="2">
        <v>20</v>
      </c>
      <c r="B32" s="3" t="s">
        <v>62</v>
      </c>
      <c r="C32" s="4" t="s">
        <v>7</v>
      </c>
      <c r="D32" s="4" t="s">
        <v>63</v>
      </c>
      <c r="E32" s="16">
        <v>402888</v>
      </c>
      <c r="F32" s="16">
        <v>105900</v>
      </c>
      <c r="G32" s="17">
        <f t="shared" si="4"/>
        <v>23298</v>
      </c>
      <c r="H32" s="22">
        <f>SUM(E32:G32)</f>
        <v>532086</v>
      </c>
      <c r="I32" s="19">
        <f>+SUM(F32,G32)*0.15</f>
        <v>19379.7</v>
      </c>
      <c r="J32" s="19">
        <f>SUM(F32:G32)*0.01</f>
        <v>1291.98</v>
      </c>
      <c r="K32" s="18" t="s">
        <v>64</v>
      </c>
      <c r="L32" s="5" t="s">
        <v>6</v>
      </c>
      <c r="M32" s="10"/>
      <c r="N32" s="10"/>
    </row>
    <row r="33" spans="1:14" s="1" customFormat="1" ht="147" customHeight="1">
      <c r="A33" s="2">
        <v>21</v>
      </c>
      <c r="B33" s="3" t="s">
        <v>66</v>
      </c>
      <c r="C33" s="4" t="s">
        <v>7</v>
      </c>
      <c r="D33" s="4" t="s">
        <v>67</v>
      </c>
      <c r="E33" s="16">
        <v>166936</v>
      </c>
      <c r="F33" s="16">
        <v>50008</v>
      </c>
      <c r="G33" s="17">
        <f t="shared" si="4"/>
        <v>11001.76</v>
      </c>
      <c r="H33" s="22">
        <f aca="true" t="shared" si="5" ref="H33:H46">SUM(E33:G33)</f>
        <v>227945.76</v>
      </c>
      <c r="I33" s="19">
        <f aca="true" t="shared" si="6" ref="I33:I46">+SUM(F33,G33)*0.15</f>
        <v>9151.464</v>
      </c>
      <c r="J33" s="19">
        <f aca="true" t="shared" si="7" ref="J33:J46">SUM(F33:G33)*0.01</f>
        <v>610.0976</v>
      </c>
      <c r="K33" s="18" t="s">
        <v>68</v>
      </c>
      <c r="L33" s="5" t="s">
        <v>6</v>
      </c>
      <c r="M33" s="10"/>
      <c r="N33" s="10"/>
    </row>
    <row r="34" spans="1:14" s="1" customFormat="1" ht="143.25" customHeight="1">
      <c r="A34" s="2">
        <v>22</v>
      </c>
      <c r="B34" s="3" t="s">
        <v>69</v>
      </c>
      <c r="C34" s="4" t="s">
        <v>7</v>
      </c>
      <c r="D34" s="4" t="s">
        <v>67</v>
      </c>
      <c r="E34" s="16">
        <v>187843</v>
      </c>
      <c r="F34" s="16">
        <v>61775</v>
      </c>
      <c r="G34" s="17">
        <f t="shared" si="4"/>
        <v>13590.5</v>
      </c>
      <c r="H34" s="22">
        <f t="shared" si="5"/>
        <v>263208.5</v>
      </c>
      <c r="I34" s="19">
        <f t="shared" si="6"/>
        <v>11304.824999999999</v>
      </c>
      <c r="J34" s="19">
        <f t="shared" si="7"/>
        <v>753.655</v>
      </c>
      <c r="K34" s="18" t="s">
        <v>70</v>
      </c>
      <c r="L34" s="5" t="s">
        <v>6</v>
      </c>
      <c r="M34" s="10"/>
      <c r="N34" s="10"/>
    </row>
    <row r="35" spans="1:14" s="1" customFormat="1" ht="135" customHeight="1">
      <c r="A35" s="2">
        <v>23</v>
      </c>
      <c r="B35" s="3" t="s">
        <v>71</v>
      </c>
      <c r="C35" s="4" t="s">
        <v>7</v>
      </c>
      <c r="D35" s="4" t="s">
        <v>67</v>
      </c>
      <c r="E35" s="16">
        <v>365866</v>
      </c>
      <c r="F35" s="16">
        <v>100017</v>
      </c>
      <c r="G35" s="17">
        <f t="shared" si="4"/>
        <v>22003.74</v>
      </c>
      <c r="H35" s="22">
        <f t="shared" si="5"/>
        <v>487886.74</v>
      </c>
      <c r="I35" s="19">
        <f t="shared" si="6"/>
        <v>18303.111</v>
      </c>
      <c r="J35" s="19">
        <f t="shared" si="7"/>
        <v>1220.2074</v>
      </c>
      <c r="K35" s="18" t="s">
        <v>72</v>
      </c>
      <c r="L35" s="5" t="s">
        <v>6</v>
      </c>
      <c r="M35" s="10"/>
      <c r="N35" s="10"/>
    </row>
    <row r="36" spans="1:14" s="1" customFormat="1" ht="149.25" customHeight="1">
      <c r="A36" s="2">
        <v>24</v>
      </c>
      <c r="B36" s="3" t="s">
        <v>101</v>
      </c>
      <c r="C36" s="4" t="s">
        <v>7</v>
      </c>
      <c r="D36" s="4" t="s">
        <v>22</v>
      </c>
      <c r="E36" s="16">
        <v>190225</v>
      </c>
      <c r="F36" s="16">
        <v>68097</v>
      </c>
      <c r="G36" s="17">
        <f t="shared" si="4"/>
        <v>14981.34</v>
      </c>
      <c r="H36" s="22">
        <f t="shared" si="5"/>
        <v>273303.34</v>
      </c>
      <c r="I36" s="19">
        <f t="shared" si="6"/>
        <v>12461.750999999998</v>
      </c>
      <c r="J36" s="19">
        <f t="shared" si="7"/>
        <v>830.7834</v>
      </c>
      <c r="K36" s="18" t="s">
        <v>73</v>
      </c>
      <c r="L36" s="5" t="s">
        <v>6</v>
      </c>
      <c r="M36" s="10"/>
      <c r="N36" s="10"/>
    </row>
    <row r="37" spans="1:14" s="1" customFormat="1" ht="150.75" customHeight="1">
      <c r="A37" s="2">
        <v>25</v>
      </c>
      <c r="B37" s="3" t="s">
        <v>74</v>
      </c>
      <c r="C37" s="4" t="s">
        <v>7</v>
      </c>
      <c r="D37" s="4" t="s">
        <v>22</v>
      </c>
      <c r="E37" s="16">
        <v>165204</v>
      </c>
      <c r="F37" s="16">
        <v>9428</v>
      </c>
      <c r="G37" s="17">
        <f t="shared" si="4"/>
        <v>2074.16</v>
      </c>
      <c r="H37" s="22">
        <f t="shared" si="5"/>
        <v>176706.16</v>
      </c>
      <c r="I37" s="19">
        <f t="shared" si="6"/>
        <v>1725.3239999999998</v>
      </c>
      <c r="J37" s="19">
        <f t="shared" si="7"/>
        <v>115.0216</v>
      </c>
      <c r="K37" s="18" t="s">
        <v>75</v>
      </c>
      <c r="L37" s="5" t="s">
        <v>6</v>
      </c>
      <c r="M37" s="10"/>
      <c r="N37" s="10"/>
    </row>
    <row r="38" spans="1:14" s="1" customFormat="1" ht="150" customHeight="1">
      <c r="A38" s="2">
        <v>26</v>
      </c>
      <c r="B38" s="3" t="s">
        <v>76</v>
      </c>
      <c r="C38" s="4" t="s">
        <v>7</v>
      </c>
      <c r="D38" s="4" t="s">
        <v>22</v>
      </c>
      <c r="E38" s="16">
        <v>207191</v>
      </c>
      <c r="F38" s="16">
        <v>12385</v>
      </c>
      <c r="G38" s="17">
        <f t="shared" si="4"/>
        <v>2724.7</v>
      </c>
      <c r="H38" s="22">
        <f t="shared" si="5"/>
        <v>222300.7</v>
      </c>
      <c r="I38" s="19">
        <f t="shared" si="6"/>
        <v>2266.455</v>
      </c>
      <c r="J38" s="19">
        <f t="shared" si="7"/>
        <v>151.097</v>
      </c>
      <c r="K38" s="18" t="s">
        <v>25</v>
      </c>
      <c r="L38" s="5" t="s">
        <v>6</v>
      </c>
      <c r="M38" s="10"/>
      <c r="N38" s="10"/>
    </row>
    <row r="39" spans="1:14" ht="135.75" customHeight="1">
      <c r="A39" s="2">
        <v>27</v>
      </c>
      <c r="B39" s="27" t="s">
        <v>77</v>
      </c>
      <c r="C39" s="4" t="s">
        <v>7</v>
      </c>
      <c r="D39" s="4" t="s">
        <v>21</v>
      </c>
      <c r="E39" s="16">
        <v>140223</v>
      </c>
      <c r="F39" s="16">
        <v>9678</v>
      </c>
      <c r="G39" s="17">
        <f t="shared" si="4"/>
        <v>2129.16</v>
      </c>
      <c r="H39" s="22">
        <f t="shared" si="5"/>
        <v>152030.16</v>
      </c>
      <c r="I39" s="19">
        <f t="shared" si="6"/>
        <v>1771.0739999999998</v>
      </c>
      <c r="J39" s="19">
        <f t="shared" si="7"/>
        <v>118.0716</v>
      </c>
      <c r="K39" s="18" t="s">
        <v>78</v>
      </c>
      <c r="L39" s="5" t="s">
        <v>6</v>
      </c>
      <c r="M39" s="10"/>
      <c r="N39" s="10"/>
    </row>
    <row r="40" spans="1:14" ht="147" customHeight="1">
      <c r="A40" s="2">
        <v>28</v>
      </c>
      <c r="B40" s="3" t="s">
        <v>80</v>
      </c>
      <c r="C40" s="4" t="s">
        <v>7</v>
      </c>
      <c r="D40" s="4" t="s">
        <v>21</v>
      </c>
      <c r="E40" s="16">
        <v>139766</v>
      </c>
      <c r="F40" s="16">
        <v>9644</v>
      </c>
      <c r="G40" s="17">
        <f t="shared" si="4"/>
        <v>2121.68</v>
      </c>
      <c r="H40" s="22">
        <f t="shared" si="5"/>
        <v>151531.68</v>
      </c>
      <c r="I40" s="19">
        <f t="shared" si="6"/>
        <v>1764.852</v>
      </c>
      <c r="J40" s="19">
        <f t="shared" si="7"/>
        <v>117.6568</v>
      </c>
      <c r="K40" s="18" t="s">
        <v>79</v>
      </c>
      <c r="L40" s="5" t="s">
        <v>6</v>
      </c>
      <c r="M40" s="10"/>
      <c r="N40" s="10"/>
    </row>
    <row r="41" spans="1:14" ht="150.75" customHeight="1">
      <c r="A41" s="2">
        <v>29</v>
      </c>
      <c r="B41" s="3" t="s">
        <v>81</v>
      </c>
      <c r="C41" s="4" t="s">
        <v>7</v>
      </c>
      <c r="D41" s="4" t="s">
        <v>23</v>
      </c>
      <c r="E41" s="16">
        <v>113716</v>
      </c>
      <c r="F41" s="16">
        <v>6015</v>
      </c>
      <c r="G41" s="17">
        <f t="shared" si="4"/>
        <v>1323.3</v>
      </c>
      <c r="H41" s="22">
        <f t="shared" si="5"/>
        <v>121054.3</v>
      </c>
      <c r="I41" s="19">
        <f t="shared" si="6"/>
        <v>1100.745</v>
      </c>
      <c r="J41" s="19">
        <f t="shared" si="7"/>
        <v>73.38300000000001</v>
      </c>
      <c r="K41" s="18" t="s">
        <v>82</v>
      </c>
      <c r="L41" s="5" t="s">
        <v>6</v>
      </c>
      <c r="M41" s="10"/>
      <c r="N41" s="10"/>
    </row>
    <row r="42" spans="1:14" ht="150.75" customHeight="1">
      <c r="A42" s="2">
        <v>30</v>
      </c>
      <c r="B42" s="3" t="s">
        <v>87</v>
      </c>
      <c r="C42" s="4" t="s">
        <v>7</v>
      </c>
      <c r="D42" s="4" t="s">
        <v>21</v>
      </c>
      <c r="E42" s="16">
        <v>225653</v>
      </c>
      <c r="F42" s="16">
        <v>12969</v>
      </c>
      <c r="G42" s="17">
        <f t="shared" si="4"/>
        <v>2853.18</v>
      </c>
      <c r="H42" s="22">
        <f t="shared" si="5"/>
        <v>241475.18</v>
      </c>
      <c r="I42" s="19">
        <f t="shared" si="6"/>
        <v>2373.3269999999998</v>
      </c>
      <c r="J42" s="19">
        <f t="shared" si="7"/>
        <v>158.2218</v>
      </c>
      <c r="K42" s="18" t="s">
        <v>70</v>
      </c>
      <c r="L42" s="5" t="s">
        <v>6</v>
      </c>
      <c r="M42" s="10"/>
      <c r="N42" s="10"/>
    </row>
    <row r="43" spans="1:14" ht="147.75" customHeight="1">
      <c r="A43" s="2">
        <v>31</v>
      </c>
      <c r="B43" s="3" t="s">
        <v>83</v>
      </c>
      <c r="C43" s="4" t="s">
        <v>7</v>
      </c>
      <c r="D43" s="4" t="s">
        <v>26</v>
      </c>
      <c r="E43" s="16">
        <v>321187</v>
      </c>
      <c r="F43" s="16">
        <v>28426</v>
      </c>
      <c r="G43" s="17">
        <f t="shared" si="4"/>
        <v>6253.72</v>
      </c>
      <c r="H43" s="22">
        <f t="shared" si="5"/>
        <v>355866.72</v>
      </c>
      <c r="I43" s="19">
        <f t="shared" si="6"/>
        <v>5201.958</v>
      </c>
      <c r="J43" s="19">
        <f t="shared" si="7"/>
        <v>346.79720000000003</v>
      </c>
      <c r="K43" s="18" t="s">
        <v>84</v>
      </c>
      <c r="L43" s="5" t="s">
        <v>6</v>
      </c>
      <c r="M43" s="10"/>
      <c r="N43" s="10"/>
    </row>
    <row r="44" spans="1:14" ht="135.75">
      <c r="A44" s="2">
        <v>32</v>
      </c>
      <c r="B44" s="3" t="s">
        <v>85</v>
      </c>
      <c r="C44" s="4" t="s">
        <v>7</v>
      </c>
      <c r="D44" s="4" t="s">
        <v>26</v>
      </c>
      <c r="E44" s="16">
        <v>120885</v>
      </c>
      <c r="F44" s="16">
        <v>9200</v>
      </c>
      <c r="G44" s="17">
        <f t="shared" si="4"/>
        <v>2024</v>
      </c>
      <c r="H44" s="22">
        <f t="shared" si="5"/>
        <v>132109</v>
      </c>
      <c r="I44" s="19">
        <f t="shared" si="6"/>
        <v>1683.6</v>
      </c>
      <c r="J44" s="19">
        <f t="shared" si="7"/>
        <v>112.24000000000001</v>
      </c>
      <c r="K44" s="18" t="s">
        <v>86</v>
      </c>
      <c r="L44" s="5" t="s">
        <v>6</v>
      </c>
      <c r="M44" s="10"/>
      <c r="N44" s="10"/>
    </row>
    <row r="45" spans="1:14" ht="154.5" customHeight="1">
      <c r="A45" s="2">
        <v>33</v>
      </c>
      <c r="B45" s="3" t="s">
        <v>88</v>
      </c>
      <c r="C45" s="4" t="s">
        <v>7</v>
      </c>
      <c r="D45" s="4" t="s">
        <v>22</v>
      </c>
      <c r="E45" s="16">
        <v>122406</v>
      </c>
      <c r="F45" s="16">
        <v>6432</v>
      </c>
      <c r="G45" s="17">
        <f t="shared" si="4"/>
        <v>1415.04</v>
      </c>
      <c r="H45" s="22">
        <f t="shared" si="5"/>
        <v>130253.04</v>
      </c>
      <c r="I45" s="19">
        <f t="shared" si="6"/>
        <v>1177.056</v>
      </c>
      <c r="J45" s="19">
        <f t="shared" si="7"/>
        <v>78.4704</v>
      </c>
      <c r="K45" s="18" t="s">
        <v>89</v>
      </c>
      <c r="L45" s="5" t="s">
        <v>6</v>
      </c>
      <c r="M45" s="10"/>
      <c r="N45" s="10"/>
    </row>
    <row r="46" spans="1:14" ht="135.75">
      <c r="A46" s="2">
        <v>34</v>
      </c>
      <c r="B46" s="3" t="s">
        <v>90</v>
      </c>
      <c r="C46" s="4" t="s">
        <v>7</v>
      </c>
      <c r="D46" s="4" t="s">
        <v>91</v>
      </c>
      <c r="E46" s="16">
        <v>227581</v>
      </c>
      <c r="F46" s="16">
        <v>12767</v>
      </c>
      <c r="G46" s="17">
        <f t="shared" si="4"/>
        <v>2808.7400000000002</v>
      </c>
      <c r="H46" s="22">
        <f t="shared" si="5"/>
        <v>243156.74</v>
      </c>
      <c r="I46" s="19">
        <f t="shared" si="6"/>
        <v>2336.361</v>
      </c>
      <c r="J46" s="19">
        <f t="shared" si="7"/>
        <v>155.7574</v>
      </c>
      <c r="K46" s="18" t="s">
        <v>92</v>
      </c>
      <c r="L46" s="5" t="s">
        <v>6</v>
      </c>
      <c r="M46" s="10"/>
      <c r="N46" s="10"/>
    </row>
    <row r="47" spans="1:14" ht="145.5" customHeight="1">
      <c r="A47" s="2">
        <v>35</v>
      </c>
      <c r="B47" s="3" t="s">
        <v>93</v>
      </c>
      <c r="C47" s="4" t="s">
        <v>7</v>
      </c>
      <c r="D47" s="4" t="s">
        <v>22</v>
      </c>
      <c r="E47" s="16">
        <v>131916</v>
      </c>
      <c r="F47" s="16">
        <v>6607</v>
      </c>
      <c r="G47" s="17">
        <f t="shared" si="4"/>
        <v>1453.54</v>
      </c>
      <c r="H47" s="22">
        <f>SUM(E47:G47)</f>
        <v>139976.54</v>
      </c>
      <c r="I47" s="19">
        <f>+SUM(F47,G47)*0.15</f>
        <v>1209.081</v>
      </c>
      <c r="J47" s="19">
        <f>SUM(F47:G47)*0.01</f>
        <v>80.6054</v>
      </c>
      <c r="K47" s="18" t="s">
        <v>94</v>
      </c>
      <c r="L47" s="5" t="s">
        <v>6</v>
      </c>
      <c r="M47" s="10"/>
      <c r="N47" s="10"/>
    </row>
    <row r="48" spans="1:14" ht="150.75">
      <c r="A48" s="2">
        <v>36</v>
      </c>
      <c r="B48" s="3" t="s">
        <v>95</v>
      </c>
      <c r="C48" s="4" t="s">
        <v>7</v>
      </c>
      <c r="D48" s="4" t="s">
        <v>22</v>
      </c>
      <c r="E48" s="16">
        <v>201622</v>
      </c>
      <c r="F48" s="16">
        <v>12816</v>
      </c>
      <c r="G48" s="17">
        <f t="shared" si="4"/>
        <v>2819.52</v>
      </c>
      <c r="H48" s="22">
        <f>SUM(E48:G48)</f>
        <v>217257.52</v>
      </c>
      <c r="I48" s="19">
        <f>+SUM(F48,G48)*0.15</f>
        <v>2345.328</v>
      </c>
      <c r="J48" s="19">
        <f>SUM(F48:G48)*0.01</f>
        <v>156.3552</v>
      </c>
      <c r="K48" s="18" t="s">
        <v>96</v>
      </c>
      <c r="L48" s="5" t="s">
        <v>6</v>
      </c>
      <c r="M48" s="10"/>
      <c r="N48" s="10"/>
    </row>
    <row r="49" spans="1:14" ht="195.75">
      <c r="A49" s="2">
        <v>37</v>
      </c>
      <c r="B49" s="3" t="s">
        <v>97</v>
      </c>
      <c r="C49" s="4" t="s">
        <v>7</v>
      </c>
      <c r="D49" s="4" t="s">
        <v>22</v>
      </c>
      <c r="E49" s="16">
        <v>136305</v>
      </c>
      <c r="F49" s="16">
        <v>11126</v>
      </c>
      <c r="G49" s="17">
        <f t="shared" si="4"/>
        <v>2447.72</v>
      </c>
      <c r="H49" s="22">
        <f>SUM(E49:G49)</f>
        <v>149878.72</v>
      </c>
      <c r="I49" s="19">
        <f>+SUM(F49,G49)*0.15</f>
        <v>2036.0579999999998</v>
      </c>
      <c r="J49" s="19">
        <f>SUM(F49:G49)*0.01</f>
        <v>135.7372</v>
      </c>
      <c r="K49" s="18" t="s">
        <v>98</v>
      </c>
      <c r="L49" s="5" t="s">
        <v>6</v>
      </c>
      <c r="M49" s="10"/>
      <c r="N49" s="10"/>
    </row>
    <row r="50" spans="1:14" ht="150.75">
      <c r="A50" s="2">
        <v>38</v>
      </c>
      <c r="B50" s="3" t="s">
        <v>99</v>
      </c>
      <c r="C50" s="4" t="s">
        <v>7</v>
      </c>
      <c r="D50" s="4" t="s">
        <v>28</v>
      </c>
      <c r="E50" s="16">
        <v>178737</v>
      </c>
      <c r="F50" s="16">
        <v>12287</v>
      </c>
      <c r="G50" s="17">
        <f t="shared" si="4"/>
        <v>2703.14</v>
      </c>
      <c r="H50" s="22">
        <f>SUM(E50:G50)</f>
        <v>193727.14</v>
      </c>
      <c r="I50" s="19">
        <f>+SUM(F50,G50)*0.15</f>
        <v>2248.5209999999997</v>
      </c>
      <c r="J50" s="19">
        <f>SUM(F50:G50)*0.01</f>
        <v>149.9014</v>
      </c>
      <c r="K50" s="18" t="s">
        <v>100</v>
      </c>
      <c r="L50" s="5" t="s">
        <v>6</v>
      </c>
      <c r="M50" s="10"/>
      <c r="N50" s="10"/>
    </row>
    <row r="51" spans="4:9" ht="15">
      <c r="D51" s="1"/>
      <c r="H51" s="21"/>
      <c r="I51" s="21"/>
    </row>
    <row r="52" spans="4:9" ht="15">
      <c r="D52" s="1"/>
      <c r="H52" s="21"/>
      <c r="I52" s="21"/>
    </row>
    <row r="53" spans="4:9" ht="15">
      <c r="D53" s="1"/>
      <c r="H53" s="21"/>
      <c r="I53" s="21"/>
    </row>
    <row r="54" spans="4:9" ht="15">
      <c r="D54" s="1"/>
      <c r="H54" s="21"/>
      <c r="I54" s="21"/>
    </row>
    <row r="55" spans="4:9" ht="15">
      <c r="D55" s="1"/>
      <c r="H55" s="21"/>
      <c r="I55" s="21"/>
    </row>
    <row r="56" spans="4:9" ht="15">
      <c r="D56" s="1"/>
      <c r="H56" s="21"/>
      <c r="I56" s="21"/>
    </row>
    <row r="57" spans="4:9" ht="15">
      <c r="D57" s="1"/>
      <c r="H57" s="21"/>
      <c r="I57" s="21"/>
    </row>
    <row r="58" spans="4:9" ht="15">
      <c r="D58" s="1"/>
      <c r="H58" s="21"/>
      <c r="I58" s="21"/>
    </row>
    <row r="59" spans="4:9" ht="15">
      <c r="D59" s="1"/>
      <c r="H59" s="21"/>
      <c r="I59" s="21"/>
    </row>
    <row r="60" spans="4:9" ht="15">
      <c r="D60" s="1"/>
      <c r="H60" s="21"/>
      <c r="I60" s="21"/>
    </row>
    <row r="61" spans="4:9" ht="15">
      <c r="D61" s="1"/>
      <c r="H61" s="21"/>
      <c r="I61" s="21"/>
    </row>
    <row r="62" spans="4:9" ht="15">
      <c r="D62" s="1"/>
      <c r="H62" s="21"/>
      <c r="I62" s="21"/>
    </row>
    <row r="63" spans="4:9" ht="15">
      <c r="D63" s="1"/>
      <c r="H63" s="21"/>
      <c r="I63" s="21"/>
    </row>
    <row r="64" spans="4:9" ht="15">
      <c r="D64" s="1"/>
      <c r="H64" s="21"/>
      <c r="I64" s="21"/>
    </row>
    <row r="65" spans="4:9" ht="15">
      <c r="D65" s="1"/>
      <c r="H65" s="21"/>
      <c r="I65" s="21"/>
    </row>
    <row r="66" spans="4:9" ht="15">
      <c r="D66" s="1"/>
      <c r="H66" s="21"/>
      <c r="I66" s="21"/>
    </row>
    <row r="67" spans="4:9" ht="15">
      <c r="D67" s="1"/>
      <c r="H67" s="21"/>
      <c r="I67" s="21"/>
    </row>
    <row r="68" spans="4:9" ht="15">
      <c r="D68" s="1"/>
      <c r="H68" s="21"/>
      <c r="I68" s="21"/>
    </row>
    <row r="69" spans="4:9" ht="15">
      <c r="D69" s="1"/>
      <c r="H69" s="21"/>
      <c r="I69" s="21"/>
    </row>
    <row r="70" spans="4:9" ht="15">
      <c r="D70" s="1"/>
      <c r="H70" s="21"/>
      <c r="I70" s="21"/>
    </row>
    <row r="71" spans="4:9" ht="15">
      <c r="D71" s="1"/>
      <c r="H71" s="21"/>
      <c r="I71" s="21"/>
    </row>
    <row r="72" spans="4:9" ht="15">
      <c r="D72" s="1"/>
      <c r="H72" s="21"/>
      <c r="I72" s="21"/>
    </row>
    <row r="73" spans="4:9" ht="15">
      <c r="D73" s="1"/>
      <c r="H73" s="21"/>
      <c r="I73" s="21"/>
    </row>
    <row r="74" spans="4:9" ht="15">
      <c r="D74" s="1"/>
      <c r="H74" s="21"/>
      <c r="I74" s="21"/>
    </row>
    <row r="75" spans="4:9" ht="15">
      <c r="D75" s="1"/>
      <c r="H75" s="21"/>
      <c r="I75" s="21"/>
    </row>
    <row r="76" spans="4:9" ht="15">
      <c r="D76" s="1"/>
      <c r="H76" s="21"/>
      <c r="I76" s="21"/>
    </row>
    <row r="77" spans="4:9" ht="15">
      <c r="D77" s="1"/>
      <c r="H77" s="21"/>
      <c r="I77" s="21"/>
    </row>
    <row r="78" spans="4:9" ht="15">
      <c r="D78" s="1"/>
      <c r="H78" s="21"/>
      <c r="I78" s="21"/>
    </row>
    <row r="79" spans="4:9" ht="15">
      <c r="D79" s="1"/>
      <c r="H79" s="21"/>
      <c r="I79" s="21"/>
    </row>
    <row r="80" spans="4:9" ht="15">
      <c r="D80" s="1"/>
      <c r="H80" s="21"/>
      <c r="I80" s="21"/>
    </row>
    <row r="81" spans="4:8" ht="15">
      <c r="D81" s="1"/>
      <c r="H81" s="21"/>
    </row>
    <row r="82" spans="4:8" ht="15">
      <c r="D82" s="1"/>
      <c r="H82" s="21"/>
    </row>
    <row r="83" spans="4:8" ht="15">
      <c r="D83" s="1"/>
      <c r="H83" s="21"/>
    </row>
    <row r="84" spans="4:8" ht="15">
      <c r="D84" s="1"/>
      <c r="H84" s="21"/>
    </row>
    <row r="85" spans="4:8" ht="15">
      <c r="D85" s="1"/>
      <c r="H85" s="21"/>
    </row>
    <row r="86" spans="4:8" ht="15">
      <c r="D86" s="1"/>
      <c r="H86" s="21"/>
    </row>
    <row r="87" spans="4:8" ht="15">
      <c r="D87" s="1"/>
      <c r="H87" s="21"/>
    </row>
    <row r="88" spans="4:8" ht="15">
      <c r="D88" s="1"/>
      <c r="H88" s="21"/>
    </row>
    <row r="89" spans="4:8" ht="15">
      <c r="D89" s="1"/>
      <c r="H89" s="21"/>
    </row>
    <row r="90" spans="4:8" ht="15">
      <c r="D90" s="1"/>
      <c r="H90" s="21"/>
    </row>
    <row r="91" spans="4:8" ht="15">
      <c r="D91" s="1"/>
      <c r="H91" s="21"/>
    </row>
    <row r="92" spans="4:8" ht="15">
      <c r="D92" s="1"/>
      <c r="H92" s="21"/>
    </row>
    <row r="93" spans="4:8" ht="15">
      <c r="D93" s="1"/>
      <c r="H93" s="21"/>
    </row>
    <row r="94" spans="4:8" ht="15">
      <c r="D94" s="1"/>
      <c r="H94" s="21"/>
    </row>
    <row r="95" spans="4:8" ht="15">
      <c r="D95" s="1"/>
      <c r="H95" s="21"/>
    </row>
    <row r="96" spans="4:8" ht="15">
      <c r="D96" s="1"/>
      <c r="H96" s="21"/>
    </row>
    <row r="97" spans="4:8" ht="15">
      <c r="D97" s="1"/>
      <c r="H97" s="21"/>
    </row>
    <row r="98" spans="4:8" ht="15">
      <c r="D98" s="1"/>
      <c r="H98" s="21"/>
    </row>
    <row r="99" spans="4:8" ht="15">
      <c r="D99" s="1"/>
      <c r="H99" s="21"/>
    </row>
    <row r="100" spans="4:8" ht="15">
      <c r="D100" s="1"/>
      <c r="H100" s="21"/>
    </row>
    <row r="101" spans="4:8" ht="15">
      <c r="D101" s="1"/>
      <c r="H101" s="2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  <row r="161" ht="15">
      <c r="D161" s="1"/>
    </row>
    <row r="162" ht="15">
      <c r="D162" s="1"/>
    </row>
    <row r="163" ht="15">
      <c r="D163" s="1"/>
    </row>
    <row r="164" ht="15">
      <c r="D164" s="1"/>
    </row>
    <row r="165" ht="15">
      <c r="D165" s="1"/>
    </row>
    <row r="166" ht="15">
      <c r="D166" s="1"/>
    </row>
    <row r="167" ht="15">
      <c r="D167" s="1"/>
    </row>
    <row r="168" ht="15">
      <c r="D168" s="1"/>
    </row>
    <row r="169" ht="15">
      <c r="D169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2008-06-18T11:27:43Z</cp:lastPrinted>
  <dcterms:created xsi:type="dcterms:W3CDTF">2005-07-07T17:20:47Z</dcterms:created>
  <dcterms:modified xsi:type="dcterms:W3CDTF">2008-07-10T09:31:24Z</dcterms:modified>
  <cp:category/>
  <cp:version/>
  <cp:contentType/>
  <cp:contentStatus/>
</cp:coreProperties>
</file>