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<sst xmlns="http://schemas.openxmlformats.org/spreadsheetml/2006/main" count="328" uniqueCount="154">
  <si>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</si>
  <si>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</si>
  <si>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</si>
  <si>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</si>
  <si>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</si>
  <si>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</si>
  <si>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</si>
  <si>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</si>
  <si>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</si>
  <si>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</si>
  <si>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 xml:space="preserve">W Y K A Z    nr 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</si>
  <si>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</si>
  <si>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</si>
  <si>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</si>
  <si>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</si>
  <si>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</si>
  <si>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</si>
  <si>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</si>
  <si>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 o</t>
  </si>
  <si>
    <t>inst. wod - kan
inst. elektr.
Inst. gazowa
inst. c.o.</t>
  </si>
  <si>
    <t>inst. wod - kan
inst. elektr.
inst. gazowa
inst. c.o.</t>
  </si>
  <si>
    <t>inst. wod - kan
inst. elektr.
Inst. gazowa
inst c.o</t>
  </si>
  <si>
    <t>169/10000</t>
  </si>
  <si>
    <t>20/1000</t>
  </si>
  <si>
    <t>338/10000</t>
  </si>
  <si>
    <t>inst. wod - kan
inst. elektr.
Inst. gazowa
ogrzewanie piecowe</t>
  </si>
  <si>
    <t>142/10000</t>
  </si>
  <si>
    <t>inst. wod - kan
inst. elektr.
inst. gazowa inst. c .o.</t>
  </si>
  <si>
    <t xml:space="preserve"> budownictwo mieszkaniowe</t>
  </si>
  <si>
    <t>inst. wod - kan
inst. elektr.
inst. gazowa
piece</t>
  </si>
  <si>
    <t>CCXLVIII</t>
  </si>
  <si>
    <t>372/21960</t>
  </si>
  <si>
    <t>lokal nr 2
o pow. 61,0 m²
ul. Jesienna 20
obr. Łazarz
ark. 02
dz. 52/1
o pow. 564 m²
KW PO1P/00060185/2</t>
  </si>
  <si>
    <t>610/21960</t>
  </si>
  <si>
    <r>
      <t xml:space="preserve">lokal nr 8
o pow. 61,5 m²
ul. Jesienna 20 
obr. Łazarz
ark. 02
dz. 52/1
o pow. 564 m²
</t>
    </r>
    <r>
      <rPr>
        <sz val="11"/>
        <rFont val="Arial CE"/>
        <family val="2"/>
      </rPr>
      <t>KW PO1P/00060185/2</t>
    </r>
  </si>
  <si>
    <t>615/21960</t>
  </si>
  <si>
    <t>537/10000</t>
  </si>
  <si>
    <r>
      <t xml:space="preserve">lokal nr 6
o pow. 37,0
ul. Parkowa 9
obr. Łazarz
ark. 11
dz. 48/11
o pow. 439 m²
</t>
    </r>
    <r>
      <rPr>
        <sz val="11"/>
        <rFont val="Arial CE"/>
        <family val="2"/>
      </rPr>
      <t>KW PO1P/00096809/4</t>
    </r>
  </si>
  <si>
    <t>390/10000</t>
  </si>
  <si>
    <r>
      <t>lokal nr 1
o pow. 36,2 m² +</t>
    </r>
    <r>
      <rPr>
        <sz val="10"/>
        <rFont val="Arial CE"/>
        <family val="0"/>
      </rPr>
      <t xml:space="preserve"> pow. przynależna - wc na klatce schodowej o pow. 1,4 m²</t>
    </r>
    <r>
      <rPr>
        <sz val="12"/>
        <rFont val="Arial CE"/>
        <family val="2"/>
      </rPr>
      <t xml:space="preserve">
ul. </t>
    </r>
    <r>
      <rPr>
        <sz val="11"/>
        <rFont val="Arial CE"/>
        <family val="0"/>
      </rPr>
      <t>Andrzejewskiego 28</t>
    </r>
    <r>
      <rPr>
        <sz val="12"/>
        <rFont val="Arial CE"/>
        <family val="2"/>
      </rPr>
      <t xml:space="preserve">
obr. Górczyn
ark. 12
dz. 47/5
o pow. 421 m²
</t>
    </r>
    <r>
      <rPr>
        <sz val="11"/>
        <rFont val="Arial CE"/>
        <family val="2"/>
      </rPr>
      <t>KW PO1P/00082860/8</t>
    </r>
  </si>
  <si>
    <r>
      <t xml:space="preserve">lokal nr 12
o pow. 109,2
ul. Półwiejska 43
obr. Poznań
ark. 39
dz. 21/1
o pow. 1.534 m²
</t>
    </r>
    <r>
      <rPr>
        <sz val="11"/>
        <rFont val="Arial CE"/>
        <family val="2"/>
      </rPr>
      <t>KW PO1P/00067563/5</t>
    </r>
  </si>
  <si>
    <t>180/10000</t>
  </si>
  <si>
    <t>321/10000</t>
  </si>
  <si>
    <r>
      <t xml:space="preserve">lokal nr 9
o pow. 53,2 m²
ul. Cześnikowska 2A
obr. Łazarz
ark. 16
dz. 46/1, 47/1
o pow. 443 m²
</t>
    </r>
    <r>
      <rPr>
        <sz val="11"/>
        <rFont val="Arial CE"/>
        <family val="2"/>
      </rPr>
      <t>KW PO1P/00075648/4</t>
    </r>
  </si>
  <si>
    <r>
      <t xml:space="preserve">lokal nr 3
o pow. 57,2 m²
ul. Łukaszewicza 36
obr. Łazarz
ark. 33
dz. 132/1, 136/4, 136/1, 138/1, 138/4, 140/2
o pow. 708 m²
</t>
    </r>
    <r>
      <rPr>
        <sz val="11"/>
        <rFont val="Arial CE"/>
        <family val="2"/>
      </rPr>
      <t>KW PO1P/00212021/6</t>
    </r>
  </si>
  <si>
    <t>27/1000</t>
  </si>
  <si>
    <r>
      <t xml:space="preserve">lokal nr 9
o pow. 44,7 m²
ul. Świt 37
obr. Łazarz
ark. 04
dz. 4/30
o pow. 393 m²
</t>
    </r>
    <r>
      <rPr>
        <sz val="11"/>
        <rFont val="Arial CE"/>
        <family val="2"/>
      </rPr>
      <t>KW PO1P/00077136/2</t>
    </r>
  </si>
  <si>
    <t>301/10000</t>
  </si>
  <si>
    <r>
      <t xml:space="preserve">lokal nr 6
o pow. 50,8 m²
ul. Świt 48C
obr. Łazarz
ark. 02
dz. 46/5
o pow. 713 m²
</t>
    </r>
    <r>
      <rPr>
        <sz val="11"/>
        <rFont val="Arial CE"/>
        <family val="2"/>
      </rPr>
      <t>KW PO1P/00064365/6</t>
    </r>
  </si>
  <si>
    <t>183/10000</t>
  </si>
  <si>
    <r>
      <t xml:space="preserve">lokal nr 11
o pow. 37,5 m²
ul. Jesienna 18 
obr. Łazarz
ark. 02
dz. 52/1
o pow. 564 m²
</t>
    </r>
    <r>
      <rPr>
        <sz val="11"/>
        <rFont val="Arial CE"/>
        <family val="2"/>
      </rPr>
      <t>KW PO1P/00060185/2</t>
    </r>
  </si>
  <si>
    <t>375/21960</t>
  </si>
  <si>
    <t>224/10000</t>
  </si>
  <si>
    <r>
      <t xml:space="preserve">lokal nr 20
o pow. 59,5 m²
ul. Husarska 13 
obr. Łazarz
ark. 16
dz. 55/1
o pow. 726 m²
</t>
    </r>
    <r>
      <rPr>
        <sz val="11"/>
        <rFont val="Arial CE"/>
        <family val="0"/>
      </rPr>
      <t>KW PO1P/00060042/8</t>
    </r>
  </si>
  <si>
    <r>
      <t xml:space="preserve">lokal nr 5
o pow. 48,3 m²
ul. 23 Lutego 25
obr. Poznań
ark. 13
dz. 24/3, 25/1, 23/1, 17/1
o pow. 428 m²
</t>
    </r>
    <r>
      <rPr>
        <sz val="11"/>
        <rFont val="Arial CE"/>
        <family val="2"/>
      </rPr>
      <t>KW PO1P/00072311/2</t>
    </r>
  </si>
  <si>
    <t>294/10000</t>
  </si>
  <si>
    <r>
      <t xml:space="preserve">lokal nr 7
o pow. 46,8 m²
ul. Mielżyńskiego 25
obr. Poznań
ark. 21
dz. 16/1
o pow. 377 m²
</t>
    </r>
    <r>
      <rPr>
        <sz val="11"/>
        <rFont val="Arial CE"/>
        <family val="2"/>
      </rPr>
      <t>KW PO1P/00063829/0</t>
    </r>
  </si>
  <si>
    <t>564/10000</t>
  </si>
  <si>
    <t xml:space="preserve">inst. wod - kan
inst. elektr.
Inst. gazowa
</t>
  </si>
  <si>
    <t>636/10000</t>
  </si>
  <si>
    <t>41/10000</t>
  </si>
  <si>
    <t>lokal nr 8
o pow. 28,1 m²
ul. Poranek 21 B
obr. Łazarz
ark. 02
dz. 52/13
o pow. 393 m²
KW PO1P/00065795/6</t>
  </si>
  <si>
    <t>281/14821</t>
  </si>
  <si>
    <t>216/10000</t>
  </si>
  <si>
    <t>lokal nr 12
o pow. 60,2 m²
ul. Grunwaldzka 83 B
obr. Łazarz
ark. 16
dz. 31/2
o pow. 975 m²
KW PO1P/00065016/2</t>
  </si>
  <si>
    <r>
      <t xml:space="preserve">lokal nr 22
o pow. 97,1 m²
ul. Góra Przemysława 5/6
obr. Poznań
ark. 18
</t>
    </r>
    <r>
      <rPr>
        <sz val="11"/>
        <rFont val="Arial CE"/>
        <family val="2"/>
      </rPr>
      <t>dz. 30/2, 30/1</t>
    </r>
    <r>
      <rPr>
        <sz val="12"/>
        <rFont val="Arial CE"/>
        <family val="2"/>
      </rPr>
      <t xml:space="preserve">
o pow. 669 m²
KW PO1P/00069258/8</t>
    </r>
  </si>
  <si>
    <t>lokal nr 10
o pow. 36,8 m²
ul. Chociszewskiego 28A
obr. Łazarz
ark. 29
dz. 20/7
o pow. 807 m² 
KW PO1P/00065474/0</t>
  </si>
  <si>
    <t>172/10000</t>
  </si>
  <si>
    <t>227/10000</t>
  </si>
  <si>
    <t>255/10000</t>
  </si>
  <si>
    <t>283/10000</t>
  </si>
  <si>
    <t>lokal nr 11
o pow. 36,9 m²
ul. Swoboda 50
obr. Łazarz
ark. 02
dz. 4/16
o pow. 564 m² 
KW PO1P/00086185/0</t>
  </si>
  <si>
    <t>lokal nr 2
o pow. 51,7 m²
ul. Rycerska 39A
obr. Łazarz
ark. 17
dz. 8/1
o pow. 733 m²
KW PO1P/00066609/3</t>
  </si>
  <si>
    <t>151/10000</t>
  </si>
  <si>
    <t>324/10000</t>
  </si>
  <si>
    <t>lokal nr 11
o pow. 37,4 m²
ul. Marcelińska 66D
obr. Łazarz
ark. 16
dz. 3/1, 4/1
o pow. 713 m²
KW PO1P/00064361/8</t>
  </si>
  <si>
    <t>135/10000</t>
  </si>
  <si>
    <r>
      <t xml:space="preserve">lokal nr 3
o pow. 44,5 m²
ul. Owsiana 5A
obr. Winiary
ark. 33
</t>
    </r>
    <r>
      <rPr>
        <sz val="10"/>
        <rFont val="Arial CE"/>
        <family val="0"/>
      </rPr>
      <t>dz. 10/1, 9/6</t>
    </r>
    <r>
      <rPr>
        <sz val="12"/>
        <rFont val="Arial CE"/>
        <family val="2"/>
      </rPr>
      <t xml:space="preserve">
o pow. 362 m²
KW PO1P/00086136/2</t>
    </r>
  </si>
  <si>
    <t>485/10000</t>
  </si>
  <si>
    <t>320/10000</t>
  </si>
  <si>
    <t>318/10000</t>
  </si>
  <si>
    <t>168/10000</t>
  </si>
  <si>
    <t>inst. wod - kan
inst. elektr.
inst. gazowa
inst.c.o.</t>
  </si>
  <si>
    <t>166/10000</t>
  </si>
  <si>
    <t>306/10000</t>
  </si>
  <si>
    <t>lokal nr 2
o pow. 34,5  m²
ul. Dębowa 41 
obr. Dębiec 
ark. 17
dz. 14/7
o pow. 687 m² 
KW PO2P/00089943/0</t>
  </si>
  <si>
    <t>lokal nr 6
o pow. 43,6 m²
ul. Dębowa 43
obr. Dębiec
ark. 17
dz. 14/7
o pow. 687 m² 
KW PO2P/00089943/0</t>
  </si>
  <si>
    <t>196/10000</t>
  </si>
  <si>
    <t>138/10000</t>
  </si>
  <si>
    <t>lokal nr 1
o pow. 56,8 m²
ul. Laskowa 12
obr. Dębiec
ark. 19
dz. 16/3, 10/14
o pow. 742 m²
KW PO2P/00072401/7</t>
  </si>
  <si>
    <t>267/10000</t>
  </si>
  <si>
    <t>lokal nr 7
o pow. 44,2 m²
ul. Żurawinowa 10
obr. Dębiec
ark. 16
dz. 38/13
o pow. 482 m² 
KW PO2P/00067565/6</t>
  </si>
  <si>
    <t xml:space="preserve">inst. wod - kan
inst. elektr.
inst. gazowa   inst. c.o. </t>
  </si>
  <si>
    <t>325/10000</t>
  </si>
  <si>
    <t>315/10000</t>
  </si>
  <si>
    <t>452/8610</t>
  </si>
  <si>
    <t>306/8610</t>
  </si>
  <si>
    <t>inst. wod - kan
inst. elektr.
inst. gazowa
ogrzewanie piecowe</t>
  </si>
  <si>
    <t>inst. wod - kan
inst. elektr.
inst. gazowa
inst. c. o</t>
  </si>
  <si>
    <t>lokal nr 14
o pow. 65,4 m²
ul. Jackowskiego 30
obr. Jeżyce
ark. 16
dz. 99/2
o pow. 1.290 m²
KW PO1P/00106081/8</t>
  </si>
  <si>
    <t>inst. wod - kan
inst. elektr.
inst. gazowa
ogrzewanie akumulacyjne</t>
  </si>
  <si>
    <t>lokal nr 11
o pow. 67,5 m²
ul. Jackowskiego 51
obr. Jeżyce
ark. 16
dz. 15/1, 11/1, 11/3
o pow. 1.024 m²
KW PO1P/00061864/3</t>
  </si>
  <si>
    <t>inst. wod - kan
inst. elektr.
inst. gazowa
inst c.o</t>
  </si>
  <si>
    <t>272/10000</t>
  </si>
  <si>
    <t>842/3614</t>
  </si>
  <si>
    <t>lokal nr 17
o pow.  49,2 m²
ul. Nowy Świat 4
obr. Jeżyce
ark. 18
dz. 2/21
o pow. 584 m²
KW PO1P/00077130/4</t>
  </si>
  <si>
    <t>141/10000</t>
  </si>
  <si>
    <t>lokal nr 13
o pow. 63,7 m²
ul. Szamarzewskiego 97
obr. Jeżyce
ark. 18, 19
dz. 5/3, 4/4, 2/15
o pow. 435 m²
KW PO1P/00069289/4</t>
  </si>
  <si>
    <t>450/10000</t>
  </si>
  <si>
    <t>498/10000</t>
  </si>
  <si>
    <t>420/10000</t>
  </si>
  <si>
    <t>lokal nr 20
o pow.  34,4 m²
ul. Szpitalna 15
obr. Jeżyce
ark. 18, 19
dz. 2/11, 1/5
o pow. 633 m²
KW PO1P/00061502/8</t>
  </si>
  <si>
    <t>150/10000</t>
  </si>
  <si>
    <t>153/10000</t>
  </si>
  <si>
    <t>287/10000</t>
  </si>
  <si>
    <r>
      <t xml:space="preserve">lokal nr 8
o pow.  42,6m²
ul. Świt 6A
obr. Łazarz
ark. 04
dz. 2/21
o pow. 391 m²
</t>
    </r>
    <r>
      <rPr>
        <sz val="11"/>
        <rFont val="Arial CE"/>
        <family val="0"/>
      </rPr>
      <t>KW PO1P/00067633/7</t>
    </r>
  </si>
  <si>
    <r>
      <t xml:space="preserve">lokal nr 18
o pow.  41,1m²
ul. Grochowska 55
obr.Łazarz
ark. 16
dz. 29/10
o pow. 505m²
</t>
    </r>
    <r>
      <rPr>
        <sz val="11"/>
        <rFont val="Arial CE"/>
        <family val="0"/>
      </rPr>
      <t>KW PO1P/00069324/2</t>
    </r>
  </si>
  <si>
    <t>221/10000</t>
  </si>
  <si>
    <t>30/1000</t>
  </si>
  <si>
    <r>
      <t>lokal nr 1
o pow.  42,7m+</t>
    </r>
    <r>
      <rPr>
        <sz val="9"/>
        <rFont val="Arial CE"/>
        <family val="0"/>
      </rPr>
      <t xml:space="preserve"> piwnica jako pom. przynależne o pow.5,3m²</t>
    </r>
    <r>
      <rPr>
        <sz val="10"/>
        <rFont val="Arial CE"/>
        <family val="0"/>
      </rPr>
      <t xml:space="preserve">
</t>
    </r>
    <r>
      <rPr>
        <sz val="12"/>
        <rFont val="Arial CE"/>
        <family val="2"/>
      </rPr>
      <t xml:space="preserve">ul. Bukowska 110C
obr.Łazarz
ark. 04
dz. 2/48
o pow. 397m²
</t>
    </r>
    <r>
      <rPr>
        <sz val="11"/>
        <rFont val="Arial CE"/>
        <family val="0"/>
      </rPr>
      <t>KW PO1P/00111141/5</t>
    </r>
  </si>
  <si>
    <t>od poz. 1 do poz. 61</t>
  </si>
  <si>
    <r>
      <t xml:space="preserve">lokal nr 43
o pow.  50,3 m²
pl. Waryńskiego 9
obr. Jeżyce
ark. 18
dz. 9/5, 9/7, 86
o pow. 608 m²
</t>
    </r>
    <r>
      <rPr>
        <sz val="11"/>
        <rFont val="Arial CE"/>
        <family val="0"/>
      </rPr>
      <t>KW PO1P/00069198/9</t>
    </r>
  </si>
  <si>
    <r>
      <t xml:space="preserve">lokal nr 10
o pow.  38,2 m²
ul. Nowy Świat 8
obr. Jeżyce
ark. 18
dz. 2/7
o pow. 583 m²
</t>
    </r>
    <r>
      <rPr>
        <sz val="11"/>
        <rFont val="Arial CE"/>
        <family val="0"/>
      </rPr>
      <t>KW PO1P/00061251/3</t>
    </r>
  </si>
  <si>
    <r>
      <t xml:space="preserve">lokal nr 26
o pow. 35,3 m²
ul. Dąbrowskiego 35/37
obr. Jeżyce
ark. 12
dz. 67/1
o pow. 629 m² 
</t>
    </r>
    <r>
      <rPr>
        <sz val="11"/>
        <rFont val="Arial CE"/>
        <family val="0"/>
      </rPr>
      <t>KW PO1P/00075650/1</t>
    </r>
  </si>
  <si>
    <r>
      <t xml:space="preserve">lokal nr 4
o pow. 45,2 m²
ul. Bonin 1 B
obr. Golęcin
ark. 33
dz. 35/6
o pow. 345 m² 
</t>
    </r>
    <r>
      <rPr>
        <sz val="11"/>
        <rFont val="Arial CE"/>
        <family val="0"/>
      </rPr>
      <t>KW PO1P/00082798/2</t>
    </r>
  </si>
  <si>
    <r>
      <t xml:space="preserve">lokal nr 4
o pow. 43,1 m²
ul. Żurawinowa 11 A
obr. Dębiec 
ark. 16
dz. 38/7
o pow. 482 m² 
</t>
    </r>
    <r>
      <rPr>
        <sz val="11"/>
        <rFont val="Arial CE"/>
        <family val="0"/>
      </rPr>
      <t>KW PO2P/00061429/9</t>
    </r>
  </si>
  <si>
    <r>
      <t xml:space="preserve">lokal nr 2
o pow. 30,6 m²
ul. Bonin 1 A
obr. Golęcin
ark. 33
dz. 35/6
o pow. 345 m² 
</t>
    </r>
    <r>
      <rPr>
        <sz val="11"/>
        <rFont val="Arial CE"/>
        <family val="0"/>
      </rPr>
      <t>KW PO1P/00082798/2</t>
    </r>
  </si>
  <si>
    <r>
      <t xml:space="preserve">lokal nr 3
o pow. 84,2 m²
ul. Krasińskiego 11
obr. Jeżyce
ark. 12
</t>
    </r>
    <r>
      <rPr>
        <sz val="10"/>
        <rFont val="Arial CE"/>
        <family val="0"/>
      </rPr>
      <t>dz. 53</t>
    </r>
    <r>
      <rPr>
        <sz val="12"/>
        <rFont val="Arial CE"/>
        <family val="2"/>
      </rPr>
      <t xml:space="preserve">
o pow. 686 m²
</t>
    </r>
    <r>
      <rPr>
        <sz val="11"/>
        <rFont val="Arial CE"/>
        <family val="0"/>
      </rPr>
      <t>KW PO1P/00044316/2</t>
    </r>
  </si>
  <si>
    <r>
      <t xml:space="preserve">lokal nr 8
o pow. 48,2 m²
ul. Św. Floriana 8
obr. Jeżyce
ark. 10
dz. 12/1, 13/1
o pow. 555 m²
</t>
    </r>
    <r>
      <rPr>
        <sz val="11"/>
        <rFont val="Arial CE"/>
        <family val="0"/>
      </rPr>
      <t>KW PO1P/00069291/1</t>
    </r>
  </si>
  <si>
    <r>
      <t xml:space="preserve">lokal nr 1
o pow.  46,5 m²
ul. Owsiana 9
obr. Winiary
ark. 33
dz. 9/3
o pow. 531 m²
</t>
    </r>
    <r>
      <rPr>
        <sz val="11"/>
        <rFont val="Arial CE"/>
        <family val="0"/>
      </rPr>
      <t>KW PO1P/00075563/4</t>
    </r>
  </si>
  <si>
    <r>
      <t xml:space="preserve">lokal nr 16
o pow. 46,2 m²
ul. Owsiana 9A
obr. Winiary
ark. 33
dz. 9/3
o pow. 531 m²
</t>
    </r>
    <r>
      <rPr>
        <sz val="11"/>
        <rFont val="Arial CE"/>
        <family val="0"/>
      </rPr>
      <t>KW PO1P/00075563/4</t>
    </r>
  </si>
  <si>
    <r>
      <t xml:space="preserve">lokal nr 57
o pow. 53,0 m²
ul. Ogrodowa 9
obr. Poznań
ark. 41
dz. 45/1, 46/2
</t>
    </r>
    <r>
      <rPr>
        <sz val="11"/>
        <rFont val="Arial CE"/>
        <family val="0"/>
      </rPr>
      <t>o pow. 765 m²
KW PO1P/00060323/2</t>
    </r>
  </si>
  <si>
    <r>
      <t xml:space="preserve">lokal nr 9
o pow. 48,1 m²
ul. Czechosłowacka 19
obr. Dębiec
ark. 17
dz. 14/9
o pow. 535 m²
</t>
    </r>
    <r>
      <rPr>
        <sz val="11"/>
        <rFont val="Arial CE"/>
        <family val="0"/>
      </rPr>
      <t>KW PO2P/00090003/9</t>
    </r>
  </si>
  <si>
    <r>
      <t xml:space="preserve">lokal nr 9
o pow. 44,4 m²
ul. Jaworowa 43
obr. Dębiec
ark. 16
dz. 38/11
o pow. 802 m² 
</t>
    </r>
    <r>
      <rPr>
        <sz val="11"/>
        <rFont val="Arial CE"/>
        <family val="0"/>
      </rPr>
      <t>KW PO2P/00065296/5</t>
    </r>
  </si>
  <si>
    <r>
      <t xml:space="preserve">lokal nr 5
o pow. 27,3 m²
ul. Jaworowa 46
obr. Dębiec
ark. 16
dz. 38/5
o pow. 482 m² 
</t>
    </r>
    <r>
      <rPr>
        <sz val="11"/>
        <rFont val="Arial CE"/>
        <family val="0"/>
      </rPr>
      <t>KW PO2P/00089898/9</t>
    </r>
  </si>
  <si>
    <r>
      <t xml:space="preserve">lokal nr 5
o pow. 49,4 m²
ul. Jaworowa 60
obr. Dębiec
ark. 16
dz. 38/1
o pow. 1015 m² 
</t>
    </r>
    <r>
      <rPr>
        <sz val="11"/>
        <rFont val="Arial CE"/>
        <family val="0"/>
      </rPr>
      <t>KW PO2P/00058209/7</t>
    </r>
  </si>
  <si>
    <r>
      <t xml:space="preserve">lokal nr 12
o pow. 61,5 m²
ul. Szamarzewskiego 103
obr. Jeżyce
ark. 18, 19
dz. 6/3, 1/9
o pow. 385 m²
</t>
    </r>
    <r>
      <rPr>
        <sz val="11"/>
        <rFont val="Arial CE"/>
        <family val="0"/>
      </rPr>
      <t>KW PO1P/00069473/1</t>
    </r>
  </si>
  <si>
    <r>
      <t xml:space="preserve">lokal nr 3
o pow. 41,3 m²
ul. Cześnikowska 30
obr. Łazarz
ark. 17
dz. 8/10
o pow. 506 m²
</t>
    </r>
    <r>
      <rPr>
        <sz val="11"/>
        <rFont val="Arial CE"/>
        <family val="0"/>
      </rPr>
      <t>KW PO1P/00067573/8</t>
    </r>
  </si>
  <si>
    <r>
      <t xml:space="preserve">lokal nr 21
o pow. 32,8 m²
ul. Grochowska 127
obr. Łazarz
ark. 02
dz. 46/1
o pow. 2570 m²
</t>
    </r>
    <r>
      <rPr>
        <sz val="11"/>
        <rFont val="Arial CE"/>
        <family val="0"/>
      </rPr>
      <t>KW PO1P/00057621/7</t>
    </r>
  </si>
  <si>
    <r>
      <t xml:space="preserve">lokal nr 9
o pow. 37,2 m²
ul. Jesienna 14
obr. Łazarz
ark. 02 
dz. 52/1
o pow. 564 m²
</t>
    </r>
    <r>
      <rPr>
        <sz val="11"/>
        <rFont val="Arial CE"/>
        <family val="0"/>
      </rPr>
      <t>KW PO1P/00060185/2</t>
    </r>
  </si>
  <si>
    <r>
      <t xml:space="preserve">lokal nr 11
o pow. 37,2 m²
ul. Jesienna 14
obr. Łazarz
ark. 02
dz. 52/1
o pow. 564 m²
</t>
    </r>
    <r>
      <rPr>
        <sz val="11"/>
        <rFont val="Arial CE"/>
        <family val="0"/>
      </rPr>
      <t>KW PO1P/00060185/2</t>
    </r>
  </si>
  <si>
    <r>
      <t xml:space="preserve">lokal nr 2
o pow. 43,6 m²
ul. Ślusarska 12 
obr. Poznań
ark. 16
</t>
    </r>
    <r>
      <rPr>
        <sz val="11"/>
        <rFont val="Arial CE"/>
        <family val="2"/>
      </rPr>
      <t>dz. 43/1, 46</t>
    </r>
    <r>
      <rPr>
        <sz val="10"/>
        <rFont val="Arial CE"/>
        <family val="0"/>
      </rPr>
      <t xml:space="preserve"> </t>
    </r>
    <r>
      <rPr>
        <sz val="12"/>
        <rFont val="Arial CE"/>
        <family val="2"/>
      </rPr>
      <t xml:space="preserve">
o pow. 383 m²
</t>
    </r>
    <r>
      <rPr>
        <sz val="11"/>
        <rFont val="Arial CE"/>
        <family val="0"/>
      </rPr>
      <t>KW PO1P/00069212/4</t>
    </r>
  </si>
  <si>
    <r>
      <t xml:space="preserve">lokal nr 1
o pow. 50,9 m²
ul. Nowotomyska 7 
obr. Łazarz
ark. 04
dz. 8/1, 10/1
o pow. 639 m² 
</t>
    </r>
    <r>
      <rPr>
        <sz val="11"/>
        <rFont val="Arial CE"/>
        <family val="0"/>
      </rPr>
      <t>KW PO1P/00077652/9</t>
    </r>
  </si>
  <si>
    <r>
      <t xml:space="preserve">lokal nr 7
o pow. 48,2 m²
ul. Marcelińska 76
obr. Łazarz
ark. 16
dz. 11/3
o pow. 394 m²
</t>
    </r>
    <r>
      <rPr>
        <sz val="11"/>
        <rFont val="Arial CE"/>
        <family val="0"/>
      </rPr>
      <t>KW PO1P/00089891/3</t>
    </r>
  </si>
  <si>
    <r>
      <t xml:space="preserve">lokal nr 12
o pow. 40,4 m²
ul. 28 Czerwca 1956r. nr 138/140
obr. Wilda
ark. 14
dz. 155/1, 145/2, 154/2, 146/2
o pow. 618 m²
</t>
    </r>
    <r>
      <rPr>
        <sz val="11"/>
        <rFont val="Arial CE"/>
        <family val="0"/>
      </rPr>
      <t>KW PO2P/00066643/0</t>
    </r>
  </si>
  <si>
    <r>
      <t xml:space="preserve">lokal nr 9
o pow. 48,7 m²
ul. Chociszewskiego 30A 
obr. Łazarz
ark. 29
dz. 20/7
o pow. 807 m² 
</t>
    </r>
    <r>
      <rPr>
        <sz val="10"/>
        <rFont val="Arial CE"/>
        <family val="0"/>
      </rPr>
      <t>KW PO1P/00065474/0</t>
    </r>
  </si>
  <si>
    <r>
      <t xml:space="preserve">lokal nr 4
</t>
    </r>
    <r>
      <rPr>
        <sz val="11"/>
        <rFont val="Arial CE"/>
        <family val="0"/>
      </rPr>
      <t>o pow. 35,9 m²</t>
    </r>
    <r>
      <rPr>
        <sz val="10"/>
        <rFont val="Arial CE"/>
        <family val="0"/>
      </rPr>
      <t xml:space="preserve">
ul. </t>
    </r>
    <r>
      <rPr>
        <sz val="11"/>
        <rFont val="Arial CE"/>
        <family val="0"/>
      </rPr>
      <t>Przybyszewskiego 14</t>
    </r>
    <r>
      <rPr>
        <sz val="12"/>
        <rFont val="Arial CE"/>
        <family val="2"/>
      </rPr>
      <t xml:space="preserve">
obr. Jeżyce
ark. 18
dz. 72/3, 73/1, 74/1
o pow. 932 m²
</t>
    </r>
    <r>
      <rPr>
        <sz val="11"/>
        <rFont val="Arial CE"/>
        <family val="0"/>
      </rPr>
      <t>KW PO1P/00077067/1</t>
    </r>
  </si>
  <si>
    <r>
      <t xml:space="preserve">lokal nr 7
o pow. 48,9 m²
ul. Szamotulska 77/87A
obr. Jeżyce
ark. 18
</t>
    </r>
    <r>
      <rPr>
        <sz val="10"/>
        <rFont val="Arial CE"/>
        <family val="0"/>
      </rPr>
      <t>dz. 9/9</t>
    </r>
    <r>
      <rPr>
        <sz val="12"/>
        <rFont val="Arial CE"/>
        <family val="2"/>
      </rPr>
      <t xml:space="preserve">
o pow. 533 m²
</t>
    </r>
    <r>
      <rPr>
        <sz val="11"/>
        <rFont val="Arial CE"/>
        <family val="0"/>
      </rPr>
      <t>KW PO1P/00070846/7</t>
    </r>
  </si>
  <si>
    <r>
      <t>lokal nr 8
o pow. 54,7 m²
ul. C</t>
    </r>
    <r>
      <rPr>
        <sz val="11"/>
        <rFont val="Arial CE"/>
        <family val="0"/>
      </rPr>
      <t>hociszewskiego 32A</t>
    </r>
    <r>
      <rPr>
        <sz val="12"/>
        <rFont val="Arial CE"/>
        <family val="2"/>
      </rPr>
      <t xml:space="preserve">
obr. Łazarz
ark. 29
dz. 20/7
o pow. 807 m² 
KW PO1P/00065474/0</t>
    </r>
  </si>
  <si>
    <t>Cena sprzedaży lokalu, w tym cena udziału w prawie własności gruntu, oddawanego w użytkowanie wieczyste</t>
  </si>
  <si>
    <t>Uzbrojenie terenu</t>
  </si>
  <si>
    <t>Pierwsza opłata z tytułu wiecz. użyt. gruntu w wysokości 15% ceny udziału</t>
  </si>
  <si>
    <t>załącznik do zarządzenia Nr 479/2008/P</t>
  </si>
  <si>
    <t>z dnia 12.08.2008r.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</si>
</sst>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75" zoomScaleNormal="75" workbookViewId="0" topLeftCell="A71">
      <selection activeCell="A73" sqref="A73"/>
    </sheetView>
  </sheetViews>
  <sheetFormatPr defaultColWidth="9.00390625" defaultRowHeight="12.75" outlineLevelCol="1"/>
  <cols>
    <col min="1" max="1" width="6.75390625" style="0" customWidth="1"/>
    <col min="2" max="2" width="25.00390625" style="0" customWidth="1"/>
    <col min="3" max="3" width="19.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152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153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10</v>
      </c>
      <c r="I6" s="28" t="s">
        <v>30</v>
      </c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120</v>
      </c>
      <c r="I7" s="20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11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12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3" t="s">
        <v>0</v>
      </c>
      <c r="B11" s="24" t="s">
        <v>1</v>
      </c>
      <c r="C11" s="24" t="s">
        <v>2</v>
      </c>
      <c r="D11" s="24" t="s">
        <v>150</v>
      </c>
      <c r="E11" s="25" t="s">
        <v>3</v>
      </c>
      <c r="F11" s="25" t="s">
        <v>4</v>
      </c>
      <c r="G11" s="26" t="s">
        <v>13</v>
      </c>
      <c r="H11" s="24" t="s">
        <v>149</v>
      </c>
      <c r="I11" s="24" t="s">
        <v>151</v>
      </c>
      <c r="J11" s="24" t="s">
        <v>14</v>
      </c>
      <c r="K11" s="24" t="s">
        <v>15</v>
      </c>
      <c r="L11" s="24" t="s">
        <v>16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3.75" customHeight="1">
      <c r="A13" s="2" t="s">
        <v>7</v>
      </c>
      <c r="B13" s="3" t="s">
        <v>139</v>
      </c>
      <c r="C13" s="4" t="s">
        <v>6</v>
      </c>
      <c r="D13" s="4" t="s">
        <v>20</v>
      </c>
      <c r="E13" s="16">
        <v>147087</v>
      </c>
      <c r="F13" s="16">
        <v>6984</v>
      </c>
      <c r="G13" s="17">
        <f aca="true" t="shared" si="0" ref="G13:G25">0.22*F13</f>
        <v>1536.48</v>
      </c>
      <c r="H13" s="22">
        <f aca="true" t="shared" si="1" ref="H13:H30">SUM(E13:G13)</f>
        <v>155607.48</v>
      </c>
      <c r="I13" s="19">
        <f aca="true" t="shared" si="2" ref="I13:I30">+SUM(F13,G13)*0.15</f>
        <v>1278.072</v>
      </c>
      <c r="J13" s="19">
        <f aca="true" t="shared" si="3" ref="J13:J30">SUM(F13:G13)*0.01</f>
        <v>85.20479999999999</v>
      </c>
      <c r="K13" s="18" t="s">
        <v>31</v>
      </c>
      <c r="L13" s="5" t="s">
        <v>5</v>
      </c>
      <c r="M13" s="10"/>
      <c r="N13" s="10"/>
    </row>
    <row r="14" spans="1:14" s="1" customFormat="1" ht="132.75" customHeight="1">
      <c r="A14" s="2" t="s">
        <v>8</v>
      </c>
      <c r="B14" s="3" t="s">
        <v>140</v>
      </c>
      <c r="C14" s="4" t="s">
        <v>6</v>
      </c>
      <c r="D14" s="4" t="s">
        <v>20</v>
      </c>
      <c r="E14" s="16">
        <v>147087</v>
      </c>
      <c r="F14" s="16">
        <v>6984</v>
      </c>
      <c r="G14" s="17">
        <f t="shared" si="0"/>
        <v>1536.48</v>
      </c>
      <c r="H14" s="22">
        <f t="shared" si="1"/>
        <v>155607.48</v>
      </c>
      <c r="I14" s="19">
        <f t="shared" si="2"/>
        <v>1278.072</v>
      </c>
      <c r="J14" s="19">
        <f t="shared" si="3"/>
        <v>85.20479999999999</v>
      </c>
      <c r="K14" s="18" t="s">
        <v>31</v>
      </c>
      <c r="L14" s="5" t="s">
        <v>5</v>
      </c>
      <c r="M14" s="10"/>
      <c r="N14" s="10"/>
    </row>
    <row r="15" spans="1:14" s="1" customFormat="1" ht="133.5" customHeight="1">
      <c r="A15" s="2" t="s">
        <v>17</v>
      </c>
      <c r="B15" s="3" t="s">
        <v>32</v>
      </c>
      <c r="C15" s="4" t="s">
        <v>6</v>
      </c>
      <c r="D15" s="4" t="s">
        <v>20</v>
      </c>
      <c r="E15" s="16">
        <v>222205</v>
      </c>
      <c r="F15" s="16">
        <v>11452</v>
      </c>
      <c r="G15" s="17">
        <f t="shared" si="0"/>
        <v>2519.44</v>
      </c>
      <c r="H15" s="22">
        <f t="shared" si="1"/>
        <v>236176.44</v>
      </c>
      <c r="I15" s="19">
        <f t="shared" si="2"/>
        <v>2095.716</v>
      </c>
      <c r="J15" s="19">
        <f t="shared" si="3"/>
        <v>139.7144</v>
      </c>
      <c r="K15" s="18" t="s">
        <v>33</v>
      </c>
      <c r="L15" s="5" t="s">
        <v>5</v>
      </c>
      <c r="M15" s="10"/>
      <c r="N15" s="10"/>
    </row>
    <row r="16" spans="1:14" s="1" customFormat="1" ht="130.5" customHeight="1">
      <c r="A16" s="2">
        <v>4</v>
      </c>
      <c r="B16" s="3" t="s">
        <v>34</v>
      </c>
      <c r="C16" s="4" t="s">
        <v>6</v>
      </c>
      <c r="D16" s="4" t="s">
        <v>19</v>
      </c>
      <c r="E16" s="16">
        <v>232194</v>
      </c>
      <c r="F16" s="16">
        <v>11546</v>
      </c>
      <c r="G16" s="17">
        <f t="shared" si="0"/>
        <v>2540.12</v>
      </c>
      <c r="H16" s="22">
        <f t="shared" si="1"/>
        <v>246280.12</v>
      </c>
      <c r="I16" s="19">
        <f t="shared" si="2"/>
        <v>2112.9179999999997</v>
      </c>
      <c r="J16" s="19">
        <f t="shared" si="3"/>
        <v>140.8612</v>
      </c>
      <c r="K16" s="18" t="s">
        <v>35</v>
      </c>
      <c r="L16" s="5" t="s">
        <v>5</v>
      </c>
      <c r="M16" s="10"/>
      <c r="N16" s="10"/>
    </row>
    <row r="17" spans="1:14" s="1" customFormat="1" ht="155.25" customHeight="1">
      <c r="A17" s="2">
        <v>5</v>
      </c>
      <c r="B17" s="3" t="s">
        <v>39</v>
      </c>
      <c r="C17" s="4" t="s">
        <v>6</v>
      </c>
      <c r="D17" s="4" t="s">
        <v>25</v>
      </c>
      <c r="E17" s="16">
        <v>98550</v>
      </c>
      <c r="F17" s="16">
        <v>16526</v>
      </c>
      <c r="G17" s="17">
        <f t="shared" si="0"/>
        <v>3635.72</v>
      </c>
      <c r="H17" s="22">
        <f t="shared" si="1"/>
        <v>118711.72</v>
      </c>
      <c r="I17" s="19">
        <f t="shared" si="2"/>
        <v>3024.2580000000003</v>
      </c>
      <c r="J17" s="19">
        <f t="shared" si="3"/>
        <v>201.61720000000003</v>
      </c>
      <c r="K17" s="18" t="s">
        <v>36</v>
      </c>
      <c r="L17" s="5" t="s">
        <v>5</v>
      </c>
      <c r="M17" s="10"/>
      <c r="N17" s="10"/>
    </row>
    <row r="18" spans="1:14" s="1" customFormat="1" ht="126" customHeight="1">
      <c r="A18" s="2">
        <v>6</v>
      </c>
      <c r="B18" s="3" t="s">
        <v>37</v>
      </c>
      <c r="C18" s="4" t="s">
        <v>6</v>
      </c>
      <c r="D18" s="4" t="s">
        <v>20</v>
      </c>
      <c r="E18" s="16">
        <v>177804</v>
      </c>
      <c r="F18" s="16">
        <v>9382</v>
      </c>
      <c r="G18" s="17">
        <f t="shared" si="0"/>
        <v>2064.04</v>
      </c>
      <c r="H18" s="22">
        <f t="shared" si="1"/>
        <v>189250.04</v>
      </c>
      <c r="I18" s="19">
        <f t="shared" si="2"/>
        <v>1716.9060000000002</v>
      </c>
      <c r="J18" s="19">
        <f t="shared" si="3"/>
        <v>114.4604</v>
      </c>
      <c r="K18" s="18" t="s">
        <v>38</v>
      </c>
      <c r="L18" s="5" t="s">
        <v>5</v>
      </c>
      <c r="M18" s="10"/>
      <c r="N18" s="10"/>
    </row>
    <row r="19" spans="1:14" s="1" customFormat="1" ht="128.25" customHeight="1">
      <c r="A19" s="2">
        <v>7</v>
      </c>
      <c r="B19" s="3" t="s">
        <v>40</v>
      </c>
      <c r="C19" s="4" t="s">
        <v>6</v>
      </c>
      <c r="D19" s="4" t="s">
        <v>29</v>
      </c>
      <c r="E19" s="16">
        <v>414420</v>
      </c>
      <c r="F19" s="16">
        <v>62348</v>
      </c>
      <c r="G19" s="17">
        <f t="shared" si="0"/>
        <v>13716.56</v>
      </c>
      <c r="H19" s="22">
        <f t="shared" si="1"/>
        <v>490484.56</v>
      </c>
      <c r="I19" s="19">
        <f t="shared" si="2"/>
        <v>11409.684</v>
      </c>
      <c r="J19" s="19">
        <f t="shared" si="3"/>
        <v>760.6456</v>
      </c>
      <c r="K19" s="18" t="s">
        <v>41</v>
      </c>
      <c r="L19" s="5" t="s">
        <v>5</v>
      </c>
      <c r="M19" s="10"/>
      <c r="N19" s="10"/>
    </row>
    <row r="20" spans="1:14" s="1" customFormat="1" ht="130.5" customHeight="1">
      <c r="A20" s="2">
        <v>8</v>
      </c>
      <c r="B20" s="3" t="s">
        <v>43</v>
      </c>
      <c r="C20" s="4" t="s">
        <v>6</v>
      </c>
      <c r="D20" s="4" t="s">
        <v>20</v>
      </c>
      <c r="E20" s="16">
        <v>210075</v>
      </c>
      <c r="F20" s="16">
        <v>12030</v>
      </c>
      <c r="G20" s="17">
        <f t="shared" si="0"/>
        <v>2646.6</v>
      </c>
      <c r="H20" s="22">
        <f t="shared" si="1"/>
        <v>224751.6</v>
      </c>
      <c r="I20" s="19">
        <f t="shared" si="2"/>
        <v>2201.49</v>
      </c>
      <c r="J20" s="19">
        <f t="shared" si="3"/>
        <v>146.76600000000002</v>
      </c>
      <c r="K20" s="18" t="s">
        <v>42</v>
      </c>
      <c r="L20" s="5" t="s">
        <v>5</v>
      </c>
      <c r="M20" s="10"/>
      <c r="N20" s="10"/>
    </row>
    <row r="21" spans="1:14" s="1" customFormat="1" ht="144.75" customHeight="1">
      <c r="A21" s="2">
        <v>9</v>
      </c>
      <c r="B21" s="3" t="s">
        <v>44</v>
      </c>
      <c r="C21" s="4" t="s">
        <v>6</v>
      </c>
      <c r="D21" s="4" t="s">
        <v>20</v>
      </c>
      <c r="E21" s="16">
        <v>238537</v>
      </c>
      <c r="F21" s="16">
        <v>16172</v>
      </c>
      <c r="G21" s="17">
        <f t="shared" si="0"/>
        <v>3557.84</v>
      </c>
      <c r="H21" s="22">
        <f t="shared" si="1"/>
        <v>258266.84</v>
      </c>
      <c r="I21" s="19">
        <f t="shared" si="2"/>
        <v>2959.476</v>
      </c>
      <c r="J21" s="19">
        <f t="shared" si="3"/>
        <v>197.29840000000002</v>
      </c>
      <c r="K21" s="18" t="s">
        <v>45</v>
      </c>
      <c r="L21" s="5" t="s">
        <v>5</v>
      </c>
      <c r="M21" s="10"/>
      <c r="N21" s="10"/>
    </row>
    <row r="22" spans="1:14" s="1" customFormat="1" ht="125.25" customHeight="1">
      <c r="A22" s="2">
        <v>10</v>
      </c>
      <c r="B22" s="3" t="s">
        <v>46</v>
      </c>
      <c r="C22" s="4" t="s">
        <v>6</v>
      </c>
      <c r="D22" s="4" t="s">
        <v>19</v>
      </c>
      <c r="E22" s="16">
        <v>182609</v>
      </c>
      <c r="F22" s="16">
        <v>8647</v>
      </c>
      <c r="G22" s="17">
        <f t="shared" si="0"/>
        <v>1902.34</v>
      </c>
      <c r="H22" s="22">
        <f t="shared" si="1"/>
        <v>193158.34</v>
      </c>
      <c r="I22" s="19">
        <f t="shared" si="2"/>
        <v>1582.401</v>
      </c>
      <c r="J22" s="19">
        <f t="shared" si="3"/>
        <v>105.49340000000001</v>
      </c>
      <c r="K22" s="18" t="s">
        <v>47</v>
      </c>
      <c r="L22" s="5" t="s">
        <v>5</v>
      </c>
      <c r="M22" s="10"/>
      <c r="N22" s="10"/>
    </row>
    <row r="23" spans="1:14" s="1" customFormat="1" ht="125.25" customHeight="1">
      <c r="A23" s="2">
        <v>11</v>
      </c>
      <c r="B23" s="3" t="s">
        <v>48</v>
      </c>
      <c r="C23" s="4" t="s">
        <v>6</v>
      </c>
      <c r="D23" s="4" t="s">
        <v>20</v>
      </c>
      <c r="E23" s="16">
        <v>205684</v>
      </c>
      <c r="F23" s="16">
        <v>11039</v>
      </c>
      <c r="G23" s="17">
        <f t="shared" si="0"/>
        <v>2428.58</v>
      </c>
      <c r="H23" s="22">
        <f t="shared" si="1"/>
        <v>219151.58</v>
      </c>
      <c r="I23" s="19">
        <f t="shared" si="2"/>
        <v>2020.137</v>
      </c>
      <c r="J23" s="19">
        <f t="shared" si="3"/>
        <v>134.6758</v>
      </c>
      <c r="K23" s="18" t="s">
        <v>49</v>
      </c>
      <c r="L23" s="5" t="s">
        <v>5</v>
      </c>
      <c r="M23" s="10"/>
      <c r="N23" s="10"/>
    </row>
    <row r="24" spans="1:14" s="1" customFormat="1" ht="124.5" customHeight="1">
      <c r="A24" s="2">
        <v>12</v>
      </c>
      <c r="B24" s="3" t="s">
        <v>50</v>
      </c>
      <c r="C24" s="4" t="s">
        <v>6</v>
      </c>
      <c r="D24" s="4" t="s">
        <v>20</v>
      </c>
      <c r="E24" s="16">
        <v>148274</v>
      </c>
      <c r="F24" s="16">
        <v>7040</v>
      </c>
      <c r="G24" s="17">
        <f t="shared" si="0"/>
        <v>1548.8</v>
      </c>
      <c r="H24" s="22">
        <f t="shared" si="1"/>
        <v>156862.8</v>
      </c>
      <c r="I24" s="19">
        <f t="shared" si="2"/>
        <v>1288.32</v>
      </c>
      <c r="J24" s="19">
        <f t="shared" si="3"/>
        <v>85.88799999999999</v>
      </c>
      <c r="K24" s="18" t="s">
        <v>51</v>
      </c>
      <c r="L24" s="5" t="s">
        <v>5</v>
      </c>
      <c r="M24" s="10"/>
      <c r="N24" s="10"/>
    </row>
    <row r="25" spans="1:14" s="38" customFormat="1" ht="125.25" customHeight="1">
      <c r="A25" s="29">
        <v>13</v>
      </c>
      <c r="B25" s="27" t="s">
        <v>53</v>
      </c>
      <c r="C25" s="30" t="s">
        <v>6</v>
      </c>
      <c r="D25" s="30" t="s">
        <v>20</v>
      </c>
      <c r="E25" s="31">
        <v>224031</v>
      </c>
      <c r="F25" s="31">
        <v>13758</v>
      </c>
      <c r="G25" s="32">
        <f t="shared" si="0"/>
        <v>3026.76</v>
      </c>
      <c r="H25" s="33">
        <f t="shared" si="1"/>
        <v>240815.76</v>
      </c>
      <c r="I25" s="34">
        <f t="shared" si="2"/>
        <v>2517.7140000000004</v>
      </c>
      <c r="J25" s="34">
        <f t="shared" si="3"/>
        <v>167.84760000000003</v>
      </c>
      <c r="K25" s="35" t="s">
        <v>52</v>
      </c>
      <c r="L25" s="36" t="s">
        <v>5</v>
      </c>
      <c r="M25" s="37"/>
      <c r="N25" s="37"/>
    </row>
    <row r="26" spans="1:14" s="1" customFormat="1" ht="138.75" customHeight="1">
      <c r="A26" s="2">
        <v>14</v>
      </c>
      <c r="B26" s="3" t="s">
        <v>54</v>
      </c>
      <c r="C26" s="4" t="s">
        <v>6</v>
      </c>
      <c r="D26" s="4" t="s">
        <v>18</v>
      </c>
      <c r="E26" s="16">
        <v>203425</v>
      </c>
      <c r="F26" s="16">
        <v>30351</v>
      </c>
      <c r="G26" s="17">
        <f aca="true" t="shared" si="4" ref="G26:G73">0.22*F26</f>
        <v>6677.22</v>
      </c>
      <c r="H26" s="22">
        <f t="shared" si="1"/>
        <v>240453.22</v>
      </c>
      <c r="I26" s="19">
        <f t="shared" si="2"/>
        <v>5554.233</v>
      </c>
      <c r="J26" s="19">
        <f t="shared" si="3"/>
        <v>370.28220000000005</v>
      </c>
      <c r="K26" s="18" t="s">
        <v>55</v>
      </c>
      <c r="L26" s="5" t="s">
        <v>5</v>
      </c>
      <c r="M26" s="10"/>
      <c r="N26" s="10"/>
    </row>
    <row r="27" spans="1:14" s="1" customFormat="1" ht="135.75" customHeight="1">
      <c r="A27" s="2">
        <v>15</v>
      </c>
      <c r="B27" s="3" t="s">
        <v>56</v>
      </c>
      <c r="C27" s="4" t="s">
        <v>6</v>
      </c>
      <c r="D27" s="4" t="s">
        <v>21</v>
      </c>
      <c r="E27" s="16">
        <v>209998</v>
      </c>
      <c r="F27" s="16">
        <v>28773</v>
      </c>
      <c r="G27" s="17">
        <f t="shared" si="4"/>
        <v>6330.06</v>
      </c>
      <c r="H27" s="22">
        <f t="shared" si="1"/>
        <v>245101.06</v>
      </c>
      <c r="I27" s="19">
        <f t="shared" si="2"/>
        <v>5265.459</v>
      </c>
      <c r="J27" s="19">
        <f t="shared" si="3"/>
        <v>351.0306</v>
      </c>
      <c r="K27" s="18" t="s">
        <v>24</v>
      </c>
      <c r="L27" s="5" t="s">
        <v>5</v>
      </c>
      <c r="M27" s="10"/>
      <c r="N27" s="10"/>
    </row>
    <row r="28" spans="1:14" s="1" customFormat="1" ht="126" customHeight="1">
      <c r="A28" s="2">
        <v>16</v>
      </c>
      <c r="B28" s="3" t="s">
        <v>141</v>
      </c>
      <c r="C28" s="4" t="s">
        <v>6</v>
      </c>
      <c r="D28" s="4" t="s">
        <v>21</v>
      </c>
      <c r="E28" s="16">
        <v>163755</v>
      </c>
      <c r="F28" s="16">
        <v>58690</v>
      </c>
      <c r="G28" s="17">
        <f t="shared" si="4"/>
        <v>12911.8</v>
      </c>
      <c r="H28" s="22">
        <f t="shared" si="1"/>
        <v>235356.8</v>
      </c>
      <c r="I28" s="19">
        <f t="shared" si="2"/>
        <v>10740.27</v>
      </c>
      <c r="J28" s="19">
        <f t="shared" si="3"/>
        <v>716.018</v>
      </c>
      <c r="K28" s="18" t="s">
        <v>57</v>
      </c>
      <c r="L28" s="5" t="s">
        <v>5</v>
      </c>
      <c r="M28" s="10"/>
      <c r="N28" s="10"/>
    </row>
    <row r="29" spans="1:14" s="1" customFormat="1" ht="156.75" customHeight="1">
      <c r="A29" s="2">
        <v>17</v>
      </c>
      <c r="B29" s="3" t="s">
        <v>65</v>
      </c>
      <c r="C29" s="4" t="s">
        <v>6</v>
      </c>
      <c r="D29" s="4" t="s">
        <v>58</v>
      </c>
      <c r="E29" s="16">
        <v>355474</v>
      </c>
      <c r="F29" s="16">
        <v>114498</v>
      </c>
      <c r="G29" s="17">
        <f t="shared" si="4"/>
        <v>25189.56</v>
      </c>
      <c r="H29" s="22">
        <f>SUM(E29:G29)</f>
        <v>495161.56</v>
      </c>
      <c r="I29" s="19">
        <f>+SUM(F29,G29)*0.15</f>
        <v>20953.134</v>
      </c>
      <c r="J29" s="19">
        <f>SUM(F29:G29)*0.01</f>
        <v>1396.8756</v>
      </c>
      <c r="K29" s="18" t="s">
        <v>59</v>
      </c>
      <c r="L29" s="5" t="s">
        <v>5</v>
      </c>
      <c r="M29" s="10"/>
      <c r="N29" s="10"/>
    </row>
    <row r="30" spans="1:14" s="1" customFormat="1" ht="134.25" customHeight="1">
      <c r="A30" s="2">
        <v>18</v>
      </c>
      <c r="B30" s="3" t="s">
        <v>138</v>
      </c>
      <c r="C30" s="4" t="s">
        <v>6</v>
      </c>
      <c r="D30" s="4" t="s">
        <v>19</v>
      </c>
      <c r="E30" s="16">
        <v>140821</v>
      </c>
      <c r="F30" s="16">
        <v>8914</v>
      </c>
      <c r="G30" s="17">
        <f t="shared" si="4"/>
        <v>1961.08</v>
      </c>
      <c r="H30" s="22">
        <f t="shared" si="1"/>
        <v>151696.08</v>
      </c>
      <c r="I30" s="19">
        <f t="shared" si="2"/>
        <v>1631.262</v>
      </c>
      <c r="J30" s="19">
        <f t="shared" si="3"/>
        <v>108.7508</v>
      </c>
      <c r="K30" s="18" t="s">
        <v>60</v>
      </c>
      <c r="L30" s="5" t="s">
        <v>5</v>
      </c>
      <c r="M30" s="10"/>
      <c r="N30" s="10"/>
    </row>
    <row r="31" spans="1:14" s="1" customFormat="1" ht="140.25" customHeight="1">
      <c r="A31" s="2">
        <v>19</v>
      </c>
      <c r="B31" s="3" t="s">
        <v>137</v>
      </c>
      <c r="C31" s="4" t="s">
        <v>6</v>
      </c>
      <c r="D31" s="4" t="s">
        <v>19</v>
      </c>
      <c r="E31" s="16">
        <v>163093</v>
      </c>
      <c r="F31" s="16">
        <v>9673</v>
      </c>
      <c r="G31" s="17">
        <f t="shared" si="4"/>
        <v>2128.06</v>
      </c>
      <c r="H31" s="22">
        <f>SUM(E31:G31)</f>
        <v>174894.06</v>
      </c>
      <c r="I31" s="19">
        <f>+SUM(F31,G31)*0.15</f>
        <v>1770.1589999999999</v>
      </c>
      <c r="J31" s="19">
        <f>SUM(F31:G31)*0.01</f>
        <v>118.0106</v>
      </c>
      <c r="K31" s="18" t="s">
        <v>63</v>
      </c>
      <c r="L31" s="5" t="s">
        <v>5</v>
      </c>
      <c r="M31" s="10"/>
      <c r="N31" s="10"/>
    </row>
    <row r="32" spans="1:14" s="1" customFormat="1" ht="134.25" customHeight="1">
      <c r="A32" s="2">
        <v>20</v>
      </c>
      <c r="B32" s="3" t="s">
        <v>61</v>
      </c>
      <c r="C32" s="4" t="s">
        <v>6</v>
      </c>
      <c r="D32" s="4" t="s">
        <v>19</v>
      </c>
      <c r="E32" s="16">
        <v>134423</v>
      </c>
      <c r="F32" s="16">
        <v>6304</v>
      </c>
      <c r="G32" s="17">
        <f t="shared" si="4"/>
        <v>1386.88</v>
      </c>
      <c r="H32" s="22">
        <f>SUM(E32:G32)</f>
        <v>142113.88</v>
      </c>
      <c r="I32" s="19">
        <f>+SUM(F32,G32)*0.15</f>
        <v>1153.632</v>
      </c>
      <c r="J32" s="19">
        <f>SUM(F32:G32)*0.01</f>
        <v>76.9088</v>
      </c>
      <c r="K32" s="18" t="s">
        <v>62</v>
      </c>
      <c r="L32" s="5" t="s">
        <v>5</v>
      </c>
      <c r="M32" s="10"/>
      <c r="N32" s="10"/>
    </row>
    <row r="33" spans="1:14" s="1" customFormat="1" ht="127.5" customHeight="1">
      <c r="A33" s="2">
        <v>21</v>
      </c>
      <c r="B33" s="3" t="s">
        <v>64</v>
      </c>
      <c r="C33" s="4" t="s">
        <v>6</v>
      </c>
      <c r="D33" s="4" t="s">
        <v>20</v>
      </c>
      <c r="E33" s="16">
        <v>238638</v>
      </c>
      <c r="F33" s="16">
        <v>13940</v>
      </c>
      <c r="G33" s="17">
        <f t="shared" si="4"/>
        <v>3066.8</v>
      </c>
      <c r="H33" s="22">
        <f aca="true" t="shared" si="5" ref="H33:H46">SUM(E33:G33)</f>
        <v>255644.8</v>
      </c>
      <c r="I33" s="19">
        <f aca="true" t="shared" si="6" ref="I33:I46">+SUM(F33,G33)*0.15</f>
        <v>2551.02</v>
      </c>
      <c r="J33" s="19">
        <f aca="true" t="shared" si="7" ref="J33:J46">SUM(F33:G33)*0.01</f>
        <v>170.06799999999998</v>
      </c>
      <c r="K33" s="18" t="s">
        <v>22</v>
      </c>
      <c r="L33" s="5" t="s">
        <v>5</v>
      </c>
      <c r="M33" s="10"/>
      <c r="N33" s="10"/>
    </row>
    <row r="34" spans="1:14" s="1" customFormat="1" ht="150.75" customHeight="1">
      <c r="A34" s="29">
        <v>22</v>
      </c>
      <c r="B34" s="27" t="s">
        <v>66</v>
      </c>
      <c r="C34" s="30" t="s">
        <v>6</v>
      </c>
      <c r="D34" s="30" t="s">
        <v>20</v>
      </c>
      <c r="E34" s="31">
        <v>146781</v>
      </c>
      <c r="F34" s="31">
        <v>13880</v>
      </c>
      <c r="G34" s="32">
        <f t="shared" si="4"/>
        <v>3053.6</v>
      </c>
      <c r="H34" s="33">
        <f t="shared" si="5"/>
        <v>163714.6</v>
      </c>
      <c r="I34" s="34">
        <f t="shared" si="6"/>
        <v>2540.0399999999995</v>
      </c>
      <c r="J34" s="34">
        <f t="shared" si="7"/>
        <v>169.33599999999998</v>
      </c>
      <c r="K34" s="35" t="s">
        <v>67</v>
      </c>
      <c r="L34" s="5" t="s">
        <v>5</v>
      </c>
      <c r="M34" s="10"/>
      <c r="N34" s="10"/>
    </row>
    <row r="35" spans="1:14" s="1" customFormat="1" ht="142.5" customHeight="1">
      <c r="A35" s="2">
        <v>23</v>
      </c>
      <c r="B35" s="3" t="s">
        <v>145</v>
      </c>
      <c r="C35" s="4" t="s">
        <v>6</v>
      </c>
      <c r="D35" s="4" t="s">
        <v>20</v>
      </c>
      <c r="E35" s="16">
        <v>194295</v>
      </c>
      <c r="F35" s="16">
        <v>18319</v>
      </c>
      <c r="G35" s="17">
        <f t="shared" si="4"/>
        <v>4030.18</v>
      </c>
      <c r="H35" s="22">
        <f t="shared" si="5"/>
        <v>216644.18</v>
      </c>
      <c r="I35" s="19">
        <f t="shared" si="6"/>
        <v>3352.377</v>
      </c>
      <c r="J35" s="19">
        <f t="shared" si="7"/>
        <v>223.4918</v>
      </c>
      <c r="K35" s="18" t="s">
        <v>68</v>
      </c>
      <c r="L35" s="5" t="s">
        <v>5</v>
      </c>
      <c r="M35" s="10"/>
      <c r="N35" s="10"/>
    </row>
    <row r="36" spans="1:14" s="1" customFormat="1" ht="147" customHeight="1">
      <c r="A36" s="2">
        <v>24</v>
      </c>
      <c r="B36" s="3" t="s">
        <v>148</v>
      </c>
      <c r="C36" s="4" t="s">
        <v>6</v>
      </c>
      <c r="D36" s="4" t="s">
        <v>20</v>
      </c>
      <c r="E36" s="16">
        <v>222544</v>
      </c>
      <c r="F36" s="16">
        <v>20578</v>
      </c>
      <c r="G36" s="17">
        <f t="shared" si="4"/>
        <v>4527.16</v>
      </c>
      <c r="H36" s="22">
        <f t="shared" si="5"/>
        <v>247649.16</v>
      </c>
      <c r="I36" s="19">
        <f t="shared" si="6"/>
        <v>3765.774</v>
      </c>
      <c r="J36" s="19">
        <f t="shared" si="7"/>
        <v>251.0516</v>
      </c>
      <c r="K36" s="18" t="s">
        <v>69</v>
      </c>
      <c r="L36" s="5" t="s">
        <v>5</v>
      </c>
      <c r="M36" s="10"/>
      <c r="N36" s="10"/>
    </row>
    <row r="37" spans="1:14" s="1" customFormat="1" ht="131.25" customHeight="1">
      <c r="A37" s="2">
        <v>25</v>
      </c>
      <c r="B37" s="3" t="s">
        <v>142</v>
      </c>
      <c r="C37" s="4" t="s">
        <v>6</v>
      </c>
      <c r="D37" s="4" t="s">
        <v>20</v>
      </c>
      <c r="E37" s="16">
        <v>188120</v>
      </c>
      <c r="F37" s="16">
        <v>15299</v>
      </c>
      <c r="G37" s="17">
        <f t="shared" si="4"/>
        <v>3365.78</v>
      </c>
      <c r="H37" s="22">
        <f t="shared" si="5"/>
        <v>206784.78</v>
      </c>
      <c r="I37" s="19">
        <f t="shared" si="6"/>
        <v>2799.7169999999996</v>
      </c>
      <c r="J37" s="19">
        <f t="shared" si="7"/>
        <v>186.6478</v>
      </c>
      <c r="K37" s="18" t="s">
        <v>70</v>
      </c>
      <c r="L37" s="5" t="s">
        <v>5</v>
      </c>
      <c r="M37" s="10"/>
      <c r="N37" s="10"/>
    </row>
    <row r="38" spans="1:14" s="1" customFormat="1" ht="126.75" customHeight="1">
      <c r="A38" s="2">
        <v>26</v>
      </c>
      <c r="B38" s="3" t="s">
        <v>71</v>
      </c>
      <c r="C38" s="4" t="s">
        <v>6</v>
      </c>
      <c r="D38" s="4" t="s">
        <v>20</v>
      </c>
      <c r="E38" s="16">
        <v>151809</v>
      </c>
      <c r="F38" s="16">
        <v>8064</v>
      </c>
      <c r="G38" s="17">
        <f t="shared" si="4"/>
        <v>1774.08</v>
      </c>
      <c r="H38" s="22">
        <f t="shared" si="5"/>
        <v>161647.08</v>
      </c>
      <c r="I38" s="19">
        <f t="shared" si="6"/>
        <v>1475.712</v>
      </c>
      <c r="J38" s="19">
        <f t="shared" si="7"/>
        <v>98.38080000000001</v>
      </c>
      <c r="K38" s="18" t="s">
        <v>22</v>
      </c>
      <c r="L38" s="5" t="s">
        <v>5</v>
      </c>
      <c r="M38" s="10"/>
      <c r="N38" s="10"/>
    </row>
    <row r="39" spans="1:14" ht="126" customHeight="1">
      <c r="A39" s="2">
        <v>27</v>
      </c>
      <c r="B39" s="3" t="s">
        <v>72</v>
      </c>
      <c r="C39" s="4" t="s">
        <v>6</v>
      </c>
      <c r="D39" s="4" t="s">
        <v>19</v>
      </c>
      <c r="E39" s="16">
        <v>126127</v>
      </c>
      <c r="F39" s="16">
        <v>4857</v>
      </c>
      <c r="G39" s="17">
        <f t="shared" si="4"/>
        <v>1068.54</v>
      </c>
      <c r="H39" s="22">
        <f t="shared" si="5"/>
        <v>132052.54</v>
      </c>
      <c r="I39" s="19">
        <f t="shared" si="6"/>
        <v>888.831</v>
      </c>
      <c r="J39" s="19">
        <f t="shared" si="7"/>
        <v>59.2554</v>
      </c>
      <c r="K39" s="18" t="s">
        <v>73</v>
      </c>
      <c r="L39" s="5" t="s">
        <v>5</v>
      </c>
      <c r="M39" s="10"/>
      <c r="N39" s="10"/>
    </row>
    <row r="40" spans="1:14" ht="131.25" customHeight="1">
      <c r="A40" s="2">
        <v>28</v>
      </c>
      <c r="B40" s="3" t="s">
        <v>143</v>
      </c>
      <c r="C40" s="4" t="s">
        <v>6</v>
      </c>
      <c r="D40" s="4" t="s">
        <v>19</v>
      </c>
      <c r="E40" s="16">
        <v>203432</v>
      </c>
      <c r="F40" s="16">
        <v>10800</v>
      </c>
      <c r="G40" s="17">
        <f t="shared" si="4"/>
        <v>2376</v>
      </c>
      <c r="H40" s="22">
        <f t="shared" si="5"/>
        <v>216608</v>
      </c>
      <c r="I40" s="19">
        <f t="shared" si="6"/>
        <v>1976.3999999999999</v>
      </c>
      <c r="J40" s="19">
        <f t="shared" si="7"/>
        <v>131.76</v>
      </c>
      <c r="K40" s="18" t="s">
        <v>74</v>
      </c>
      <c r="L40" s="5" t="s">
        <v>5</v>
      </c>
      <c r="M40" s="10"/>
      <c r="N40" s="10"/>
    </row>
    <row r="41" spans="1:14" ht="127.5" customHeight="1">
      <c r="A41" s="2">
        <v>29</v>
      </c>
      <c r="B41" s="3" t="s">
        <v>75</v>
      </c>
      <c r="C41" s="4" t="s">
        <v>6</v>
      </c>
      <c r="D41" s="4" t="s">
        <v>21</v>
      </c>
      <c r="E41" s="16">
        <v>152965</v>
      </c>
      <c r="F41" s="16">
        <v>8143</v>
      </c>
      <c r="G41" s="17">
        <f t="shared" si="4"/>
        <v>1791.46</v>
      </c>
      <c r="H41" s="22">
        <f t="shared" si="5"/>
        <v>162899.46</v>
      </c>
      <c r="I41" s="19">
        <f t="shared" si="6"/>
        <v>1490.1689999999999</v>
      </c>
      <c r="J41" s="19">
        <f t="shared" si="7"/>
        <v>99.3446</v>
      </c>
      <c r="K41" s="18" t="s">
        <v>76</v>
      </c>
      <c r="L41" s="5" t="s">
        <v>5</v>
      </c>
      <c r="M41" s="10"/>
      <c r="N41" s="10"/>
    </row>
    <row r="42" spans="1:14" ht="126" customHeight="1">
      <c r="A42" s="2">
        <v>30</v>
      </c>
      <c r="B42" s="3" t="s">
        <v>77</v>
      </c>
      <c r="C42" s="4" t="s">
        <v>6</v>
      </c>
      <c r="D42" s="4" t="s">
        <v>20</v>
      </c>
      <c r="E42" s="16">
        <v>180098</v>
      </c>
      <c r="F42" s="16">
        <v>13291</v>
      </c>
      <c r="G42" s="17">
        <f t="shared" si="4"/>
        <v>2924.02</v>
      </c>
      <c r="H42" s="22">
        <f t="shared" si="5"/>
        <v>196313.02</v>
      </c>
      <c r="I42" s="19">
        <f t="shared" si="6"/>
        <v>2432.253</v>
      </c>
      <c r="J42" s="19">
        <f t="shared" si="7"/>
        <v>162.1502</v>
      </c>
      <c r="K42" s="18" t="s">
        <v>78</v>
      </c>
      <c r="L42" s="5" t="s">
        <v>5</v>
      </c>
      <c r="M42" s="10"/>
      <c r="N42" s="10"/>
    </row>
    <row r="43" spans="1:14" ht="131.25" customHeight="1">
      <c r="A43" s="2">
        <v>31</v>
      </c>
      <c r="B43" s="3" t="s">
        <v>129</v>
      </c>
      <c r="C43" s="4" t="s">
        <v>6</v>
      </c>
      <c r="D43" s="4" t="s">
        <v>19</v>
      </c>
      <c r="E43" s="16">
        <v>189218</v>
      </c>
      <c r="F43" s="16">
        <v>12863</v>
      </c>
      <c r="G43" s="17">
        <f t="shared" si="4"/>
        <v>2829.86</v>
      </c>
      <c r="H43" s="22">
        <f t="shared" si="5"/>
        <v>204910.86</v>
      </c>
      <c r="I43" s="19">
        <f t="shared" si="6"/>
        <v>2353.929</v>
      </c>
      <c r="J43" s="19">
        <f t="shared" si="7"/>
        <v>156.92860000000002</v>
      </c>
      <c r="K43" s="18" t="s">
        <v>79</v>
      </c>
      <c r="L43" s="5" t="s">
        <v>5</v>
      </c>
      <c r="M43" s="10"/>
      <c r="N43" s="10"/>
    </row>
    <row r="44" spans="1:14" ht="132" customHeight="1">
      <c r="A44" s="2">
        <v>32</v>
      </c>
      <c r="B44" s="3" t="s">
        <v>130</v>
      </c>
      <c r="C44" s="4" t="s">
        <v>6</v>
      </c>
      <c r="D44" s="4" t="s">
        <v>19</v>
      </c>
      <c r="E44" s="16">
        <v>201707</v>
      </c>
      <c r="F44" s="16">
        <v>12783</v>
      </c>
      <c r="G44" s="17">
        <f t="shared" si="4"/>
        <v>2812.26</v>
      </c>
      <c r="H44" s="22">
        <f t="shared" si="5"/>
        <v>217302.26</v>
      </c>
      <c r="I44" s="19">
        <f t="shared" si="6"/>
        <v>2339.2889999999998</v>
      </c>
      <c r="J44" s="19">
        <f t="shared" si="7"/>
        <v>155.95260000000002</v>
      </c>
      <c r="K44" s="18" t="s">
        <v>80</v>
      </c>
      <c r="L44" s="5" t="s">
        <v>5</v>
      </c>
      <c r="M44" s="10"/>
      <c r="N44" s="10"/>
    </row>
    <row r="45" spans="1:14" ht="124.5" customHeight="1">
      <c r="A45" s="29">
        <v>33</v>
      </c>
      <c r="B45" s="27" t="s">
        <v>131</v>
      </c>
      <c r="C45" s="4" t="s">
        <v>6</v>
      </c>
      <c r="D45" s="4" t="s">
        <v>19</v>
      </c>
      <c r="E45" s="16">
        <v>207785</v>
      </c>
      <c r="F45" s="16">
        <v>31989</v>
      </c>
      <c r="G45" s="17">
        <f t="shared" si="4"/>
        <v>7037.58</v>
      </c>
      <c r="H45" s="22">
        <f t="shared" si="5"/>
        <v>246811.58</v>
      </c>
      <c r="I45" s="19">
        <f t="shared" si="6"/>
        <v>5853.987</v>
      </c>
      <c r="J45" s="19">
        <f t="shared" si="7"/>
        <v>390.2658</v>
      </c>
      <c r="K45" s="18" t="s">
        <v>81</v>
      </c>
      <c r="L45" s="5" t="s">
        <v>5</v>
      </c>
      <c r="M45" s="10"/>
      <c r="N45" s="10"/>
    </row>
    <row r="46" spans="1:14" ht="162" customHeight="1">
      <c r="A46" s="2">
        <v>34</v>
      </c>
      <c r="B46" s="27" t="s">
        <v>144</v>
      </c>
      <c r="C46" s="4" t="s">
        <v>6</v>
      </c>
      <c r="D46" s="4" t="s">
        <v>82</v>
      </c>
      <c r="E46" s="16">
        <v>152591</v>
      </c>
      <c r="F46" s="16">
        <v>9079</v>
      </c>
      <c r="G46" s="17">
        <f t="shared" si="4"/>
        <v>1997.38</v>
      </c>
      <c r="H46" s="22">
        <f t="shared" si="5"/>
        <v>163667.38</v>
      </c>
      <c r="I46" s="19">
        <f t="shared" si="6"/>
        <v>1661.457</v>
      </c>
      <c r="J46" s="19">
        <f t="shared" si="7"/>
        <v>110.76380000000002</v>
      </c>
      <c r="K46" s="18" t="s">
        <v>83</v>
      </c>
      <c r="L46" s="5" t="s">
        <v>5</v>
      </c>
      <c r="M46" s="10"/>
      <c r="N46" s="10"/>
    </row>
    <row r="47" spans="1:14" ht="126.75" customHeight="1">
      <c r="A47" s="2">
        <v>35</v>
      </c>
      <c r="B47" s="3" t="s">
        <v>132</v>
      </c>
      <c r="C47" s="4" t="s">
        <v>6</v>
      </c>
      <c r="D47" s="4" t="s">
        <v>20</v>
      </c>
      <c r="E47" s="16">
        <v>183562</v>
      </c>
      <c r="F47" s="16">
        <v>10085</v>
      </c>
      <c r="G47" s="17">
        <f t="shared" si="4"/>
        <v>2218.7</v>
      </c>
      <c r="H47" s="22">
        <f aca="true" t="shared" si="8" ref="H47:H63">SUM(E47:G47)</f>
        <v>195865.7</v>
      </c>
      <c r="I47" s="19">
        <f aca="true" t="shared" si="9" ref="I47:I63">+SUM(F47,G47)*0.15</f>
        <v>1845.555</v>
      </c>
      <c r="J47" s="19">
        <f aca="true" t="shared" si="10" ref="J47:J63">SUM(F47:G47)*0.01</f>
        <v>123.037</v>
      </c>
      <c r="K47" s="18" t="s">
        <v>84</v>
      </c>
      <c r="L47" s="5" t="s">
        <v>5</v>
      </c>
      <c r="M47" s="10"/>
      <c r="N47" s="10"/>
    </row>
    <row r="48" spans="1:14" ht="120.75">
      <c r="A48" s="2">
        <v>36</v>
      </c>
      <c r="B48" s="3" t="s">
        <v>85</v>
      </c>
      <c r="C48" s="4" t="s">
        <v>6</v>
      </c>
      <c r="D48" s="4" t="s">
        <v>20</v>
      </c>
      <c r="E48" s="16">
        <v>129340</v>
      </c>
      <c r="F48" s="16">
        <v>6009</v>
      </c>
      <c r="G48" s="17">
        <f t="shared" si="4"/>
        <v>1321.98</v>
      </c>
      <c r="H48" s="22">
        <f t="shared" si="8"/>
        <v>136670.98</v>
      </c>
      <c r="I48" s="19">
        <f t="shared" si="9"/>
        <v>1099.647</v>
      </c>
      <c r="J48" s="19">
        <f t="shared" si="10"/>
        <v>73.3098</v>
      </c>
      <c r="K48" s="18" t="s">
        <v>26</v>
      </c>
      <c r="L48" s="5" t="s">
        <v>5</v>
      </c>
      <c r="M48" s="10"/>
      <c r="N48" s="10"/>
    </row>
    <row r="49" spans="1:14" ht="127.5" customHeight="1">
      <c r="A49" s="2">
        <v>37</v>
      </c>
      <c r="B49" s="3" t="s">
        <v>86</v>
      </c>
      <c r="C49" s="4" t="s">
        <v>6</v>
      </c>
      <c r="D49" s="4" t="s">
        <v>20</v>
      </c>
      <c r="E49" s="16">
        <v>178291</v>
      </c>
      <c r="F49" s="16">
        <v>7617</v>
      </c>
      <c r="G49" s="17">
        <f t="shared" si="4"/>
        <v>1675.74</v>
      </c>
      <c r="H49" s="22">
        <f t="shared" si="8"/>
        <v>187583.74</v>
      </c>
      <c r="I49" s="19">
        <f t="shared" si="9"/>
        <v>1393.9109999999998</v>
      </c>
      <c r="J49" s="19">
        <f t="shared" si="10"/>
        <v>92.9274</v>
      </c>
      <c r="K49" s="18" t="s">
        <v>41</v>
      </c>
      <c r="L49" s="5" t="s">
        <v>5</v>
      </c>
      <c r="M49" s="10"/>
      <c r="N49" s="10"/>
    </row>
    <row r="50" spans="1:14" ht="129" customHeight="1">
      <c r="A50" s="2">
        <v>38</v>
      </c>
      <c r="B50" s="3" t="s">
        <v>133</v>
      </c>
      <c r="C50" s="4" t="s">
        <v>6</v>
      </c>
      <c r="D50" s="4" t="s">
        <v>20</v>
      </c>
      <c r="E50" s="16">
        <v>171559</v>
      </c>
      <c r="F50" s="16">
        <v>11491</v>
      </c>
      <c r="G50" s="17">
        <f t="shared" si="4"/>
        <v>2528.02</v>
      </c>
      <c r="H50" s="22">
        <f t="shared" si="8"/>
        <v>185578.02</v>
      </c>
      <c r="I50" s="19">
        <f t="shared" si="9"/>
        <v>2102.853</v>
      </c>
      <c r="J50" s="19">
        <f t="shared" si="10"/>
        <v>140.1902</v>
      </c>
      <c r="K50" s="18" t="s">
        <v>87</v>
      </c>
      <c r="L50" s="5" t="s">
        <v>5</v>
      </c>
      <c r="M50" s="10"/>
      <c r="N50" s="10"/>
    </row>
    <row r="51" spans="1:14" ht="128.25" customHeight="1">
      <c r="A51" s="2">
        <v>39</v>
      </c>
      <c r="B51" s="3" t="s">
        <v>134</v>
      </c>
      <c r="C51" s="4" t="s">
        <v>6</v>
      </c>
      <c r="D51" s="4" t="s">
        <v>20</v>
      </c>
      <c r="E51" s="16">
        <v>110496</v>
      </c>
      <c r="F51" s="16">
        <v>7047</v>
      </c>
      <c r="G51" s="17">
        <f t="shared" si="4"/>
        <v>1550.34</v>
      </c>
      <c r="H51" s="22">
        <f t="shared" si="8"/>
        <v>119093.34</v>
      </c>
      <c r="I51" s="19">
        <f t="shared" si="9"/>
        <v>1289.6009999999999</v>
      </c>
      <c r="J51" s="19">
        <f t="shared" si="10"/>
        <v>85.9734</v>
      </c>
      <c r="K51" s="18" t="s">
        <v>23</v>
      </c>
      <c r="L51" s="5" t="s">
        <v>5</v>
      </c>
      <c r="M51" s="10"/>
      <c r="N51" s="10"/>
    </row>
    <row r="52" spans="1:14" ht="129.75" customHeight="1">
      <c r="A52" s="2">
        <v>40</v>
      </c>
      <c r="B52" s="3" t="s">
        <v>135</v>
      </c>
      <c r="C52" s="4" t="s">
        <v>6</v>
      </c>
      <c r="D52" s="4" t="s">
        <v>20</v>
      </c>
      <c r="E52" s="16">
        <v>202011</v>
      </c>
      <c r="F52" s="16">
        <v>8628</v>
      </c>
      <c r="G52" s="17">
        <f t="shared" si="4"/>
        <v>1898.16</v>
      </c>
      <c r="H52" s="22">
        <f t="shared" si="8"/>
        <v>212537.16</v>
      </c>
      <c r="I52" s="19">
        <f t="shared" si="9"/>
        <v>1578.924</v>
      </c>
      <c r="J52" s="19">
        <f t="shared" si="10"/>
        <v>105.2616</v>
      </c>
      <c r="K52" s="18" t="s">
        <v>88</v>
      </c>
      <c r="L52" s="5" t="s">
        <v>5</v>
      </c>
      <c r="M52" s="10"/>
      <c r="N52" s="10"/>
    </row>
    <row r="53" spans="1:14" ht="124.5" customHeight="1">
      <c r="A53" s="2">
        <v>41</v>
      </c>
      <c r="B53" s="3" t="s">
        <v>89</v>
      </c>
      <c r="C53" s="4" t="s">
        <v>6</v>
      </c>
      <c r="D53" s="4" t="s">
        <v>27</v>
      </c>
      <c r="E53" s="16">
        <v>208449</v>
      </c>
      <c r="F53" s="16">
        <v>12204</v>
      </c>
      <c r="G53" s="17">
        <f t="shared" si="4"/>
        <v>2684.88</v>
      </c>
      <c r="H53" s="22">
        <f t="shared" si="8"/>
        <v>223337.88</v>
      </c>
      <c r="I53" s="19">
        <f t="shared" si="9"/>
        <v>2233.332</v>
      </c>
      <c r="J53" s="19">
        <f t="shared" si="10"/>
        <v>148.8888</v>
      </c>
      <c r="K53" s="18" t="s">
        <v>90</v>
      </c>
      <c r="L53" s="5" t="s">
        <v>5</v>
      </c>
      <c r="M53" s="10"/>
      <c r="N53" s="10"/>
    </row>
    <row r="54" spans="1:14" ht="129.75" customHeight="1">
      <c r="A54" s="2">
        <v>42</v>
      </c>
      <c r="B54" s="3" t="s">
        <v>91</v>
      </c>
      <c r="C54" s="4" t="s">
        <v>6</v>
      </c>
      <c r="D54" s="4" t="s">
        <v>92</v>
      </c>
      <c r="E54" s="16">
        <v>173467</v>
      </c>
      <c r="F54" s="16">
        <v>9650</v>
      </c>
      <c r="G54" s="17">
        <f t="shared" si="4"/>
        <v>2123</v>
      </c>
      <c r="H54" s="22">
        <f t="shared" si="8"/>
        <v>185240</v>
      </c>
      <c r="I54" s="19">
        <f t="shared" si="9"/>
        <v>1765.95</v>
      </c>
      <c r="J54" s="19">
        <f t="shared" si="10"/>
        <v>117.73</v>
      </c>
      <c r="K54" s="18" t="s">
        <v>93</v>
      </c>
      <c r="L54" s="5" t="s">
        <v>5</v>
      </c>
      <c r="M54" s="10"/>
      <c r="N54" s="10"/>
    </row>
    <row r="55" spans="1:14" ht="126.75" customHeight="1">
      <c r="A55" s="2">
        <v>43</v>
      </c>
      <c r="B55" s="3" t="s">
        <v>125</v>
      </c>
      <c r="C55" s="4" t="s">
        <v>6</v>
      </c>
      <c r="D55" s="4" t="s">
        <v>20</v>
      </c>
      <c r="E55" s="16">
        <v>174423</v>
      </c>
      <c r="F55" s="16">
        <v>9353</v>
      </c>
      <c r="G55" s="17">
        <f t="shared" si="4"/>
        <v>2057.66</v>
      </c>
      <c r="H55" s="22">
        <f t="shared" si="8"/>
        <v>185833.66</v>
      </c>
      <c r="I55" s="19">
        <f t="shared" si="9"/>
        <v>1711.599</v>
      </c>
      <c r="J55" s="19">
        <f t="shared" si="10"/>
        <v>114.1066</v>
      </c>
      <c r="K55" s="18" t="s">
        <v>94</v>
      </c>
      <c r="L55" s="5" t="s">
        <v>5</v>
      </c>
      <c r="M55" s="10"/>
      <c r="N55" s="10"/>
    </row>
    <row r="56" spans="1:14" ht="129" customHeight="1">
      <c r="A56" s="2">
        <v>44</v>
      </c>
      <c r="B56" s="3" t="s">
        <v>124</v>
      </c>
      <c r="C56" s="4" t="s">
        <v>6</v>
      </c>
      <c r="D56" s="4" t="s">
        <v>20</v>
      </c>
      <c r="E56" s="16">
        <v>195521</v>
      </c>
      <c r="F56" s="16">
        <v>14326</v>
      </c>
      <c r="G56" s="17">
        <f t="shared" si="4"/>
        <v>3151.72</v>
      </c>
      <c r="H56" s="22">
        <f t="shared" si="8"/>
        <v>212998.72</v>
      </c>
      <c r="I56" s="19">
        <f t="shared" si="9"/>
        <v>2621.658</v>
      </c>
      <c r="J56" s="19">
        <f t="shared" si="10"/>
        <v>174.77720000000002</v>
      </c>
      <c r="K56" s="18" t="s">
        <v>95</v>
      </c>
      <c r="L56" s="5" t="s">
        <v>5</v>
      </c>
      <c r="M56" s="10"/>
      <c r="N56" s="10"/>
    </row>
    <row r="57" spans="1:14" ht="133.5" customHeight="1">
      <c r="A57" s="2">
        <v>45</v>
      </c>
      <c r="B57" s="3" t="s">
        <v>126</v>
      </c>
      <c r="C57" s="4" t="s">
        <v>6</v>
      </c>
      <c r="D57" s="4" t="s">
        <v>20</v>
      </c>
      <c r="E57" s="16">
        <v>135213</v>
      </c>
      <c r="F57" s="16">
        <v>9699</v>
      </c>
      <c r="G57" s="17">
        <f t="shared" si="4"/>
        <v>2133.78</v>
      </c>
      <c r="H57" s="22">
        <f t="shared" si="8"/>
        <v>147045.78</v>
      </c>
      <c r="I57" s="19">
        <f t="shared" si="9"/>
        <v>1774.9170000000001</v>
      </c>
      <c r="J57" s="19">
        <f t="shared" si="10"/>
        <v>118.32780000000001</v>
      </c>
      <c r="K57" s="18" t="s">
        <v>96</v>
      </c>
      <c r="L57" s="5" t="s">
        <v>5</v>
      </c>
      <c r="M57" s="10"/>
      <c r="N57" s="10"/>
    </row>
    <row r="58" spans="1:14" ht="141.75" customHeight="1">
      <c r="A58" s="2">
        <v>46</v>
      </c>
      <c r="B58" s="3" t="s">
        <v>123</v>
      </c>
      <c r="C58" s="4" t="s">
        <v>6</v>
      </c>
      <c r="D58" s="4" t="s">
        <v>97</v>
      </c>
      <c r="E58" s="16">
        <v>138492</v>
      </c>
      <c r="F58" s="16">
        <v>11338</v>
      </c>
      <c r="G58" s="17">
        <f t="shared" si="4"/>
        <v>2494.36</v>
      </c>
      <c r="H58" s="22">
        <f t="shared" si="8"/>
        <v>152324.36</v>
      </c>
      <c r="I58" s="19">
        <f t="shared" si="9"/>
        <v>2074.854</v>
      </c>
      <c r="J58" s="19">
        <f t="shared" si="10"/>
        <v>138.3236</v>
      </c>
      <c r="K58" s="18" t="s">
        <v>49</v>
      </c>
      <c r="L58" s="5" t="s">
        <v>5</v>
      </c>
      <c r="M58" s="10"/>
      <c r="N58" s="10"/>
    </row>
    <row r="59" spans="1:14" ht="131.25" customHeight="1">
      <c r="A59" s="2">
        <v>47</v>
      </c>
      <c r="B59" s="3" t="s">
        <v>128</v>
      </c>
      <c r="C59" s="4" t="s">
        <v>6</v>
      </c>
      <c r="D59" s="4" t="s">
        <v>98</v>
      </c>
      <c r="E59" s="16">
        <v>200353</v>
      </c>
      <c r="F59" s="16">
        <v>15419</v>
      </c>
      <c r="G59" s="17">
        <f t="shared" si="4"/>
        <v>3392.18</v>
      </c>
      <c r="H59" s="22">
        <f>SUM(E59:G59)</f>
        <v>219164.18</v>
      </c>
      <c r="I59" s="19">
        <f t="shared" si="9"/>
        <v>2821.677</v>
      </c>
      <c r="J59" s="19">
        <f t="shared" si="10"/>
        <v>188.11180000000002</v>
      </c>
      <c r="K59" s="18" t="s">
        <v>47</v>
      </c>
      <c r="L59" s="5" t="s">
        <v>5</v>
      </c>
      <c r="M59" s="10"/>
      <c r="N59" s="10"/>
    </row>
    <row r="60" spans="1:14" ht="131.25" customHeight="1">
      <c r="A60" s="2">
        <v>48</v>
      </c>
      <c r="B60" s="27" t="s">
        <v>99</v>
      </c>
      <c r="C60" s="4" t="s">
        <v>28</v>
      </c>
      <c r="D60" s="4" t="s">
        <v>100</v>
      </c>
      <c r="E60" s="16">
        <v>249603</v>
      </c>
      <c r="F60" s="16">
        <v>19040</v>
      </c>
      <c r="G60" s="17">
        <f t="shared" si="4"/>
        <v>4188.8</v>
      </c>
      <c r="H60" s="22">
        <f t="shared" si="8"/>
        <v>272831.8</v>
      </c>
      <c r="I60" s="19">
        <f t="shared" si="9"/>
        <v>3484.3199999999997</v>
      </c>
      <c r="J60" s="19">
        <f t="shared" si="10"/>
        <v>232.288</v>
      </c>
      <c r="K60" s="18" t="s">
        <v>23</v>
      </c>
      <c r="L60" s="5" t="s">
        <v>5</v>
      </c>
      <c r="M60" s="10"/>
      <c r="N60" s="10"/>
    </row>
    <row r="61" spans="1:14" ht="132" customHeight="1">
      <c r="A61" s="2">
        <v>49</v>
      </c>
      <c r="B61" s="27" t="s">
        <v>101</v>
      </c>
      <c r="C61" s="4" t="s">
        <v>6</v>
      </c>
      <c r="D61" s="4" t="s">
        <v>102</v>
      </c>
      <c r="E61" s="16">
        <v>251354</v>
      </c>
      <c r="F61" s="16">
        <v>23118</v>
      </c>
      <c r="G61" s="17">
        <f t="shared" si="4"/>
        <v>5085.96</v>
      </c>
      <c r="H61" s="22">
        <f t="shared" si="8"/>
        <v>279557.96</v>
      </c>
      <c r="I61" s="19">
        <f t="shared" si="9"/>
        <v>4230.594</v>
      </c>
      <c r="J61" s="19">
        <f t="shared" si="10"/>
        <v>282.0396</v>
      </c>
      <c r="K61" s="18" t="s">
        <v>103</v>
      </c>
      <c r="L61" s="5" t="s">
        <v>5</v>
      </c>
      <c r="M61" s="10"/>
      <c r="N61" s="10"/>
    </row>
    <row r="62" spans="1:14" ht="126.75" customHeight="1">
      <c r="A62" s="2">
        <v>50</v>
      </c>
      <c r="B62" s="3" t="s">
        <v>127</v>
      </c>
      <c r="C62" s="4" t="s">
        <v>6</v>
      </c>
      <c r="D62" s="4" t="s">
        <v>102</v>
      </c>
      <c r="E62" s="16">
        <v>195761</v>
      </c>
      <c r="F62" s="16">
        <v>132656</v>
      </c>
      <c r="G62" s="17">
        <f t="shared" si="4"/>
        <v>29184.32</v>
      </c>
      <c r="H62" s="22">
        <f t="shared" si="8"/>
        <v>357601.32</v>
      </c>
      <c r="I62" s="19">
        <f t="shared" si="9"/>
        <v>24276.048</v>
      </c>
      <c r="J62" s="19">
        <f t="shared" si="10"/>
        <v>1618.4032000000002</v>
      </c>
      <c r="K62" s="18" t="s">
        <v>104</v>
      </c>
      <c r="L62" s="5" t="s">
        <v>5</v>
      </c>
      <c r="M62" s="10"/>
      <c r="N62" s="10"/>
    </row>
    <row r="63" spans="1:14" ht="126" customHeight="1">
      <c r="A63" s="2">
        <v>51</v>
      </c>
      <c r="B63" s="3" t="s">
        <v>105</v>
      </c>
      <c r="C63" s="4" t="s">
        <v>6</v>
      </c>
      <c r="D63" s="4" t="s">
        <v>102</v>
      </c>
      <c r="E63" s="16">
        <v>203322</v>
      </c>
      <c r="F63" s="16">
        <v>12236</v>
      </c>
      <c r="G63" s="17">
        <f t="shared" si="4"/>
        <v>2691.92</v>
      </c>
      <c r="H63" s="22">
        <f t="shared" si="8"/>
        <v>218249.92</v>
      </c>
      <c r="I63" s="19">
        <f t="shared" si="9"/>
        <v>2239.188</v>
      </c>
      <c r="J63" s="19">
        <f t="shared" si="10"/>
        <v>149.2792</v>
      </c>
      <c r="K63" s="18" t="s">
        <v>68</v>
      </c>
      <c r="L63" s="5" t="s">
        <v>5</v>
      </c>
      <c r="M63" s="10"/>
      <c r="N63" s="10"/>
    </row>
    <row r="64" spans="1:14" ht="134.25" customHeight="1">
      <c r="A64" s="2">
        <v>52</v>
      </c>
      <c r="B64" s="3" t="s">
        <v>122</v>
      </c>
      <c r="C64" s="4" t="s">
        <v>6</v>
      </c>
      <c r="D64" s="4" t="s">
        <v>102</v>
      </c>
      <c r="E64" s="16">
        <v>157678</v>
      </c>
      <c r="F64" s="16">
        <v>9686</v>
      </c>
      <c r="G64" s="17">
        <f t="shared" si="4"/>
        <v>2130.92</v>
      </c>
      <c r="H64" s="22">
        <f aca="true" t="shared" si="11" ref="H64:H70">SUM(E64:G64)</f>
        <v>169494.92</v>
      </c>
      <c r="I64" s="19">
        <f aca="true" t="shared" si="12" ref="I64:I73">+SUM(F64,G64)*0.15</f>
        <v>1772.538</v>
      </c>
      <c r="J64" s="19">
        <f aca="true" t="shared" si="13" ref="J64:J73">SUM(F64:G64)*0.01</f>
        <v>118.1692</v>
      </c>
      <c r="K64" s="18" t="s">
        <v>41</v>
      </c>
      <c r="L64" s="5" t="s">
        <v>5</v>
      </c>
      <c r="M64" s="10"/>
      <c r="N64" s="10"/>
    </row>
    <row r="65" spans="1:12" ht="127.5" customHeight="1">
      <c r="A65" s="2">
        <v>53</v>
      </c>
      <c r="B65" s="3" t="s">
        <v>146</v>
      </c>
      <c r="C65" s="4" t="s">
        <v>6</v>
      </c>
      <c r="D65" s="4" t="s">
        <v>98</v>
      </c>
      <c r="E65" s="16">
        <v>159203</v>
      </c>
      <c r="F65" s="16">
        <v>11328</v>
      </c>
      <c r="G65" s="17">
        <f t="shared" si="4"/>
        <v>2492.16</v>
      </c>
      <c r="H65" s="22">
        <f t="shared" si="11"/>
        <v>173023.16</v>
      </c>
      <c r="I65" s="19">
        <f t="shared" si="12"/>
        <v>2073.024</v>
      </c>
      <c r="J65" s="19">
        <f t="shared" si="13"/>
        <v>138.2016</v>
      </c>
      <c r="K65" s="18" t="s">
        <v>106</v>
      </c>
      <c r="L65" s="5" t="s">
        <v>5</v>
      </c>
    </row>
    <row r="66" spans="1:12" ht="138" customHeight="1">
      <c r="A66" s="2">
        <v>54</v>
      </c>
      <c r="B66" s="27" t="s">
        <v>107</v>
      </c>
      <c r="C66" s="4" t="s">
        <v>28</v>
      </c>
      <c r="D66" s="4" t="s">
        <v>20</v>
      </c>
      <c r="E66" s="16">
        <v>239132</v>
      </c>
      <c r="F66" s="16">
        <v>19888</v>
      </c>
      <c r="G66" s="17">
        <f t="shared" si="4"/>
        <v>4375.36</v>
      </c>
      <c r="H66" s="22">
        <f t="shared" si="11"/>
        <v>263395.36</v>
      </c>
      <c r="I66" s="19">
        <f t="shared" si="12"/>
        <v>3639.504</v>
      </c>
      <c r="J66" s="19">
        <f t="shared" si="13"/>
        <v>242.6336</v>
      </c>
      <c r="K66" s="18" t="s">
        <v>108</v>
      </c>
      <c r="L66" s="5" t="s">
        <v>5</v>
      </c>
    </row>
    <row r="67" spans="1:12" ht="144" customHeight="1">
      <c r="A67" s="2">
        <v>55</v>
      </c>
      <c r="B67" s="27" t="s">
        <v>136</v>
      </c>
      <c r="C67" s="4" t="s">
        <v>6</v>
      </c>
      <c r="D67" s="4" t="s">
        <v>102</v>
      </c>
      <c r="E67" s="16">
        <v>251497</v>
      </c>
      <c r="F67" s="16">
        <v>19480</v>
      </c>
      <c r="G67" s="17">
        <f t="shared" si="4"/>
        <v>4285.6</v>
      </c>
      <c r="H67" s="22">
        <f t="shared" si="11"/>
        <v>275262.6</v>
      </c>
      <c r="I67" s="19">
        <f t="shared" si="12"/>
        <v>3564.8399999999997</v>
      </c>
      <c r="J67" s="19">
        <f t="shared" si="13"/>
        <v>237.65599999999998</v>
      </c>
      <c r="K67" s="18" t="s">
        <v>109</v>
      </c>
      <c r="L67" s="5" t="s">
        <v>5</v>
      </c>
    </row>
    <row r="68" spans="1:12" ht="141" customHeight="1">
      <c r="A68" s="2">
        <v>56</v>
      </c>
      <c r="B68" s="3" t="s">
        <v>147</v>
      </c>
      <c r="C68" s="4" t="s">
        <v>6</v>
      </c>
      <c r="D68" s="4" t="s">
        <v>102</v>
      </c>
      <c r="E68" s="16">
        <v>193582</v>
      </c>
      <c r="F68" s="16">
        <v>20662</v>
      </c>
      <c r="G68" s="17">
        <f t="shared" si="4"/>
        <v>4545.64</v>
      </c>
      <c r="H68" s="22">
        <f t="shared" si="11"/>
        <v>218789.64</v>
      </c>
      <c r="I68" s="19">
        <f t="shared" si="12"/>
        <v>3781.1459999999997</v>
      </c>
      <c r="J68" s="19">
        <f t="shared" si="13"/>
        <v>252.0764</v>
      </c>
      <c r="K68" s="18" t="s">
        <v>110</v>
      </c>
      <c r="L68" s="5" t="s">
        <v>5</v>
      </c>
    </row>
    <row r="69" spans="1:12" ht="126" customHeight="1">
      <c r="A69" s="2">
        <v>57</v>
      </c>
      <c r="B69" s="3" t="s">
        <v>111</v>
      </c>
      <c r="C69" s="4" t="s">
        <v>6</v>
      </c>
      <c r="D69" s="4" t="s">
        <v>102</v>
      </c>
      <c r="E69" s="16">
        <v>149936</v>
      </c>
      <c r="F69" s="16">
        <v>8764</v>
      </c>
      <c r="G69" s="17">
        <f t="shared" si="4"/>
        <v>1928.08</v>
      </c>
      <c r="H69" s="22">
        <f t="shared" si="11"/>
        <v>160628.08</v>
      </c>
      <c r="I69" s="19">
        <f t="shared" si="12"/>
        <v>1603.812</v>
      </c>
      <c r="J69" s="19">
        <f t="shared" si="13"/>
        <v>106.9208</v>
      </c>
      <c r="K69" s="18" t="s">
        <v>112</v>
      </c>
      <c r="L69" s="5" t="s">
        <v>5</v>
      </c>
    </row>
    <row r="70" spans="1:12" ht="127.5" customHeight="1">
      <c r="A70" s="2">
        <v>58</v>
      </c>
      <c r="B70" s="3" t="s">
        <v>121</v>
      </c>
      <c r="C70" s="4" t="s">
        <v>6</v>
      </c>
      <c r="D70" s="4" t="s">
        <v>102</v>
      </c>
      <c r="E70" s="16">
        <v>215145</v>
      </c>
      <c r="F70" s="16">
        <v>10028</v>
      </c>
      <c r="G70" s="17">
        <f t="shared" si="4"/>
        <v>2206.16</v>
      </c>
      <c r="H70" s="22">
        <f t="shared" si="11"/>
        <v>227379.16</v>
      </c>
      <c r="I70" s="19">
        <f t="shared" si="12"/>
        <v>1835.124</v>
      </c>
      <c r="J70" s="19">
        <f t="shared" si="13"/>
        <v>122.3416</v>
      </c>
      <c r="K70" s="18" t="s">
        <v>113</v>
      </c>
      <c r="L70" s="5" t="s">
        <v>5</v>
      </c>
    </row>
    <row r="71" spans="1:12" ht="126" customHeight="1">
      <c r="A71" s="2">
        <v>59</v>
      </c>
      <c r="B71" s="3" t="s">
        <v>115</v>
      </c>
      <c r="C71" s="4" t="s">
        <v>6</v>
      </c>
      <c r="D71" s="4" t="s">
        <v>102</v>
      </c>
      <c r="E71" s="16">
        <v>166942</v>
      </c>
      <c r="F71" s="16">
        <v>9494</v>
      </c>
      <c r="G71" s="17">
        <f t="shared" si="4"/>
        <v>2088.68</v>
      </c>
      <c r="H71" s="22">
        <f>SUM(E71:G71)</f>
        <v>178524.68</v>
      </c>
      <c r="I71" s="19">
        <f t="shared" si="12"/>
        <v>1737.402</v>
      </c>
      <c r="J71" s="19">
        <f t="shared" si="13"/>
        <v>115.8268</v>
      </c>
      <c r="K71" s="18" t="s">
        <v>114</v>
      </c>
      <c r="L71" s="5" t="s">
        <v>5</v>
      </c>
    </row>
    <row r="72" spans="1:12" ht="126" customHeight="1">
      <c r="A72" s="2">
        <v>60</v>
      </c>
      <c r="B72" s="3" t="s">
        <v>116</v>
      </c>
      <c r="C72" s="4" t="s">
        <v>6</v>
      </c>
      <c r="D72" s="4" t="s">
        <v>102</v>
      </c>
      <c r="E72" s="16">
        <v>162146</v>
      </c>
      <c r="F72" s="16">
        <v>9442</v>
      </c>
      <c r="G72" s="17">
        <f t="shared" si="4"/>
        <v>2077.2400000000002</v>
      </c>
      <c r="H72" s="22">
        <f>SUM(E72:G72)</f>
        <v>173665.24</v>
      </c>
      <c r="I72" s="19">
        <f t="shared" si="12"/>
        <v>1727.886</v>
      </c>
      <c r="J72" s="19">
        <f t="shared" si="13"/>
        <v>115.1924</v>
      </c>
      <c r="K72" s="18" t="s">
        <v>117</v>
      </c>
      <c r="L72" s="5" t="s">
        <v>5</v>
      </c>
    </row>
    <row r="73" spans="1:12" ht="150.75" customHeight="1">
      <c r="A73" s="2">
        <v>61</v>
      </c>
      <c r="B73" s="3" t="s">
        <v>119</v>
      </c>
      <c r="C73" s="4" t="s">
        <v>6</v>
      </c>
      <c r="D73" s="4" t="s">
        <v>102</v>
      </c>
      <c r="E73" s="16">
        <v>161104</v>
      </c>
      <c r="F73" s="16">
        <v>10076</v>
      </c>
      <c r="G73" s="17">
        <f t="shared" si="4"/>
        <v>2216.72</v>
      </c>
      <c r="H73" s="22">
        <f>SUM(E73:G73)</f>
        <v>173396.72</v>
      </c>
      <c r="I73" s="19">
        <f t="shared" si="12"/>
        <v>1843.908</v>
      </c>
      <c r="J73" s="19">
        <f t="shared" si="13"/>
        <v>122.9272</v>
      </c>
      <c r="K73" s="18" t="s">
        <v>118</v>
      </c>
      <c r="L73" s="5" t="s">
        <v>5</v>
      </c>
    </row>
    <row r="74" spans="4:9" ht="15">
      <c r="D74" s="1"/>
      <c r="H74" s="21"/>
      <c r="I74" s="21"/>
    </row>
    <row r="75" spans="4:9" ht="15">
      <c r="D75" s="1"/>
      <c r="H75" s="21"/>
      <c r="I75" s="21"/>
    </row>
    <row r="76" spans="4:9" ht="15">
      <c r="D76" s="1"/>
      <c r="H76" s="21"/>
      <c r="I76" s="21"/>
    </row>
    <row r="77" spans="4:9" ht="15">
      <c r="D77" s="1"/>
      <c r="H77" s="21"/>
      <c r="I77" s="21"/>
    </row>
    <row r="78" spans="4:9" ht="15">
      <c r="D78" s="1"/>
      <c r="H78" s="21"/>
      <c r="I78" s="21"/>
    </row>
    <row r="79" spans="4:9" ht="15">
      <c r="D79" s="1"/>
      <c r="H79" s="21"/>
      <c r="I79" s="21"/>
    </row>
    <row r="80" spans="4:9" ht="15">
      <c r="D80" s="1"/>
      <c r="H80" s="21"/>
      <c r="I80" s="21"/>
    </row>
    <row r="81" spans="4:9" ht="15">
      <c r="D81" s="1"/>
      <c r="H81" s="21"/>
      <c r="I81" s="21"/>
    </row>
    <row r="82" spans="4:9" ht="15">
      <c r="D82" s="1"/>
      <c r="H82" s="21"/>
      <c r="I82" s="21"/>
    </row>
    <row r="83" spans="4:9" ht="15">
      <c r="D83" s="1"/>
      <c r="H83" s="21"/>
      <c r="I83" s="21"/>
    </row>
    <row r="84" spans="4:9" ht="15">
      <c r="D84" s="1"/>
      <c r="H84" s="21"/>
      <c r="I84" s="21"/>
    </row>
    <row r="85" spans="4:9" ht="15">
      <c r="D85" s="1"/>
      <c r="H85" s="21"/>
      <c r="I85" s="21"/>
    </row>
    <row r="86" spans="4:9" ht="15">
      <c r="D86" s="1"/>
      <c r="H86" s="21"/>
      <c r="I86" s="21"/>
    </row>
    <row r="87" spans="4:9" ht="15">
      <c r="D87" s="1"/>
      <c r="H87" s="21"/>
      <c r="I87" s="21"/>
    </row>
    <row r="88" spans="4:9" ht="15">
      <c r="D88" s="1"/>
      <c r="H88" s="21"/>
      <c r="I88" s="21"/>
    </row>
    <row r="89" spans="4:9" ht="15">
      <c r="D89" s="1"/>
      <c r="H89" s="21"/>
      <c r="I89" s="21"/>
    </row>
    <row r="90" spans="4:9" ht="15">
      <c r="D90" s="1"/>
      <c r="H90" s="21"/>
      <c r="I90" s="21"/>
    </row>
    <row r="91" spans="4:9" ht="15">
      <c r="D91" s="1"/>
      <c r="H91" s="21"/>
      <c r="I91" s="21"/>
    </row>
    <row r="92" spans="4:9" ht="15">
      <c r="D92" s="1"/>
      <c r="H92" s="21"/>
      <c r="I92" s="21"/>
    </row>
    <row r="93" spans="4:9" ht="15">
      <c r="D93" s="1"/>
      <c r="H93" s="21"/>
      <c r="I93" s="21"/>
    </row>
    <row r="94" spans="4:9" ht="15">
      <c r="D94" s="1"/>
      <c r="H94" s="21"/>
      <c r="I94" s="21"/>
    </row>
    <row r="95" spans="4:8" ht="15">
      <c r="D95" s="1"/>
      <c r="H95" s="21"/>
    </row>
    <row r="96" spans="4:8" ht="15">
      <c r="D96" s="1"/>
      <c r="H96" s="21"/>
    </row>
    <row r="97" spans="4:8" ht="15">
      <c r="D97" s="1"/>
      <c r="H97" s="21"/>
    </row>
    <row r="98" spans="4:8" ht="15">
      <c r="D98" s="1"/>
      <c r="H98" s="21"/>
    </row>
    <row r="99" spans="4:8" ht="15">
      <c r="D99" s="1"/>
      <c r="H99" s="21"/>
    </row>
    <row r="100" spans="4:8" ht="15">
      <c r="D100" s="1"/>
      <c r="H100" s="21"/>
    </row>
    <row r="101" spans="4:8" ht="15">
      <c r="D101" s="1"/>
      <c r="H101" s="21"/>
    </row>
    <row r="102" spans="4:8" ht="15">
      <c r="D102" s="1"/>
      <c r="H102" s="21"/>
    </row>
    <row r="103" spans="4:8" ht="15">
      <c r="D103" s="1"/>
      <c r="H103" s="21"/>
    </row>
    <row r="104" spans="4:8" ht="15">
      <c r="D104" s="1"/>
      <c r="H104" s="21"/>
    </row>
    <row r="105" spans="4:8" ht="15">
      <c r="D105" s="1"/>
      <c r="H105" s="21"/>
    </row>
    <row r="106" spans="4:8" ht="15">
      <c r="D106" s="1"/>
      <c r="H106" s="21"/>
    </row>
    <row r="107" spans="4:8" ht="15">
      <c r="D107" s="1"/>
      <c r="H107" s="21"/>
    </row>
    <row r="108" spans="4:8" ht="15">
      <c r="D108" s="1"/>
      <c r="H108" s="21"/>
    </row>
    <row r="109" spans="4:8" ht="15">
      <c r="D109" s="1"/>
      <c r="H109" s="21"/>
    </row>
    <row r="110" spans="4:8" ht="15">
      <c r="D110" s="1"/>
      <c r="H110" s="21"/>
    </row>
    <row r="111" spans="4:8" ht="15">
      <c r="D111" s="1"/>
      <c r="H111" s="21"/>
    </row>
    <row r="112" spans="4:8" ht="15">
      <c r="D112" s="1"/>
      <c r="H112" s="21"/>
    </row>
    <row r="113" spans="4:8" ht="15">
      <c r="D113" s="1"/>
      <c r="H113" s="21"/>
    </row>
    <row r="114" spans="4:8" ht="15">
      <c r="D114" s="1"/>
      <c r="H114" s="21"/>
    </row>
    <row r="115" spans="4:8" ht="15">
      <c r="D115" s="1"/>
      <c r="H115" s="2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2008-07-29T09:36:35Z</cp:lastPrinted>
  <dcterms:created xsi:type="dcterms:W3CDTF">2005-07-07T17:20:47Z</dcterms:created>
  <dcterms:modified xsi:type="dcterms:W3CDTF">2008-08-13T08:58:31Z</dcterms:modified>
  <cp:category/>
  <cp:version/>
  <cp:contentType/>
  <cp:contentStatus/>
</cp:coreProperties>
</file>